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15578\Desktop\"/>
    </mc:Choice>
  </mc:AlternateContent>
  <xr:revisionPtr revIDLastSave="0" documentId="8_{DDEC4B35-30FC-4D60-951D-DA7F7F5D09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P č. 152" sheetId="2" r:id="rId1"/>
  </sheets>
  <definedNames>
    <definedName name="_xlnm.Print_Titles" localSheetId="0">'CP č. 152'!$8:$8</definedName>
    <definedName name="_xlnm.Print_Area" localSheetId="0">'CP č. 152'!$A$1:$H$40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2" l="1"/>
  <c r="B15" i="2" s="1"/>
  <c r="B16" i="2" s="1"/>
  <c r="B17" i="2" s="1"/>
  <c r="B18" i="2" s="1"/>
  <c r="B19" i="2" s="1"/>
  <c r="B20" i="2" s="1"/>
  <c r="B21" i="2" s="1"/>
  <c r="G20" i="2"/>
  <c r="E11" i="2"/>
  <c r="G12" i="2"/>
  <c r="G14" i="2" l="1"/>
  <c r="G17" i="2"/>
  <c r="G24" i="2"/>
  <c r="H9" i="2" l="1"/>
  <c r="G28" i="2"/>
  <c r="G27" i="2" s="1"/>
  <c r="G26" i="2"/>
  <c r="G25" i="2"/>
  <c r="G23" i="2"/>
  <c r="G21" i="2"/>
  <c r="G19" i="2"/>
  <c r="G18" i="2"/>
  <c r="G16" i="2"/>
  <c r="G15" i="2"/>
  <c r="G13" i="2"/>
  <c r="G11" i="2"/>
  <c r="G22" i="2" l="1"/>
  <c r="G10" i="2"/>
  <c r="G9" i="2" l="1"/>
</calcChain>
</file>

<file path=xl/sharedStrings.xml><?xml version="1.0" encoding="utf-8"?>
<sst xmlns="http://schemas.openxmlformats.org/spreadsheetml/2006/main" count="43" uniqueCount="31">
  <si>
    <t>Popis</t>
  </si>
  <si>
    <t>MJ</t>
  </si>
  <si>
    <t>Množstvo</t>
  </si>
  <si>
    <t>Celkové náklady bez DPH</t>
  </si>
  <si>
    <t>Jednotková cena
(EUR bez DPH)</t>
  </si>
  <si>
    <t>Cena celkom
(EUR bez DPH)</t>
  </si>
  <si>
    <t>m</t>
  </si>
  <si>
    <t>Pol. č.</t>
  </si>
  <si>
    <t>m2</t>
  </si>
  <si>
    <t>t</t>
  </si>
  <si>
    <t>Búracie práce</t>
  </si>
  <si>
    <t>Rezanie existujúceho bet. krytu alebo podkladu hĺbky do 50 mm</t>
  </si>
  <si>
    <t xml:space="preserve">Čistenie a tesnenie škár a prasklín zálievkou za tepla pre komôrku s tesniacim profilom / zálievka š. 10 mm hl. 25 mm </t>
  </si>
  <si>
    <t>Vodorovná doprava vybúraných hmôt po suchu bez naloženia, ale so zložením na vzdialenosť do 1 km</t>
  </si>
  <si>
    <t>Nakladanie na dopravné prostriedky pre vodorovnú dopravu sutiny na riadenú skládku</t>
  </si>
  <si>
    <t>Poplatok za skladovanie - betón</t>
  </si>
  <si>
    <t>Spevnené plochy</t>
  </si>
  <si>
    <t>Postrek asfaltový spojovací bez posypu kamenivom z asfaltu cestného modif v množstve 0,50 kg/m2</t>
  </si>
  <si>
    <t>Asfaltový betón vrstva obrusná AC 11 O v pruhu š. do 3 m z modifik. asfaltu tr. I, po zhutnení hr. 50 mm</t>
  </si>
  <si>
    <t>VRN</t>
  </si>
  <si>
    <t>PA</t>
  </si>
  <si>
    <t xml:space="preserve">Vyrovnanie povrchu krytov asfaltovým betónom AC 16 L hr. do 50 mm   </t>
  </si>
  <si>
    <t xml:space="preserve">Ručná pokládka asfaltového betónu, vyrovnanie podkladu </t>
  </si>
  <si>
    <t>Presuny hmôt, DDZ, presuny mechanizmov</t>
  </si>
  <si>
    <t xml:space="preserve">Vybúranie krytu v ploche do 200 m2 z betónu prostého, hr. vrstvy do 200 mm,  -0,225 t  </t>
  </si>
  <si>
    <t>Vodorovná doprava sutiny so zložením a hrubým urovnaním na vzdialenosť do 10 km</t>
  </si>
  <si>
    <t xml:space="preserve">Ručné vyčistenie plochy podkladu z vrstiev cementobetónových </t>
  </si>
  <si>
    <t xml:space="preserve">Frézovanie podkladu alebo krytu betónového bez prek., plochy do 100 m2, pruh š. do 1 m, hr. do 50 mm, s ručným dosekaním po okrajoch </t>
  </si>
  <si>
    <t>Poplatok za skladovanie - asfalt</t>
  </si>
  <si>
    <t xml:space="preserve">Frézovanie podkladu alebo krytu asfaltového bez prek., plochy do 100 m2, pruh š. do 1 m, hr. do 50 mm, s ručným dosekaním po okrajoch </t>
  </si>
  <si>
    <t xml:space="preserve">Rekonštrukcia vjazdu pred ústrednými dielňami vo vozovni Jurajov dvor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</si>
</sst>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0;\-#,##0.000"/>
    <numFmt numFmtId="166" formatCode="#,##0.000"/>
  </numFmts>
  <fonts count="17" x14ac:knownFonts="1">
    <font>
      <sz val="8"/>
      <name val="Trebuchet MS"/>
      <family val="2"/>
    </font>
    <font>
      <sz val="11"/>
      <color theme="1"/>
      <name val="Calibri"/>
      <family val="2"/>
      <charset val="238"/>
      <scheme val="minor"/>
    </font>
    <font>
      <sz val="9"/>
      <name val="Trebuchet MS"/>
      <family val="2"/>
    </font>
    <font>
      <sz val="9"/>
      <name val="Arial Narrow"/>
      <family val="2"/>
      <charset val="238"/>
    </font>
    <font>
      <b/>
      <i/>
      <sz val="9"/>
      <name val="Arial Narrow"/>
      <family val="2"/>
    </font>
    <font>
      <b/>
      <sz val="9"/>
      <name val="Arial Narrow"/>
      <family val="2"/>
    </font>
    <font>
      <b/>
      <sz val="16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9"/>
      <color rgb="FFFF0000"/>
      <name val="Trebuchet MS"/>
      <family val="2"/>
    </font>
    <font>
      <b/>
      <sz val="12"/>
      <color rgb="FF003366"/>
      <name val="Trebuchet MS"/>
      <family val="2"/>
    </font>
    <font>
      <sz val="8"/>
      <color theme="1"/>
      <name val="Trebuchet MS"/>
      <family val="2"/>
    </font>
    <font>
      <b/>
      <sz val="12"/>
      <color theme="1"/>
      <name val="Trebuchet MS"/>
      <family val="2"/>
    </font>
    <font>
      <b/>
      <sz val="10"/>
      <name val="Trebuchet MS"/>
      <family val="2"/>
    </font>
    <font>
      <b/>
      <sz val="12"/>
      <color rgb="FF960000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rgb="FF969696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8" fillId="0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 applyProtection="1">
      <alignment horizontal="left" vertical="center" wrapText="1"/>
      <protection locked="0"/>
    </xf>
    <xf numFmtId="165" fontId="8" fillId="0" borderId="0" xfId="0" applyNumberFormat="1" applyFont="1" applyBorder="1" applyAlignment="1" applyProtection="1">
      <alignment horizontal="right" vertical="center"/>
      <protection locked="0"/>
    </xf>
    <xf numFmtId="39" fontId="8" fillId="0" borderId="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3" xfId="0" applyBorder="1"/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Border="1"/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0" fillId="0" borderId="21" xfId="0" applyFont="1" applyBorder="1" applyAlignment="1">
      <alignment horizontal="left" vertical="center"/>
    </xf>
    <xf numFmtId="49" fontId="8" fillId="0" borderId="0" xfId="0" applyNumberFormat="1" applyFont="1" applyBorder="1" applyAlignment="1">
      <alignment vertical="center"/>
    </xf>
    <xf numFmtId="14" fontId="8" fillId="0" borderId="0" xfId="0" applyNumberFormat="1" applyFont="1" applyFill="1" applyBorder="1" applyAlignment="1">
      <alignment horizontal="left" vertical="center" wrapText="1"/>
    </xf>
    <xf numFmtId="4" fontId="0" fillId="4" borderId="22" xfId="0" applyNumberFormat="1" applyFont="1" applyFill="1" applyBorder="1" applyAlignment="1" applyProtection="1">
      <alignment vertical="center" wrapText="1"/>
      <protection locked="0"/>
    </xf>
    <xf numFmtId="0" fontId="0" fillId="0" borderId="20" xfId="0" applyFont="1" applyBorder="1" applyAlignment="1">
      <alignment horizontal="left" vertical="center"/>
    </xf>
    <xf numFmtId="0" fontId="4" fillId="0" borderId="6" xfId="0" applyFont="1" applyFill="1" applyBorder="1" applyAlignment="1">
      <alignment vertical="top"/>
    </xf>
    <xf numFmtId="0" fontId="13" fillId="3" borderId="22" xfId="0" applyFont="1" applyFill="1" applyBorder="1" applyAlignment="1" applyProtection="1">
      <alignment horizontal="left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4" fontId="13" fillId="3" borderId="22" xfId="0" applyNumberFormat="1" applyFont="1" applyFill="1" applyBorder="1" applyAlignment="1" applyProtection="1">
      <alignment vertical="center" wrapText="1"/>
      <protection locked="0"/>
    </xf>
    <xf numFmtId="4" fontId="13" fillId="4" borderId="22" xfId="0" applyNumberFormat="1" applyFont="1" applyFill="1" applyBorder="1" applyAlignment="1" applyProtection="1">
      <alignment vertical="center" wrapText="1"/>
      <protection locked="0"/>
    </xf>
    <xf numFmtId="4" fontId="0" fillId="3" borderId="22" xfId="0" applyNumberFormat="1" applyFont="1" applyFill="1" applyBorder="1" applyAlignment="1" applyProtection="1">
      <alignment vertical="center" wrapText="1"/>
      <protection locked="0"/>
    </xf>
    <xf numFmtId="4" fontId="12" fillId="0" borderId="23" xfId="0" applyNumberFormat="1" applyFont="1" applyFill="1" applyBorder="1" applyAlignment="1"/>
    <xf numFmtId="4" fontId="13" fillId="0" borderId="22" xfId="0" applyNumberFormat="1" applyFont="1" applyFill="1" applyBorder="1" applyAlignment="1" applyProtection="1">
      <alignment vertical="center" wrapText="1"/>
      <protection locked="0"/>
    </xf>
    <xf numFmtId="0" fontId="12" fillId="3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wrapText="1"/>
    </xf>
    <xf numFmtId="4" fontId="15" fillId="0" borderId="0" xfId="0" applyNumberFormat="1" applyFont="1" applyFill="1" applyBorder="1" applyAlignment="1">
      <alignment wrapText="1"/>
    </xf>
    <xf numFmtId="0" fontId="16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4" fontId="16" fillId="0" borderId="0" xfId="0" applyNumberFormat="1" applyFont="1" applyFill="1" applyBorder="1" applyAlignment="1">
      <alignment vertical="center" wrapText="1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0" fillId="0" borderId="24" xfId="0" applyFont="1" applyFill="1" applyBorder="1" applyAlignment="1" applyProtection="1">
      <alignment horizontal="left" vertical="center" wrapText="1"/>
      <protection locked="0"/>
    </xf>
    <xf numFmtId="0" fontId="0" fillId="0" borderId="24" xfId="0" applyFont="1" applyFill="1" applyBorder="1" applyAlignment="1" applyProtection="1">
      <alignment horizontal="center" vertical="center" wrapText="1"/>
      <protection locked="0"/>
    </xf>
    <xf numFmtId="166" fontId="0" fillId="0" borderId="24" xfId="0" applyNumberFormat="1" applyFont="1" applyFill="1" applyBorder="1" applyAlignment="1" applyProtection="1">
      <alignment vertical="center" wrapText="1"/>
      <protection locked="0"/>
    </xf>
    <xf numFmtId="4" fontId="0" fillId="0" borderId="24" xfId="0" applyNumberFormat="1" applyFont="1" applyFill="1" applyBorder="1" applyAlignment="1" applyProtection="1">
      <alignment vertical="center" wrapText="1"/>
      <protection locked="0"/>
    </xf>
    <xf numFmtId="4" fontId="0" fillId="3" borderId="24" xfId="0" applyNumberFormat="1" applyFont="1" applyFill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4" fontId="12" fillId="0" borderId="25" xfId="0" applyNumberFormat="1" applyFont="1" applyFill="1" applyBorder="1" applyAlignment="1"/>
    <xf numFmtId="0" fontId="14" fillId="3" borderId="25" xfId="0" applyFont="1" applyFill="1" applyBorder="1" applyAlignment="1">
      <alignment horizontal="left"/>
    </xf>
    <xf numFmtId="0" fontId="13" fillId="0" borderId="25" xfId="0" applyFont="1" applyFill="1" applyBorder="1" applyAlignment="1">
      <alignment wrapText="1"/>
    </xf>
    <xf numFmtId="4" fontId="13" fillId="0" borderId="25" xfId="0" applyNumberFormat="1" applyFont="1" applyFill="1" applyBorder="1" applyAlignment="1">
      <alignment wrapText="1"/>
    </xf>
    <xf numFmtId="4" fontId="0" fillId="0" borderId="25" xfId="0" applyNumberFormat="1" applyFont="1" applyFill="1" applyBorder="1" applyAlignment="1">
      <alignment wrapText="1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>
      <alignment horizontal="left"/>
    </xf>
    <xf numFmtId="0" fontId="0" fillId="0" borderId="26" xfId="0" applyFont="1" applyFill="1" applyBorder="1" applyAlignment="1">
      <alignment wrapText="1"/>
    </xf>
    <xf numFmtId="166" fontId="0" fillId="0" borderId="26" xfId="0" applyNumberFormat="1" applyFont="1" applyFill="1" applyBorder="1" applyAlignment="1">
      <alignment wrapText="1"/>
    </xf>
    <xf numFmtId="4" fontId="12" fillId="0" borderId="26" xfId="0" applyNumberFormat="1" applyFont="1" applyFill="1" applyBorder="1" applyAlignment="1"/>
    <xf numFmtId="0" fontId="2" fillId="0" borderId="22" xfId="0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39" fontId="3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</cellXfs>
  <cellStyles count="2">
    <cellStyle name="Normálna" xfId="0" builtinId="0" customBuiltin="1"/>
    <cellStyle name="Normálna 2" xfId="1" xr:uid="{00000000-0005-0000-0000-000001000000}"/>
  </cellStyles>
  <dxfs count="0"/>
  <tableStyles count="0"/>
  <colors>
    <mruColors>
      <color rgb="FF8BFFE1"/>
      <color rgb="FF969696"/>
      <color rgb="FFC0C0C0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0"/>
  <sheetViews>
    <sheetView showGridLines="0" tabSelected="1" showWhiteSpace="0" view="pageBreakPreview" zoomScale="130" zoomScaleNormal="130" zoomScaleSheetLayoutView="130" workbookViewId="0">
      <selection activeCell="B1" sqref="B1:G1"/>
    </sheetView>
  </sheetViews>
  <sheetFormatPr defaultRowHeight="13.5" x14ac:dyDescent="0.3"/>
  <cols>
    <col min="1" max="1" width="1" customWidth="1"/>
    <col min="2" max="2" width="15" style="3" customWidth="1"/>
    <col min="3" max="3" width="57.1640625" style="4" customWidth="1"/>
    <col min="4" max="4" width="5.6640625" style="4" customWidth="1"/>
    <col min="5" max="5" width="14.1640625" style="4" customWidth="1"/>
    <col min="6" max="6" width="20" style="4" customWidth="1"/>
    <col min="7" max="7" width="23" style="4" customWidth="1"/>
    <col min="8" max="8" width="1" customWidth="1"/>
  </cols>
  <sheetData>
    <row r="1" spans="2:8" s="1" customFormat="1" ht="30" customHeight="1" x14ac:dyDescent="0.3">
      <c r="B1" s="92" t="s">
        <v>30</v>
      </c>
      <c r="C1" s="93"/>
      <c r="D1" s="93"/>
      <c r="E1" s="93"/>
      <c r="F1" s="93"/>
      <c r="G1" s="93"/>
      <c r="H1" s="17"/>
    </row>
    <row r="2" spans="2:8" s="5" customFormat="1" ht="16.5" x14ac:dyDescent="0.3">
      <c r="B2" s="18"/>
      <c r="C2" s="94"/>
      <c r="D2" s="94"/>
      <c r="E2" s="94"/>
      <c r="F2" s="94"/>
      <c r="G2" s="94"/>
      <c r="H2" s="19"/>
    </row>
    <row r="3" spans="2:8" s="1" customFormat="1" ht="18" hidden="1" customHeight="1" x14ac:dyDescent="0.3">
      <c r="B3" s="18"/>
      <c r="C3" s="20"/>
      <c r="D3" s="21"/>
      <c r="E3" s="21"/>
      <c r="F3" s="21"/>
      <c r="G3" s="21"/>
      <c r="H3" s="17"/>
    </row>
    <row r="4" spans="2:8" s="5" customFormat="1" ht="15" x14ac:dyDescent="0.3">
      <c r="B4" s="18"/>
      <c r="C4" s="18"/>
      <c r="D4" s="22"/>
      <c r="E4" s="19"/>
      <c r="F4" s="19"/>
      <c r="G4" s="19"/>
      <c r="H4" s="19"/>
    </row>
    <row r="5" spans="2:8" s="5" customFormat="1" ht="15" x14ac:dyDescent="0.3">
      <c r="B5" s="18"/>
      <c r="C5" s="18"/>
      <c r="D5" s="22"/>
      <c r="E5" s="26"/>
      <c r="F5" s="26"/>
      <c r="G5" s="52"/>
      <c r="H5" s="24"/>
    </row>
    <row r="6" spans="2:8" s="5" customFormat="1" ht="15" x14ac:dyDescent="0.3">
      <c r="B6" s="18"/>
      <c r="C6" s="99"/>
      <c r="D6" s="99"/>
      <c r="E6" s="99"/>
      <c r="F6" s="23"/>
      <c r="G6" s="24"/>
      <c r="H6" s="27"/>
    </row>
    <row r="7" spans="2:8" s="5" customFormat="1" ht="15" x14ac:dyDescent="0.3">
      <c r="B7" s="18"/>
      <c r="C7" s="18"/>
      <c r="D7" s="22"/>
      <c r="E7" s="26"/>
      <c r="F7" s="23"/>
      <c r="G7" s="53"/>
      <c r="H7" s="28"/>
    </row>
    <row r="8" spans="2:8" s="2" customFormat="1" ht="30" customHeight="1" x14ac:dyDescent="0.3">
      <c r="B8" s="31" t="s">
        <v>7</v>
      </c>
      <c r="C8" s="32" t="s">
        <v>0</v>
      </c>
      <c r="D8" s="32" t="s">
        <v>1</v>
      </c>
      <c r="E8" s="32" t="s">
        <v>2</v>
      </c>
      <c r="F8" s="32" t="s">
        <v>4</v>
      </c>
      <c r="G8" s="33" t="s">
        <v>5</v>
      </c>
      <c r="H8" s="25"/>
    </row>
    <row r="9" spans="2:8" s="30" customFormat="1" ht="24.95" customHeight="1" x14ac:dyDescent="0.3">
      <c r="B9" s="67" t="s">
        <v>3</v>
      </c>
      <c r="C9" s="68"/>
      <c r="D9" s="69"/>
      <c r="E9" s="69"/>
      <c r="F9" s="69"/>
      <c r="G9" s="70">
        <f>G10+G22+G27</f>
        <v>0</v>
      </c>
      <c r="H9" s="70" t="e">
        <f>#REF!+H21+#REF!+#REF!+#REF!</f>
        <v>#REF!</v>
      </c>
    </row>
    <row r="10" spans="2:8" s="30" customFormat="1" ht="18" x14ac:dyDescent="0.35">
      <c r="B10" s="83"/>
      <c r="C10" s="84" t="s">
        <v>10</v>
      </c>
      <c r="D10" s="85"/>
      <c r="E10" s="86"/>
      <c r="F10" s="85"/>
      <c r="G10" s="87">
        <f>SUM(G11:G21)</f>
        <v>0</v>
      </c>
      <c r="H10" s="29"/>
    </row>
    <row r="11" spans="2:8" s="30" customFormat="1" ht="40.5" x14ac:dyDescent="0.3">
      <c r="B11" s="88">
        <v>1</v>
      </c>
      <c r="C11" s="57" t="s">
        <v>27</v>
      </c>
      <c r="D11" s="58" t="s">
        <v>8</v>
      </c>
      <c r="E11" s="59">
        <f>1.7*0.9+3.7*0.9+6.1*4.2+8.3+3.1+2.9*1.8+8.3*4.3+3.3*13.7+10.8*3.2-20</f>
        <v>142.56</v>
      </c>
      <c r="F11" s="60"/>
      <c r="G11" s="59">
        <f t="shared" ref="G11:G21" si="0">ROUND(F11*E11,2)</f>
        <v>0</v>
      </c>
      <c r="H11" s="29"/>
    </row>
    <row r="12" spans="2:8" s="30" customFormat="1" ht="40.5" x14ac:dyDescent="0.3">
      <c r="B12" s="88">
        <v>2</v>
      </c>
      <c r="C12" s="57" t="s">
        <v>29</v>
      </c>
      <c r="D12" s="58" t="s">
        <v>8</v>
      </c>
      <c r="E12" s="59">
        <v>20</v>
      </c>
      <c r="F12" s="60"/>
      <c r="G12" s="59">
        <f t="shared" ref="G12" si="1">ROUND(F12*E12,2)</f>
        <v>0</v>
      </c>
      <c r="H12" s="29"/>
    </row>
    <row r="13" spans="2:8" s="30" customFormat="1" ht="27" x14ac:dyDescent="0.3">
      <c r="B13" s="88">
        <v>3</v>
      </c>
      <c r="C13" s="57" t="s">
        <v>24</v>
      </c>
      <c r="D13" s="58" t="s">
        <v>8</v>
      </c>
      <c r="E13" s="59">
        <v>50</v>
      </c>
      <c r="F13" s="54"/>
      <c r="G13" s="61">
        <f t="shared" si="0"/>
        <v>0</v>
      </c>
      <c r="H13" s="29"/>
    </row>
    <row r="14" spans="2:8" s="30" customFormat="1" ht="15" x14ac:dyDescent="0.3">
      <c r="B14" s="88">
        <f>B13+1</f>
        <v>4</v>
      </c>
      <c r="C14" s="57" t="s">
        <v>26</v>
      </c>
      <c r="D14" s="58" t="s">
        <v>8</v>
      </c>
      <c r="E14" s="59">
        <v>212</v>
      </c>
      <c r="F14" s="54"/>
      <c r="G14" s="61">
        <f t="shared" ref="G14" si="2">ROUND(F14*E14,2)</f>
        <v>0</v>
      </c>
      <c r="H14" s="29"/>
    </row>
    <row r="15" spans="2:8" s="30" customFormat="1" ht="15" x14ac:dyDescent="0.3">
      <c r="B15" s="88">
        <f t="shared" ref="B15:B21" si="3">B14+1</f>
        <v>5</v>
      </c>
      <c r="C15" s="57" t="s">
        <v>11</v>
      </c>
      <c r="D15" s="58" t="s">
        <v>6</v>
      </c>
      <c r="E15" s="59">
        <v>50</v>
      </c>
      <c r="F15" s="54"/>
      <c r="G15" s="61">
        <f t="shared" si="0"/>
        <v>0</v>
      </c>
      <c r="H15" s="29"/>
    </row>
    <row r="16" spans="2:8" s="30" customFormat="1" ht="27" x14ac:dyDescent="0.3">
      <c r="B16" s="88">
        <f t="shared" si="3"/>
        <v>6</v>
      </c>
      <c r="C16" s="57" t="s">
        <v>12</v>
      </c>
      <c r="D16" s="58" t="s">
        <v>6</v>
      </c>
      <c r="E16" s="59">
        <v>50</v>
      </c>
      <c r="F16" s="54"/>
      <c r="G16" s="61">
        <f t="shared" si="0"/>
        <v>0</v>
      </c>
      <c r="H16" s="29"/>
    </row>
    <row r="17" spans="2:17" s="30" customFormat="1" ht="27" x14ac:dyDescent="0.3">
      <c r="B17" s="88">
        <f t="shared" si="3"/>
        <v>7</v>
      </c>
      <c r="C17" s="57" t="s">
        <v>14</v>
      </c>
      <c r="D17" s="58" t="s">
        <v>9</v>
      </c>
      <c r="E17" s="59">
        <v>49.07</v>
      </c>
      <c r="F17" s="54"/>
      <c r="G17" s="61">
        <f t="shared" ref="G17" si="4">ROUND(F17*E17,2)</f>
        <v>0</v>
      </c>
      <c r="H17" s="29"/>
    </row>
    <row r="18" spans="2:17" s="30" customFormat="1" ht="27" x14ac:dyDescent="0.3">
      <c r="B18" s="88">
        <f t="shared" si="3"/>
        <v>8</v>
      </c>
      <c r="C18" s="57" t="s">
        <v>13</v>
      </c>
      <c r="D18" s="58" t="s">
        <v>9</v>
      </c>
      <c r="E18" s="59">
        <v>49.07</v>
      </c>
      <c r="F18" s="54"/>
      <c r="G18" s="61">
        <f t="shared" si="0"/>
        <v>0</v>
      </c>
      <c r="H18" s="29"/>
    </row>
    <row r="19" spans="2:17" s="30" customFormat="1" ht="27" x14ac:dyDescent="0.3">
      <c r="B19" s="88">
        <f t="shared" si="3"/>
        <v>9</v>
      </c>
      <c r="C19" s="57" t="s">
        <v>25</v>
      </c>
      <c r="D19" s="58" t="s">
        <v>9</v>
      </c>
      <c r="E19" s="59">
        <v>49.07</v>
      </c>
      <c r="F19" s="54"/>
      <c r="G19" s="61">
        <f t="shared" si="0"/>
        <v>0</v>
      </c>
      <c r="H19" s="29"/>
    </row>
    <row r="20" spans="2:17" s="30" customFormat="1" ht="15" x14ac:dyDescent="0.3">
      <c r="B20" s="88">
        <f t="shared" si="3"/>
        <v>10</v>
      </c>
      <c r="C20" s="57" t="s">
        <v>15</v>
      </c>
      <c r="D20" s="58" t="s">
        <v>9</v>
      </c>
      <c r="E20" s="59">
        <v>42.82</v>
      </c>
      <c r="F20" s="54"/>
      <c r="G20" s="61">
        <f t="shared" ref="G20" si="5">ROUND(F20*E20,2)</f>
        <v>0</v>
      </c>
      <c r="H20" s="29"/>
    </row>
    <row r="21" spans="2:17" s="30" customFormat="1" ht="15" x14ac:dyDescent="0.3">
      <c r="B21" s="88">
        <f t="shared" si="3"/>
        <v>11</v>
      </c>
      <c r="C21" s="57" t="s">
        <v>28</v>
      </c>
      <c r="D21" s="58" t="s">
        <v>9</v>
      </c>
      <c r="E21" s="59">
        <v>6.25</v>
      </c>
      <c r="F21" s="54"/>
      <c r="G21" s="61">
        <f t="shared" si="0"/>
        <v>0</v>
      </c>
      <c r="H21" s="29"/>
    </row>
    <row r="22" spans="2:17" s="30" customFormat="1" ht="18" x14ac:dyDescent="0.35">
      <c r="B22" s="77"/>
      <c r="C22" s="79" t="s">
        <v>16</v>
      </c>
      <c r="D22" s="80"/>
      <c r="E22" s="81"/>
      <c r="F22" s="82"/>
      <c r="G22" s="78">
        <f>SUM(G23:G26)</f>
        <v>0</v>
      </c>
      <c r="H22" s="29"/>
    </row>
    <row r="23" spans="2:17" s="30" customFormat="1" ht="27" x14ac:dyDescent="0.3">
      <c r="B23" s="88">
        <v>12</v>
      </c>
      <c r="C23" s="57" t="s">
        <v>21</v>
      </c>
      <c r="D23" s="58" t="s">
        <v>8</v>
      </c>
      <c r="E23" s="59">
        <v>90</v>
      </c>
      <c r="F23" s="60"/>
      <c r="G23" s="63">
        <f t="shared" ref="G23:G26" si="6">ROUND(F23*E23,2)</f>
        <v>0</v>
      </c>
      <c r="H23" s="29"/>
    </row>
    <row r="24" spans="2:17" s="30" customFormat="1" ht="15" x14ac:dyDescent="0.3">
      <c r="B24" s="88">
        <v>13</v>
      </c>
      <c r="C24" s="57" t="s">
        <v>22</v>
      </c>
      <c r="D24" s="58" t="s">
        <v>9</v>
      </c>
      <c r="E24" s="59">
        <v>13</v>
      </c>
      <c r="F24" s="54"/>
      <c r="G24" s="61">
        <f t="shared" si="6"/>
        <v>0</v>
      </c>
      <c r="H24" s="29"/>
    </row>
    <row r="25" spans="2:17" s="30" customFormat="1" ht="27" x14ac:dyDescent="0.3">
      <c r="B25" s="88">
        <v>14</v>
      </c>
      <c r="C25" s="57" t="s">
        <v>17</v>
      </c>
      <c r="D25" s="58" t="s">
        <v>8</v>
      </c>
      <c r="E25" s="59">
        <v>302.56</v>
      </c>
      <c r="F25" s="60"/>
      <c r="G25" s="63">
        <f t="shared" si="6"/>
        <v>0</v>
      </c>
      <c r="H25" s="29"/>
    </row>
    <row r="26" spans="2:17" s="30" customFormat="1" ht="27" x14ac:dyDescent="0.3">
      <c r="B26" s="88">
        <v>15</v>
      </c>
      <c r="C26" s="57" t="s">
        <v>18</v>
      </c>
      <c r="D26" s="58" t="s">
        <v>8</v>
      </c>
      <c r="E26" s="59">
        <v>212.56</v>
      </c>
      <c r="F26" s="60"/>
      <c r="G26" s="63">
        <f t="shared" si="6"/>
        <v>0</v>
      </c>
      <c r="H26" s="29"/>
    </row>
    <row r="27" spans="2:17" s="30" customFormat="1" ht="18.75" thickBot="1" x14ac:dyDescent="0.4">
      <c r="B27" s="77"/>
      <c r="C27" s="64" t="s">
        <v>19</v>
      </c>
      <c r="D27" s="65"/>
      <c r="E27" s="66"/>
      <c r="F27" s="66"/>
      <c r="G27" s="62">
        <f>SUM(G28)</f>
        <v>0</v>
      </c>
      <c r="H27" s="29"/>
      <c r="O27" s="40"/>
      <c r="P27" s="40"/>
    </row>
    <row r="28" spans="2:17" s="30" customFormat="1" ht="15" x14ac:dyDescent="0.3">
      <c r="B28" s="88">
        <v>16</v>
      </c>
      <c r="C28" s="57" t="s">
        <v>23</v>
      </c>
      <c r="D28" s="58" t="s">
        <v>20</v>
      </c>
      <c r="E28" s="59">
        <v>1</v>
      </c>
      <c r="F28" s="54"/>
      <c r="G28" s="61">
        <f>ROUND(F28*E28,2)</f>
        <v>0</v>
      </c>
      <c r="H28" s="29"/>
      <c r="J28" s="41"/>
      <c r="K28" s="42"/>
      <c r="L28" s="42"/>
      <c r="M28" s="42"/>
      <c r="N28" s="43"/>
      <c r="O28" s="40"/>
      <c r="P28" s="40"/>
      <c r="Q28" s="40"/>
    </row>
    <row r="29" spans="2:17" s="30" customFormat="1" ht="30" customHeight="1" thickBot="1" x14ac:dyDescent="0.35">
      <c r="B29" s="71"/>
      <c r="C29" s="72"/>
      <c r="D29" s="73"/>
      <c r="E29" s="74"/>
      <c r="F29" s="76"/>
      <c r="G29" s="75"/>
      <c r="H29" s="29"/>
      <c r="J29" s="44"/>
      <c r="K29" s="45"/>
      <c r="L29" s="45"/>
      <c r="M29" s="45"/>
      <c r="N29" s="46"/>
      <c r="O29" s="51"/>
      <c r="P29" s="40"/>
    </row>
    <row r="30" spans="2:17" s="30" customFormat="1" ht="18" customHeight="1" x14ac:dyDescent="0.3">
      <c r="B30" s="38"/>
      <c r="C30" s="35"/>
      <c r="D30" s="34"/>
      <c r="E30" s="36"/>
      <c r="F30" s="37"/>
      <c r="G30" s="37"/>
      <c r="H30" s="29"/>
      <c r="J30" s="47"/>
      <c r="K30" s="39"/>
      <c r="L30" s="49"/>
      <c r="M30" s="55"/>
      <c r="N30" s="47"/>
    </row>
    <row r="31" spans="2:17" s="5" customFormat="1" ht="15" x14ac:dyDescent="0.25">
      <c r="B31" s="8"/>
      <c r="C31" s="8"/>
      <c r="D31" s="8"/>
      <c r="E31" s="9"/>
      <c r="F31" s="98"/>
      <c r="G31" s="98"/>
      <c r="J31" s="47"/>
      <c r="K31" s="47"/>
      <c r="L31" s="49"/>
      <c r="M31" s="50"/>
      <c r="N31" s="47"/>
    </row>
    <row r="32" spans="2:17" s="5" customFormat="1" ht="15" x14ac:dyDescent="0.3">
      <c r="B32" s="8"/>
      <c r="C32" s="8"/>
      <c r="D32" s="8"/>
      <c r="E32" s="9"/>
      <c r="F32" s="100"/>
      <c r="G32" s="100"/>
      <c r="J32" s="47"/>
      <c r="K32" s="47"/>
      <c r="L32" s="49"/>
      <c r="M32" s="50"/>
      <c r="N32" s="47"/>
    </row>
    <row r="33" spans="2:14" s="5" customFormat="1" ht="15" x14ac:dyDescent="0.25">
      <c r="B33" s="8"/>
      <c r="C33" s="8"/>
      <c r="D33" s="8"/>
      <c r="E33" s="9"/>
      <c r="F33" s="98"/>
      <c r="G33" s="98"/>
      <c r="J33" s="47"/>
      <c r="K33" s="47"/>
      <c r="L33" s="47"/>
      <c r="M33" s="47"/>
      <c r="N33" s="47"/>
    </row>
    <row r="34" spans="2:14" s="5" customFormat="1" ht="46.7" customHeight="1" x14ac:dyDescent="0.3">
      <c r="B34" s="95"/>
      <c r="C34" s="96"/>
      <c r="D34" s="96"/>
      <c r="E34" s="96"/>
      <c r="F34" s="96"/>
      <c r="G34" s="97"/>
      <c r="J34" s="47"/>
      <c r="K34" s="47"/>
      <c r="L34" s="47"/>
      <c r="M34" s="47"/>
      <c r="N34" s="47"/>
    </row>
    <row r="35" spans="2:14" s="5" customFormat="1" ht="15" x14ac:dyDescent="0.3">
      <c r="B35" s="89"/>
      <c r="C35" s="90"/>
      <c r="D35" s="90"/>
      <c r="E35" s="90"/>
      <c r="F35" s="90"/>
      <c r="G35" s="91"/>
      <c r="J35" s="47"/>
      <c r="K35" s="47"/>
      <c r="L35" s="47"/>
      <c r="M35" s="47"/>
      <c r="N35" s="47"/>
    </row>
    <row r="36" spans="2:14" s="5" customFormat="1" ht="15" x14ac:dyDescent="0.3">
      <c r="B36" s="10"/>
      <c r="C36" s="11"/>
      <c r="D36" s="11"/>
      <c r="E36" s="12"/>
      <c r="F36" s="11"/>
      <c r="G36" s="13"/>
      <c r="J36" s="47"/>
      <c r="K36" s="47"/>
      <c r="L36" s="47"/>
      <c r="M36" s="47"/>
      <c r="N36" s="48"/>
    </row>
    <row r="37" spans="2:14" s="5" customFormat="1" ht="15" x14ac:dyDescent="0.3">
      <c r="B37" s="10"/>
      <c r="C37" s="11"/>
      <c r="D37" s="11"/>
      <c r="E37" s="12"/>
      <c r="F37" s="11"/>
      <c r="G37" s="13"/>
    </row>
    <row r="38" spans="2:14" s="5" customFormat="1" ht="18.600000000000001" customHeight="1" x14ac:dyDescent="0.3">
      <c r="B38" s="56"/>
      <c r="C38" s="14"/>
      <c r="D38" s="14"/>
      <c r="E38" s="15"/>
      <c r="F38" s="14"/>
      <c r="G38" s="16"/>
    </row>
    <row r="39" spans="2:14" s="5" customFormat="1" ht="5.0999999999999996" customHeight="1" x14ac:dyDescent="0.3">
      <c r="B39" s="8"/>
      <c r="C39" s="8"/>
      <c r="D39" s="8"/>
      <c r="E39" s="9"/>
      <c r="F39" s="8"/>
      <c r="G39" s="8"/>
    </row>
    <row r="40" spans="2:14" s="5" customFormat="1" ht="18" customHeight="1" x14ac:dyDescent="0.3">
      <c r="B40" s="6"/>
      <c r="C40" s="6"/>
      <c r="D40" s="6"/>
      <c r="E40" s="7"/>
      <c r="F40" s="6"/>
      <c r="G40" s="6"/>
    </row>
  </sheetData>
  <mergeCells count="8">
    <mergeCell ref="B35:G35"/>
    <mergeCell ref="B1:G1"/>
    <mergeCell ref="C2:G2"/>
    <mergeCell ref="B34:G34"/>
    <mergeCell ref="F31:G31"/>
    <mergeCell ref="C6:E6"/>
    <mergeCell ref="F32:G32"/>
    <mergeCell ref="F33:G33"/>
  </mergeCells>
  <printOptions horizontalCentered="1"/>
  <pageMargins left="0" right="0" top="1.6141732283464567" bottom="0.39370078740157483" header="0" footer="0"/>
  <pageSetup paperSize="9" scale="98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CP č. 152</vt:lpstr>
      <vt:lpstr>'CP č. 152'!Názvy_tlače</vt:lpstr>
      <vt:lpstr>'CP č. 152'!Oblasť_tlače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Janoviak Pavol</dc:creator>
  <cp:lastModifiedBy>user</cp:lastModifiedBy>
  <cp:lastPrinted>2022-07-14T10:42:30Z</cp:lastPrinted>
  <dcterms:created xsi:type="dcterms:W3CDTF">2020-01-17T06:10:42Z</dcterms:created>
  <dcterms:modified xsi:type="dcterms:W3CDTF">2022-07-15T09:57:38Z</dcterms:modified>
</cp:coreProperties>
</file>