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uzana.ondrusova\AppData\Local\Microsoft\Windows\INetCache\Content.Outlook\QPICPQL7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ponuka'!$A$1:$P$35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52511"/>
</workbook>
</file>

<file path=xl/calcChain.xml><?xml version="1.0" encoding="utf-8"?>
<calcChain xmlns="http://schemas.openxmlformats.org/spreadsheetml/2006/main">
  <c r="G14" i="3" l="1"/>
  <c r="G13" i="3"/>
  <c r="G12" i="3"/>
  <c r="P21" i="3" l="1"/>
  <c r="P15" i="3"/>
  <c r="P12" i="3"/>
  <c r="P20" i="3" l="1"/>
  <c r="P19" i="3"/>
  <c r="P18" i="3"/>
  <c r="P17" i="3"/>
  <c r="P16" i="3"/>
  <c r="P14" i="3"/>
  <c r="P13" i="3"/>
  <c r="P22" i="3" l="1"/>
  <c r="G22" i="3"/>
  <c r="M22" i="3"/>
  <c r="P24" i="3" l="1"/>
  <c r="P23" i="3" s="1"/>
</calcChain>
</file>

<file path=xl/sharedStrings.xml><?xml version="1.0" encoding="utf-8"?>
<sst xmlns="http://schemas.openxmlformats.org/spreadsheetml/2006/main" count="103" uniqueCount="85">
  <si>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</si>
  <si>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</si>
  <si>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</si>
  <si>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</si>
  <si>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</si>
  <si>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</si>
  <si>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</si>
  <si>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</si>
  <si>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</si>
  <si>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</si>
  <si>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</si>
  <si>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</si>
  <si>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</si>
  <si>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</si>
  <si>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</si>
  <si>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</si>
  <si>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</si>
  <si>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</si>
  <si>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</si>
  <si>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</si>
  <si>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</si>
  <si>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</si>
  <si>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</si>
  <si>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</si>
  <si>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</si>
  <si>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</si>
  <si>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</si>
  <si>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</si>
  <si>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</si>
  <si>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</si>
  <si>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</si>
  <si>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</si>
  <si>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</si>
  <si>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</si>
  <si>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</si>
  <si>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</si>
  <si>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</si>
  <si>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</si>
  <si>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</si>
  <si>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</si>
  <si>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</si>
  <si>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</si>
  <si>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</si>
  <si>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</si>
  <si>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</si>
  <si>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</si>
  <si>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</si>
  <si>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</si>
  <si>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</si>
  <si>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</si>
  <si>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</si>
  <si>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</si>
  <si>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</si>
  <si>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</si>
  <si>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</si>
  <si>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</si>
  <si>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</si>
  <si>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</si>
  <si>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</si>
  <si>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</si>
  <si>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</si>
  <si>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</si>
  <si>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</si>
  <si>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</si>
  <si>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</si>
  <si>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</si>
  <si>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</si>
  <si>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</si>
  <si>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</si>
  <si>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</si>
  <si>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Banskô</t>
  </si>
  <si>
    <t>Lesnícke služby v ťažbovom procese na OZ Tatry, LS Liptovská Osada - výzva č. 21/2022</t>
  </si>
  <si>
    <t>Zmluva č. DNS/21/22/12/04</t>
  </si>
  <si>
    <t>Barboriná</t>
  </si>
  <si>
    <t>SL216-1523B1-4</t>
  </si>
  <si>
    <t>1,2,4a,4b,6,7</t>
  </si>
  <si>
    <t>60</t>
  </si>
  <si>
    <t>131 | 233 | -</t>
  </si>
  <si>
    <t>SL216-1525.0-3</t>
  </si>
  <si>
    <t>200 | 380 | -</t>
  </si>
  <si>
    <t>SL216-1156.0-6</t>
  </si>
  <si>
    <t>1,2,4a,4b,7</t>
  </si>
  <si>
    <t>VU-50</t>
  </si>
  <si>
    <t>50</t>
  </si>
  <si>
    <t>260 | 180 |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</si>
</sst>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1">
    <xf numFmtId="0" fontId="0" fillId="0" borderId="0" applyNumberFormat="0"/>
  </cellStyleXfs>
  <cellXfs count="104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0" fillId="0" borderId="10" xfId="0" applyNumberFormat="1" applyBorder="1"/>
    <xf numFmtId="0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3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vertical="center"/>
    </xf>
    <xf numFmtId="0" fontId="15" fillId="6" borderId="22" xfId="0" applyFont="1" applyFill="1" applyBorder="1" applyAlignment="1" applyProtection="1">
      <alignment vertical="center" wrapText="1"/>
    </xf>
    <xf numFmtId="4" fontId="7" fillId="6" borderId="12" xfId="0" applyNumberFormat="1" applyFont="1" applyFill="1" applyBorder="1" applyAlignment="1">
      <alignment horizontal="right" vertical="center" indent="1"/>
    </xf>
    <xf numFmtId="0" fontId="6" fillId="2" borderId="13" xfId="0" applyNumberFormat="1" applyFont="1" applyFill="1" applyBorder="1" applyAlignment="1"/>
    <xf numFmtId="4" fontId="9" fillId="0" borderId="17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right" vertical="center" wrapText="1"/>
    </xf>
    <xf numFmtId="2" fontId="9" fillId="0" borderId="6" xfId="0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 indent="1"/>
    </xf>
    <xf numFmtId="4" fontId="9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7" fillId="7" borderId="9" xfId="0" applyNumberFormat="1" applyFont="1" applyFill="1" applyBorder="1" applyAlignment="1" applyProtection="1">
      <alignment horizontal="right" vertical="center" indent="1"/>
      <protection locked="0"/>
    </xf>
    <xf numFmtId="4" fontId="7" fillId="0" borderId="30" xfId="0" applyNumberFormat="1" applyFont="1" applyBorder="1" applyAlignment="1">
      <alignment horizontal="right" vertical="center" indent="1"/>
    </xf>
    <xf numFmtId="0" fontId="0" fillId="0" borderId="29" xfId="0" applyNumberFormat="1" applyBorder="1" applyProtection="1">
      <protection locked="0"/>
    </xf>
    <xf numFmtId="0" fontId="0" fillId="0" borderId="0" xfId="0" applyNumberFormat="1" applyProtection="1">
      <protection locked="0"/>
    </xf>
    <xf numFmtId="4" fontId="0" fillId="0" borderId="29" xfId="0" applyNumberFormat="1" applyBorder="1" applyProtection="1">
      <protection locked="0"/>
    </xf>
    <xf numFmtId="14" fontId="18" fillId="0" borderId="7" xfId="0" applyNumberFormat="1" applyFont="1" applyBorder="1" applyAlignment="1">
      <alignment horizontal="center" vertical="center"/>
    </xf>
    <xf numFmtId="2" fontId="22" fillId="0" borderId="6" xfId="0" applyNumberFormat="1" applyFont="1" applyBorder="1" applyAlignment="1">
      <alignment horizontal="right" vertical="center"/>
    </xf>
    <xf numFmtId="0" fontId="22" fillId="0" borderId="6" xfId="0" applyNumberFormat="1" applyFont="1" applyBorder="1" applyAlignment="1">
      <alignment horizontal="center" vertical="center"/>
    </xf>
    <xf numFmtId="0" fontId="22" fillId="0" borderId="6" xfId="0" applyNumberFormat="1" applyFont="1" applyBorder="1" applyAlignment="1">
      <alignment horizontal="right" vertical="center" wrapText="1"/>
    </xf>
    <xf numFmtId="2" fontId="22" fillId="0" borderId="6" xfId="0" applyNumberFormat="1" applyFont="1" applyBorder="1" applyAlignment="1">
      <alignment horizontal="right" vertical="center" wrapText="1"/>
    </xf>
    <xf numFmtId="0" fontId="23" fillId="0" borderId="7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right" vertical="center" indent="1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6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2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8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7" fillId="8" borderId="23" xfId="0" applyNumberFormat="1" applyFont="1" applyFill="1" applyBorder="1" applyAlignment="1">
      <alignment horizontal="left" vertical="center"/>
    </xf>
    <xf numFmtId="0" fontId="10" fillId="8" borderId="24" xfId="0" applyNumberFormat="1" applyFont="1" applyFill="1" applyBorder="1" applyAlignment="1">
      <alignment horizontal="left" vertical="center"/>
    </xf>
    <xf numFmtId="0" fontId="10" fillId="8" borderId="25" xfId="0" applyNumberFormat="1" applyFont="1" applyFill="1" applyBorder="1" applyAlignment="1">
      <alignment horizontal="left" vertical="center"/>
    </xf>
    <xf numFmtId="0" fontId="13" fillId="0" borderId="14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3" xfId="0" applyNumberFormat="1" applyFont="1" applyFill="1" applyBorder="1" applyAlignment="1">
      <alignment horizontal="left" vertical="center"/>
    </xf>
    <xf numFmtId="0" fontId="6" fillId="8" borderId="24" xfId="0" applyNumberFormat="1" applyFont="1" applyFill="1" applyBorder="1" applyAlignment="1">
      <alignment horizontal="left" vertical="center"/>
    </xf>
    <xf numFmtId="0" fontId="6" fillId="8" borderId="25" xfId="0" applyNumberFormat="1" applyFont="1" applyFill="1" applyBorder="1" applyAlignment="1">
      <alignment horizontal="left" vertical="center"/>
    </xf>
    <xf numFmtId="0" fontId="14" fillId="0" borderId="20" xfId="0" applyFont="1" applyFill="1" applyBorder="1" applyAlignment="1" applyProtection="1">
      <alignment horizontal="center"/>
    </xf>
    <xf numFmtId="0" fontId="14" fillId="0" borderId="21" xfId="0" applyFont="1" applyFill="1" applyBorder="1" applyAlignment="1" applyProtection="1">
      <alignment horizontal="center"/>
    </xf>
    <xf numFmtId="0" fontId="6" fillId="9" borderId="23" xfId="0" applyNumberFormat="1" applyFont="1" applyFill="1" applyBorder="1" applyAlignment="1" applyProtection="1">
      <alignment horizontal="center"/>
      <protection locked="0"/>
    </xf>
    <xf numFmtId="0" fontId="6" fillId="9" borderId="24" xfId="0" applyNumberFormat="1" applyFont="1" applyFill="1" applyBorder="1" applyAlignment="1" applyProtection="1">
      <alignment horizontal="center"/>
      <protection locked="0"/>
    </xf>
    <xf numFmtId="0" fontId="6" fillId="9" borderId="25" xfId="0" applyNumberFormat="1" applyFont="1" applyFill="1" applyBorder="1" applyAlignment="1" applyProtection="1">
      <alignment horizontal="center"/>
      <protection locked="0"/>
    </xf>
    <xf numFmtId="0" fontId="16" fillId="0" borderId="22" xfId="0" applyNumberFormat="1" applyFont="1" applyBorder="1" applyAlignment="1">
      <alignment horizontal="right" vertical="center" wrapText="1"/>
    </xf>
    <xf numFmtId="0" fontId="7" fillId="0" borderId="26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horizontal="right" vertical="center" indent="2"/>
    </xf>
    <xf numFmtId="0" fontId="7" fillId="0" borderId="16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9" xfId="0" applyNumberFormat="1" applyBorder="1" applyAlignment="1">
      <alignment horizontal="center"/>
    </xf>
    <xf numFmtId="0" fontId="4" fillId="0" borderId="19" xfId="0" applyNumberFormat="1" applyFont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6"/>
  <sheetViews>
    <sheetView tabSelected="1" view="pageBreakPreview" zoomScale="80" zoomScaleNormal="100" zoomScaleSheetLayoutView="80" workbookViewId="0">
      <selection activeCell="B15" sqref="B15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65" t="s">
        <v>65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31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1" t="s">
        <v>69</v>
      </c>
      <c r="P2" s="3"/>
    </row>
    <row r="3" spans="1:27" ht="18" x14ac:dyDescent="0.25">
      <c r="A3" s="4" t="s">
        <v>0</v>
      </c>
      <c r="B3" s="1"/>
      <c r="C3" s="75" t="s">
        <v>71</v>
      </c>
      <c r="D3" s="76"/>
      <c r="E3" s="76"/>
      <c r="F3" s="76"/>
      <c r="G3" s="76"/>
      <c r="H3" s="76"/>
      <c r="I3" s="76"/>
      <c r="J3" s="76"/>
      <c r="K3" s="77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7"/>
      <c r="F5" s="67"/>
      <c r="G5" s="5"/>
    </row>
    <row r="6" spans="1:27" x14ac:dyDescent="0.25">
      <c r="A6" s="78" t="s">
        <v>1</v>
      </c>
      <c r="B6" s="79"/>
      <c r="C6" s="80" t="s">
        <v>2</v>
      </c>
      <c r="D6" s="81"/>
      <c r="E6" s="81"/>
      <c r="F6" s="81"/>
      <c r="G6" s="81"/>
      <c r="H6" s="81"/>
      <c r="I6" s="81"/>
      <c r="J6" s="81"/>
      <c r="K6" s="82"/>
    </row>
    <row r="7" spans="1:27" ht="15.75" thickBot="1" x14ac:dyDescent="0.3">
      <c r="A7" s="5"/>
      <c r="B7" s="68"/>
      <c r="C7" s="68"/>
      <c r="D7" s="68"/>
      <c r="E7" s="68"/>
      <c r="F7" s="68"/>
      <c r="G7" s="5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</row>
    <row r="8" spans="1:27" ht="15.75" thickBot="1" x14ac:dyDescent="0.3">
      <c r="A8" s="83" t="s">
        <v>72</v>
      </c>
      <c r="B8" s="84"/>
      <c r="C8" s="6"/>
      <c r="D8" s="6"/>
      <c r="G8" s="5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</row>
    <row r="9" spans="1:27" ht="15.75" thickBot="1" x14ac:dyDescent="0.3">
      <c r="A9" s="69" t="s">
        <v>3</v>
      </c>
      <c r="B9" s="70" t="s">
        <v>4</v>
      </c>
      <c r="C9" s="7" t="s">
        <v>5</v>
      </c>
      <c r="D9" s="24"/>
      <c r="E9" s="71" t="s">
        <v>6</v>
      </c>
      <c r="F9" s="71"/>
      <c r="G9" s="71"/>
      <c r="H9" s="72" t="s">
        <v>7</v>
      </c>
      <c r="I9" s="71" t="s">
        <v>8</v>
      </c>
      <c r="J9" s="71" t="s">
        <v>9</v>
      </c>
      <c r="K9" s="71"/>
      <c r="L9" s="94" t="s">
        <v>10</v>
      </c>
      <c r="M9" s="95" t="s">
        <v>11</v>
      </c>
      <c r="N9" s="71" t="s">
        <v>12</v>
      </c>
      <c r="O9" s="96" t="s">
        <v>13</v>
      </c>
      <c r="P9" s="97" t="s">
        <v>14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spans="1:27" ht="15.75" thickBot="1" x14ac:dyDescent="0.3">
      <c r="A10" s="69"/>
      <c r="B10" s="70"/>
      <c r="C10" s="73" t="s">
        <v>15</v>
      </c>
      <c r="D10" s="8"/>
      <c r="E10" s="73" t="s">
        <v>16</v>
      </c>
      <c r="F10" s="73" t="s">
        <v>17</v>
      </c>
      <c r="G10" s="71" t="s">
        <v>18</v>
      </c>
      <c r="H10" s="72"/>
      <c r="I10" s="71"/>
      <c r="J10" s="73" t="s">
        <v>16</v>
      </c>
      <c r="K10" s="74" t="s">
        <v>17</v>
      </c>
      <c r="L10" s="94"/>
      <c r="M10" s="71"/>
      <c r="N10" s="71"/>
      <c r="O10" s="96"/>
      <c r="P10" s="97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27" ht="66" customHeight="1" thickBot="1" x14ac:dyDescent="0.3">
      <c r="A11" s="69"/>
      <c r="B11" s="70"/>
      <c r="C11" s="73"/>
      <c r="D11" s="8" t="s">
        <v>64</v>
      </c>
      <c r="E11" s="73"/>
      <c r="F11" s="73"/>
      <c r="G11" s="71"/>
      <c r="H11" s="72"/>
      <c r="I11" s="71"/>
      <c r="J11" s="73"/>
      <c r="K11" s="74"/>
      <c r="L11" s="94"/>
      <c r="M11" s="71"/>
      <c r="N11" s="71"/>
      <c r="O11" s="96"/>
      <c r="P11" s="97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spans="1:27" x14ac:dyDescent="0.25">
      <c r="A12" s="36" t="s">
        <v>73</v>
      </c>
      <c r="B12" s="37" t="s">
        <v>74</v>
      </c>
      <c r="C12" s="46" t="s">
        <v>75</v>
      </c>
      <c r="D12" s="52">
        <v>44926</v>
      </c>
      <c r="E12" s="53">
        <v>490.15</v>
      </c>
      <c r="F12" s="53">
        <v>25.76</v>
      </c>
      <c r="G12" s="53">
        <f>SUM(E12,F12)</f>
        <v>515.91</v>
      </c>
      <c r="H12" s="54" t="s">
        <v>43</v>
      </c>
      <c r="I12" s="55" t="s">
        <v>76</v>
      </c>
      <c r="J12" s="56">
        <v>1.7440000000000002</v>
      </c>
      <c r="K12" s="56">
        <v>0.95399999999999996</v>
      </c>
      <c r="L12" s="57" t="s">
        <v>77</v>
      </c>
      <c r="M12" s="58">
        <v>17727.214199999999</v>
      </c>
      <c r="N12" s="45" t="s">
        <v>32</v>
      </c>
      <c r="O12" s="47"/>
      <c r="P12" s="48">
        <f>G12*O12</f>
        <v>0</v>
      </c>
      <c r="Q12" s="51"/>
      <c r="R12" s="50"/>
      <c r="S12" s="50"/>
      <c r="T12" s="50"/>
      <c r="U12" s="50"/>
      <c r="V12" s="50"/>
      <c r="W12" s="50"/>
      <c r="X12" s="50"/>
      <c r="Y12" s="50"/>
      <c r="Z12" s="50"/>
      <c r="AA12" s="50"/>
    </row>
    <row r="13" spans="1:27" x14ac:dyDescent="0.25">
      <c r="A13" s="36" t="s">
        <v>73</v>
      </c>
      <c r="B13" s="37" t="s">
        <v>78</v>
      </c>
      <c r="C13" s="46" t="s">
        <v>75</v>
      </c>
      <c r="D13" s="52">
        <v>44926</v>
      </c>
      <c r="E13" s="53">
        <v>50.92</v>
      </c>
      <c r="F13" s="53">
        <v>58.6</v>
      </c>
      <c r="G13" s="53">
        <f>SUM(E13,F13)</f>
        <v>109.52000000000001</v>
      </c>
      <c r="H13" s="54" t="s">
        <v>43</v>
      </c>
      <c r="I13" s="55" t="s">
        <v>76</v>
      </c>
      <c r="J13" s="56">
        <v>1.1839999999999999</v>
      </c>
      <c r="K13" s="56">
        <v>1.429</v>
      </c>
      <c r="L13" s="57" t="s">
        <v>79</v>
      </c>
      <c r="M13" s="58">
        <v>4039.6397000000002</v>
      </c>
      <c r="N13" s="45" t="s">
        <v>32</v>
      </c>
      <c r="O13" s="47"/>
      <c r="P13" s="48">
        <f t="shared" ref="P13:P20" si="0">G13*O13</f>
        <v>0</v>
      </c>
      <c r="Q13" s="49"/>
      <c r="R13" s="50"/>
      <c r="S13" s="50"/>
      <c r="T13" s="50"/>
      <c r="U13" s="50"/>
      <c r="V13" s="50"/>
      <c r="W13" s="50"/>
      <c r="X13" s="50"/>
      <c r="Y13" s="50"/>
      <c r="Z13" s="50"/>
      <c r="AA13" s="50"/>
    </row>
    <row r="14" spans="1:27" x14ac:dyDescent="0.25">
      <c r="A14" s="36" t="s">
        <v>70</v>
      </c>
      <c r="B14" s="37" t="s">
        <v>80</v>
      </c>
      <c r="C14" s="46" t="s">
        <v>81</v>
      </c>
      <c r="D14" s="52">
        <v>44926</v>
      </c>
      <c r="E14" s="53">
        <v>1002</v>
      </c>
      <c r="F14" s="53">
        <v>0</v>
      </c>
      <c r="G14" s="53">
        <f>SUM(E14,F14)</f>
        <v>1002</v>
      </c>
      <c r="H14" s="54" t="s">
        <v>82</v>
      </c>
      <c r="I14" s="55" t="s">
        <v>83</v>
      </c>
      <c r="J14" s="56">
        <v>0.24</v>
      </c>
      <c r="K14" s="56">
        <v>0</v>
      </c>
      <c r="L14" s="57" t="s">
        <v>84</v>
      </c>
      <c r="M14" s="58">
        <v>45204.961499999998</v>
      </c>
      <c r="N14" s="45" t="s">
        <v>32</v>
      </c>
      <c r="O14" s="47"/>
      <c r="P14" s="48">
        <f t="shared" si="0"/>
        <v>0</v>
      </c>
      <c r="Q14" s="49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spans="1:27" x14ac:dyDescent="0.25">
      <c r="A15" s="36"/>
      <c r="B15" s="37"/>
      <c r="C15" s="46"/>
      <c r="D15" s="38"/>
      <c r="E15" s="39"/>
      <c r="F15" s="39"/>
      <c r="G15" s="39"/>
      <c r="H15" s="40"/>
      <c r="I15" s="41"/>
      <c r="J15" s="42"/>
      <c r="K15" s="42"/>
      <c r="L15" s="43"/>
      <c r="M15" s="44"/>
      <c r="N15" s="45" t="s">
        <v>32</v>
      </c>
      <c r="O15" s="47"/>
      <c r="P15" s="48">
        <f>G15*O15</f>
        <v>0</v>
      </c>
      <c r="Q15" s="49"/>
      <c r="R15" s="50"/>
      <c r="S15" s="50"/>
      <c r="T15" s="50"/>
      <c r="U15" s="50"/>
      <c r="V15" s="50"/>
      <c r="W15" s="50"/>
      <c r="X15" s="50"/>
      <c r="Y15" s="50"/>
      <c r="Z15" s="50"/>
      <c r="AA15" s="50"/>
    </row>
    <row r="16" spans="1:27" x14ac:dyDescent="0.25">
      <c r="A16" s="36"/>
      <c r="B16" s="37"/>
      <c r="C16" s="46"/>
      <c r="D16" s="38"/>
      <c r="E16" s="39"/>
      <c r="F16" s="39"/>
      <c r="G16" s="39"/>
      <c r="H16" s="40"/>
      <c r="I16" s="41"/>
      <c r="J16" s="42"/>
      <c r="K16" s="42"/>
      <c r="L16" s="43"/>
      <c r="M16" s="44"/>
      <c r="N16" s="45" t="s">
        <v>32</v>
      </c>
      <c r="O16" s="47"/>
      <c r="P16" s="48">
        <f t="shared" si="0"/>
        <v>0</v>
      </c>
      <c r="Q16" s="49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x14ac:dyDescent="0.25">
      <c r="A17" s="36"/>
      <c r="B17" s="37"/>
      <c r="C17" s="46"/>
      <c r="D17" s="38"/>
      <c r="E17" s="39"/>
      <c r="F17" s="39"/>
      <c r="G17" s="39"/>
      <c r="H17" s="40"/>
      <c r="I17" s="41"/>
      <c r="J17" s="42"/>
      <c r="K17" s="42"/>
      <c r="L17" s="43"/>
      <c r="M17" s="44"/>
      <c r="N17" s="45" t="s">
        <v>32</v>
      </c>
      <c r="O17" s="47"/>
      <c r="P17" s="48">
        <f t="shared" si="0"/>
        <v>0</v>
      </c>
      <c r="Q17" s="49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spans="1:27" x14ac:dyDescent="0.25">
      <c r="A18" s="36"/>
      <c r="B18" s="37"/>
      <c r="C18" s="46"/>
      <c r="D18" s="38"/>
      <c r="E18" s="39"/>
      <c r="F18" s="39"/>
      <c r="G18" s="39"/>
      <c r="H18" s="40"/>
      <c r="I18" s="41"/>
      <c r="J18" s="42"/>
      <c r="K18" s="42"/>
      <c r="L18" s="43"/>
      <c r="M18" s="44"/>
      <c r="N18" s="45" t="s">
        <v>32</v>
      </c>
      <c r="O18" s="47"/>
      <c r="P18" s="48">
        <f t="shared" si="0"/>
        <v>0</v>
      </c>
      <c r="Q18" s="49"/>
      <c r="R18" s="50"/>
      <c r="S18" s="50"/>
      <c r="T18" s="50"/>
      <c r="U18" s="50"/>
      <c r="V18" s="50"/>
      <c r="W18" s="50"/>
      <c r="X18" s="50"/>
      <c r="Y18" s="50"/>
      <c r="Z18" s="50"/>
      <c r="AA18" s="50"/>
    </row>
    <row r="19" spans="1:27" x14ac:dyDescent="0.25">
      <c r="A19" s="36"/>
      <c r="B19" s="37"/>
      <c r="C19" s="46"/>
      <c r="D19" s="38"/>
      <c r="E19" s="39"/>
      <c r="F19" s="39"/>
      <c r="G19" s="39"/>
      <c r="H19" s="40"/>
      <c r="I19" s="41"/>
      <c r="J19" s="42"/>
      <c r="K19" s="42"/>
      <c r="L19" s="43"/>
      <c r="M19" s="44"/>
      <c r="N19" s="45" t="s">
        <v>32</v>
      </c>
      <c r="O19" s="47"/>
      <c r="P19" s="48">
        <f t="shared" si="0"/>
        <v>0</v>
      </c>
      <c r="Q19" s="49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1:27" x14ac:dyDescent="0.25">
      <c r="A20" s="36"/>
      <c r="B20" s="37"/>
      <c r="C20" s="46"/>
      <c r="D20" s="38"/>
      <c r="E20" s="39"/>
      <c r="F20" s="39"/>
      <c r="G20" s="39"/>
      <c r="H20" s="40"/>
      <c r="I20" s="41"/>
      <c r="J20" s="42"/>
      <c r="K20" s="42"/>
      <c r="L20" s="43"/>
      <c r="M20" s="44"/>
      <c r="N20" s="45" t="s">
        <v>32</v>
      </c>
      <c r="O20" s="47"/>
      <c r="P20" s="48">
        <f t="shared" si="0"/>
        <v>0</v>
      </c>
      <c r="Q20" s="49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spans="1:27" ht="15.75" thickBot="1" x14ac:dyDescent="0.3">
      <c r="A21" s="36"/>
      <c r="B21" s="37"/>
      <c r="C21" s="46"/>
      <c r="D21" s="38"/>
      <c r="E21" s="39"/>
      <c r="F21" s="39"/>
      <c r="G21" s="39"/>
      <c r="H21" s="40"/>
      <c r="I21" s="41"/>
      <c r="J21" s="42"/>
      <c r="K21" s="42"/>
      <c r="L21" s="43"/>
      <c r="M21" s="44"/>
      <c r="N21" s="45" t="s">
        <v>32</v>
      </c>
      <c r="O21" s="47"/>
      <c r="P21" s="48">
        <f>G21*O21</f>
        <v>0</v>
      </c>
      <c r="Q21" s="49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27" ht="69.75" customHeight="1" thickBot="1" x14ac:dyDescent="0.3">
      <c r="A22" s="9"/>
      <c r="B22" s="10"/>
      <c r="C22" s="10"/>
      <c r="D22" s="10"/>
      <c r="E22" s="10"/>
      <c r="F22" s="10"/>
      <c r="G22" s="25">
        <f>SUM(G12:G21)</f>
        <v>1627.4299999999998</v>
      </c>
      <c r="H22" s="10"/>
      <c r="I22" s="10"/>
      <c r="J22" s="10"/>
      <c r="K22" s="88" t="s">
        <v>67</v>
      </c>
      <c r="L22" s="89"/>
      <c r="M22" s="30">
        <f>SUM(M12:M21)</f>
        <v>66971.815399999992</v>
      </c>
      <c r="N22" s="29"/>
      <c r="O22" s="26" t="s">
        <v>66</v>
      </c>
      <c r="P22" s="27">
        <f>SUM(P12:P21)</f>
        <v>0</v>
      </c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</row>
    <row r="23" spans="1:27" ht="15.75" thickBot="1" x14ac:dyDescent="0.3">
      <c r="A23" s="90" t="s">
        <v>19</v>
      </c>
      <c r="B23" s="90"/>
      <c r="C23" s="90"/>
      <c r="D23" s="90"/>
      <c r="E23" s="90"/>
      <c r="F23" s="90"/>
      <c r="G23" s="90"/>
      <c r="H23" s="90"/>
      <c r="I23" s="90"/>
      <c r="J23" s="90"/>
      <c r="K23" s="91"/>
      <c r="L23" s="91"/>
      <c r="M23" s="91"/>
      <c r="N23" s="90"/>
      <c r="O23" s="90"/>
      <c r="P23" s="11">
        <f>P24-P22</f>
        <v>0</v>
      </c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spans="1:27" ht="15.75" thickBot="1" x14ac:dyDescent="0.3">
      <c r="A24" s="90" t="s">
        <v>20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11">
        <f>IF(C27="N",P22,(P22*1.2))</f>
        <v>0</v>
      </c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</row>
    <row r="25" spans="1:27" x14ac:dyDescent="0.25">
      <c r="A25" s="92" t="s">
        <v>21</v>
      </c>
      <c r="B25" s="92"/>
      <c r="C25" s="92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27" x14ac:dyDescent="0.25">
      <c r="A26" s="93" t="s">
        <v>22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</row>
    <row r="27" spans="1:27" ht="15.75" thickBot="1" x14ac:dyDescent="0.3">
      <c r="A27" s="34" t="s">
        <v>23</v>
      </c>
      <c r="B27" s="33"/>
      <c r="C27" s="35"/>
      <c r="D27" s="32"/>
      <c r="E27" s="14"/>
      <c r="F27" s="14"/>
      <c r="G27" s="12"/>
      <c r="H27" s="14"/>
      <c r="I27" s="14"/>
      <c r="J27" s="14"/>
      <c r="K27" s="15"/>
      <c r="L27" s="15"/>
      <c r="M27" s="15"/>
      <c r="N27" s="15"/>
      <c r="O27" s="15"/>
      <c r="P27" s="15"/>
    </row>
    <row r="28" spans="1:27" x14ac:dyDescent="0.25">
      <c r="A28" s="98" t="s">
        <v>24</v>
      </c>
      <c r="B28" s="99"/>
      <c r="C28" s="99"/>
      <c r="D28" s="99"/>
      <c r="E28" s="99"/>
      <c r="F28" s="100" t="s">
        <v>25</v>
      </c>
      <c r="G28" s="16" t="s">
        <v>26</v>
      </c>
      <c r="H28" s="59"/>
      <c r="I28" s="59"/>
      <c r="J28" s="59"/>
      <c r="K28" s="59"/>
      <c r="L28" s="59"/>
      <c r="M28" s="59"/>
      <c r="N28" s="59"/>
      <c r="O28" s="59"/>
      <c r="P28" s="59"/>
    </row>
    <row r="29" spans="1:27" ht="15.75" thickBot="1" x14ac:dyDescent="0.3">
      <c r="A29" s="60"/>
      <c r="B29" s="60"/>
      <c r="C29" s="60"/>
      <c r="D29" s="60"/>
      <c r="E29" s="60"/>
      <c r="F29" s="100"/>
      <c r="G29" s="16" t="s">
        <v>27</v>
      </c>
      <c r="H29" s="59"/>
      <c r="I29" s="59"/>
      <c r="J29" s="59"/>
      <c r="K29" s="59"/>
      <c r="L29" s="59"/>
      <c r="M29" s="59"/>
      <c r="N29" s="59"/>
      <c r="O29" s="59"/>
      <c r="P29" s="59"/>
    </row>
    <row r="30" spans="1:27" ht="15.75" thickBot="1" x14ac:dyDescent="0.3">
      <c r="A30" s="60"/>
      <c r="B30" s="60"/>
      <c r="C30" s="60"/>
      <c r="D30" s="60"/>
      <c r="E30" s="60"/>
      <c r="F30" s="100"/>
      <c r="G30" s="16" t="s">
        <v>28</v>
      </c>
      <c r="H30" s="59"/>
      <c r="I30" s="59"/>
      <c r="J30" s="59"/>
      <c r="K30" s="59"/>
      <c r="L30" s="59"/>
      <c r="M30" s="59"/>
      <c r="N30" s="59"/>
      <c r="O30" s="59"/>
      <c r="P30" s="59"/>
    </row>
    <row r="31" spans="1:27" ht="15.75" thickBot="1" x14ac:dyDescent="0.3">
      <c r="A31" s="60"/>
      <c r="B31" s="60"/>
      <c r="C31" s="60"/>
      <c r="D31" s="60"/>
      <c r="E31" s="60"/>
      <c r="F31" s="100"/>
      <c r="G31" s="16" t="s">
        <v>29</v>
      </c>
      <c r="H31" s="61"/>
      <c r="I31" s="61"/>
      <c r="J31" s="61"/>
      <c r="K31" s="61"/>
      <c r="L31" s="61"/>
      <c r="M31" s="61"/>
      <c r="N31" s="61"/>
      <c r="O31" s="61"/>
      <c r="P31" s="61"/>
    </row>
    <row r="32" spans="1:27" ht="15.75" thickBot="1" x14ac:dyDescent="0.3">
      <c r="A32" s="60"/>
      <c r="B32" s="60"/>
      <c r="C32" s="60"/>
      <c r="D32" s="60"/>
      <c r="E32" s="60"/>
      <c r="F32" s="100"/>
      <c r="G32" s="28" t="s">
        <v>30</v>
      </c>
      <c r="H32" s="85"/>
      <c r="I32" s="86"/>
      <c r="J32" s="86"/>
      <c r="K32" s="86"/>
      <c r="L32" s="86"/>
      <c r="M32" s="86"/>
      <c r="N32" s="86"/>
      <c r="O32" s="86"/>
      <c r="P32" s="87"/>
    </row>
    <row r="33" spans="1:16" ht="15.75" thickBot="1" x14ac:dyDescent="0.3">
      <c r="A33" s="60"/>
      <c r="B33" s="60"/>
      <c r="C33" s="60"/>
      <c r="D33" s="60"/>
      <c r="E33" s="60"/>
    </row>
    <row r="34" spans="1:16" ht="15.75" thickBot="1" x14ac:dyDescent="0.3">
      <c r="A34" s="60"/>
      <c r="B34" s="60"/>
      <c r="C34" s="60"/>
      <c r="D34" s="60"/>
      <c r="E34" s="60"/>
      <c r="L34" s="62"/>
      <c r="M34" s="62"/>
      <c r="N34" s="62"/>
      <c r="O34" s="62"/>
      <c r="P34" s="62"/>
    </row>
    <row r="35" spans="1:16" ht="15.75" thickBot="1" x14ac:dyDescent="0.3">
      <c r="A35" s="60"/>
      <c r="B35" s="60"/>
      <c r="C35" s="60"/>
      <c r="D35" s="60"/>
      <c r="E35" s="60"/>
      <c r="F35" s="15"/>
      <c r="I35" s="63" t="s">
        <v>31</v>
      </c>
      <c r="J35" s="63"/>
      <c r="K35" s="64"/>
      <c r="L35" s="62"/>
      <c r="M35" s="62"/>
      <c r="N35" s="62"/>
      <c r="O35" s="62"/>
      <c r="P35" s="62"/>
    </row>
    <row r="36" spans="1:16" x14ac:dyDescent="0.25">
      <c r="F36" s="15"/>
    </row>
  </sheetData>
  <mergeCells count="39">
    <mergeCell ref="A6:B6"/>
    <mergeCell ref="C6:K6"/>
    <mergeCell ref="A8:B8"/>
    <mergeCell ref="H32:P32"/>
    <mergeCell ref="K22:L22"/>
    <mergeCell ref="A23:O23"/>
    <mergeCell ref="A24:O24"/>
    <mergeCell ref="A25:C25"/>
    <mergeCell ref="A26:P26"/>
    <mergeCell ref="L9:L11"/>
    <mergeCell ref="M9:M11"/>
    <mergeCell ref="N9:N11"/>
    <mergeCell ref="O9:O11"/>
    <mergeCell ref="P9:P11"/>
    <mergeCell ref="A28:E28"/>
    <mergeCell ref="F28:F32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28:P28"/>
    <mergeCell ref="A29:E35"/>
    <mergeCell ref="H29:P29"/>
    <mergeCell ref="H30:P30"/>
    <mergeCell ref="H31:P31"/>
    <mergeCell ref="L34:P35"/>
    <mergeCell ref="I35:K35"/>
  </mergeCells>
  <dataValidations count="1">
    <dataValidation type="custom" allowBlank="1" showErrorMessage="1" errorTitle="Chyba!" error="Môžete zadať maximálne 2 desatinné miesta" sqref="O12:O21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7" t="s">
        <v>33</v>
      </c>
      <c r="B2" s="13"/>
      <c r="C2" s="13"/>
      <c r="D2" s="12"/>
      <c r="E2" s="18"/>
      <c r="F2" s="18"/>
      <c r="L2" s="102" t="s">
        <v>34</v>
      </c>
      <c r="M2" s="102"/>
    </row>
    <row r="3" spans="1:14" x14ac:dyDescent="0.25">
      <c r="A3" s="19" t="s">
        <v>35</v>
      </c>
      <c r="B3" s="101" t="s">
        <v>36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x14ac:dyDescent="0.25">
      <c r="A4" s="19" t="s">
        <v>37</v>
      </c>
      <c r="B4" s="101" t="s">
        <v>38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x14ac:dyDescent="0.25">
      <c r="A5" s="19" t="s">
        <v>3</v>
      </c>
      <c r="B5" s="101" t="s">
        <v>39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x14ac:dyDescent="0.25">
      <c r="A6" s="19" t="s">
        <v>40</v>
      </c>
      <c r="B6" s="101" t="s">
        <v>41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x14ac:dyDescent="0.25">
      <c r="A7" s="21" t="s">
        <v>42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x14ac:dyDescent="0.25">
      <c r="A8" s="19" t="s">
        <v>43</v>
      </c>
      <c r="B8" s="101" t="s">
        <v>44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1:14" x14ac:dyDescent="0.25">
      <c r="A9" s="19" t="s">
        <v>45</v>
      </c>
      <c r="B9" s="101" t="s">
        <v>46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x14ac:dyDescent="0.25">
      <c r="A10" s="19" t="s">
        <v>47</v>
      </c>
      <c r="B10" s="101" t="s">
        <v>48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x14ac:dyDescent="0.25">
      <c r="A11" s="22" t="s">
        <v>49</v>
      </c>
      <c r="B11" s="101" t="s">
        <v>50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ht="15" customHeight="1" x14ac:dyDescent="0.25">
      <c r="A12" s="23" t="s">
        <v>51</v>
      </c>
      <c r="B12" s="101" t="s">
        <v>52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4" ht="24" customHeight="1" x14ac:dyDescent="0.25">
      <c r="A13" s="22" t="s">
        <v>53</v>
      </c>
      <c r="B13" s="101" t="s">
        <v>54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4" ht="16.5" customHeight="1" x14ac:dyDescent="0.25">
      <c r="A14" s="22" t="s">
        <v>8</v>
      </c>
      <c r="B14" s="101" t="s">
        <v>55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x14ac:dyDescent="0.25">
      <c r="A15" s="22" t="s">
        <v>56</v>
      </c>
      <c r="B15" s="101" t="s">
        <v>57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38.25" x14ac:dyDescent="0.25">
      <c r="A16" s="20" t="s">
        <v>58</v>
      </c>
      <c r="B16" s="101" t="s">
        <v>59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</row>
    <row r="17" spans="1:14" ht="28.5" customHeight="1" x14ac:dyDescent="0.25">
      <c r="A17" s="20" t="s">
        <v>60</v>
      </c>
      <c r="B17" s="101" t="s">
        <v>61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</row>
    <row r="18" spans="1:14" ht="27" customHeight="1" x14ac:dyDescent="0.25">
      <c r="A18" s="22" t="s">
        <v>62</v>
      </c>
      <c r="B18" s="101" t="s">
        <v>63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zuzana.ondrusova</cp:lastModifiedBy>
  <cp:lastPrinted>2022-04-29T05:11:26Z</cp:lastPrinted>
  <dcterms:created xsi:type="dcterms:W3CDTF">2022-04-25T11:58:52Z</dcterms:created>
  <dcterms:modified xsi:type="dcterms:W3CDTF">2022-07-18T08:29:20Z</dcterms:modified>
</cp:coreProperties>
</file>