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Workout\"/>
    </mc:Choice>
  </mc:AlternateContent>
  <bookViews>
    <workbookView xWindow="0" yWindow="0" windowWidth="23040" windowHeight="8904" activeTab="1"/>
  </bookViews>
  <sheets>
    <sheet name="WORKOUT+PLOCHA NA CVIČENIE" sheetId="1" r:id="rId1"/>
    <sheet name="ATL DRAHA" sheetId="2" r:id="rId2"/>
  </sheets>
  <calcPr calcId="181029"/>
</workbook>
</file>

<file path=xl/calcChain.xml><?xml version="1.0" encoding="utf-8"?>
<calcChain xmlns="http://schemas.openxmlformats.org/spreadsheetml/2006/main">
  <c r="K17" i="2" l="1"/>
  <c r="K18" i="2"/>
  <c r="K19" i="2"/>
  <c r="K67" i="2" l="1"/>
  <c r="K66" i="2"/>
  <c r="K55" i="2"/>
  <c r="K46" i="2"/>
  <c r="K45" i="2"/>
  <c r="K44" i="2"/>
  <c r="K37" i="2"/>
  <c r="K36" i="2"/>
  <c r="K35" i="2"/>
  <c r="K34" i="2"/>
  <c r="K30" i="2"/>
  <c r="K29" i="2"/>
  <c r="K28" i="2"/>
  <c r="K27" i="2"/>
  <c r="K26" i="2"/>
  <c r="K25" i="2"/>
  <c r="K23" i="2"/>
  <c r="K70" i="2"/>
  <c r="K63" i="2"/>
  <c r="K62" i="2"/>
  <c r="K58" i="2"/>
  <c r="K54" i="2"/>
  <c r="K53" i="2"/>
  <c r="K52" i="2"/>
  <c r="K51" i="2"/>
  <c r="K50" i="2"/>
  <c r="K47" i="2"/>
  <c r="K41" i="2"/>
  <c r="K40" i="2"/>
  <c r="K24" i="2"/>
  <c r="K22" i="2"/>
  <c r="K21" i="2"/>
  <c r="K20" i="2"/>
  <c r="K33" i="1"/>
  <c r="K32" i="1"/>
  <c r="K71" i="2" l="1"/>
  <c r="K72" i="2" s="1"/>
  <c r="K73" i="2" s="1"/>
  <c r="K50" i="1"/>
  <c r="K25" i="1" l="1"/>
  <c r="K61" i="1"/>
  <c r="K65" i="1"/>
  <c r="K18" i="1"/>
  <c r="K19" i="1"/>
  <c r="K20" i="1"/>
  <c r="K21" i="1"/>
  <c r="K22" i="1"/>
  <c r="K23" i="1"/>
  <c r="K29" i="1"/>
  <c r="K30" i="1"/>
  <c r="K39" i="1"/>
  <c r="K40" i="1"/>
  <c r="K41" i="1"/>
  <c r="K42" i="1"/>
  <c r="K43" i="1"/>
  <c r="K45" i="1"/>
  <c r="K52" i="1"/>
  <c r="K55" i="1"/>
  <c r="K34" i="1"/>
  <c r="K44" i="1"/>
  <c r="K46" i="1"/>
  <c r="K53" i="1"/>
  <c r="K54" i="1"/>
  <c r="K56" i="1"/>
  <c r="K57" i="1"/>
  <c r="K66" i="1" l="1"/>
  <c r="K67" i="1" s="1"/>
  <c r="K68" i="1" s="1"/>
</calcChain>
</file>

<file path=xl/sharedStrings.xml><?xml version="1.0" encoding="utf-8"?>
<sst xmlns="http://schemas.openxmlformats.org/spreadsheetml/2006/main" count="266" uniqueCount="160">
  <si>
    <t>P.Č.</t>
  </si>
  <si>
    <t>Skrátený popis položky</t>
  </si>
  <si>
    <t>M.J.</t>
  </si>
  <si>
    <t>Výmera</t>
  </si>
  <si>
    <t>Jednotková cena</t>
  </si>
  <si>
    <t>Celková cena</t>
  </si>
  <si>
    <t>Práce a dodávka HSV</t>
  </si>
  <si>
    <t>1.</t>
  </si>
  <si>
    <t>Prípravné a zemné práce</t>
  </si>
  <si>
    <t>1.1</t>
  </si>
  <si>
    <t xml:space="preserve">Prípravné práce a zameranie </t>
  </si>
  <si>
    <t>m2</t>
  </si>
  <si>
    <t>1.2</t>
  </si>
  <si>
    <t>Výkop nezapaženej jamy -skrývka zeminy</t>
  </si>
  <si>
    <t>m3</t>
  </si>
  <si>
    <t>1.3</t>
  </si>
  <si>
    <t>Ručné dočistenie výkopu</t>
  </si>
  <si>
    <t>1.4</t>
  </si>
  <si>
    <t>Zhutnenie podkladu</t>
  </si>
  <si>
    <t>1.5</t>
  </si>
  <si>
    <t>Premiestnenie zeminy výkopu bez odvozu a likvidácie</t>
  </si>
  <si>
    <t>1.6</t>
  </si>
  <si>
    <t xml:space="preserve">Podklad alebo kryt z kameniva hrubého drveného veľ. frakcie do 16 mm   </t>
  </si>
  <si>
    <t xml:space="preserve">                       s rozprestretím a zhutn.hr. do 100 mm   </t>
  </si>
  <si>
    <t>1.7</t>
  </si>
  <si>
    <t>Odvoz a likvidácia zeminy</t>
  </si>
  <si>
    <t>2.</t>
  </si>
  <si>
    <t>2.1</t>
  </si>
  <si>
    <t>2.2</t>
  </si>
  <si>
    <t>2.3</t>
  </si>
  <si>
    <t>Likvidácia a odvoz odpadu</t>
  </si>
  <si>
    <t>3.</t>
  </si>
  <si>
    <t>Výstuž podkladovej dosky zo zvár. sietí  -KARI -KY-50</t>
  </si>
  <si>
    <t>3.2</t>
  </si>
  <si>
    <t xml:space="preserve">Mazanina z betónu prostého tr.C 25/30 hr. od 120 do 240 mm   </t>
  </si>
  <si>
    <t>3.3</t>
  </si>
  <si>
    <t>Príplatok za prehlad. povrchu betónovej mazaniny</t>
  </si>
  <si>
    <t xml:space="preserve">                      min. tr.C 8/10 oceľ. hlad. hr. 120-240 mm</t>
  </si>
  <si>
    <t>Práce a dodávka DSV</t>
  </si>
  <si>
    <t>4.</t>
  </si>
  <si>
    <t>Úprava dopadovej plochy -Gumený podklad</t>
  </si>
  <si>
    <t>4.1</t>
  </si>
  <si>
    <t>Úprava -prebrúsenie bet. podkladu</t>
  </si>
  <si>
    <t>4.2</t>
  </si>
  <si>
    <t xml:space="preserve">Penetračno Izolačny náter </t>
  </si>
  <si>
    <t>4.3</t>
  </si>
  <si>
    <t>Očistenie podkladu pre nalepenie gumového povrchu</t>
  </si>
  <si>
    <t>4.4</t>
  </si>
  <si>
    <t>Lepidlo pre celoplošné lepenie (PUR)</t>
  </si>
  <si>
    <t>4.5</t>
  </si>
  <si>
    <t>Povrch -gumenná doska hr. 15mm -čierna</t>
  </si>
  <si>
    <t>4.6</t>
  </si>
  <si>
    <t>Dodanie a doprava dopadovej plochy</t>
  </si>
  <si>
    <t>ks</t>
  </si>
  <si>
    <t>4.7</t>
  </si>
  <si>
    <t>Montáž a pokládka dopadovej plochy</t>
  </si>
  <si>
    <t>4.8</t>
  </si>
  <si>
    <t>5.</t>
  </si>
  <si>
    <t>Oceľová konštrukcia</t>
  </si>
  <si>
    <t>5.1</t>
  </si>
  <si>
    <t>Oceľová konštrukcia -Streetworkout zostava</t>
  </si>
  <si>
    <t>5.2</t>
  </si>
  <si>
    <t>5.3</t>
  </si>
  <si>
    <t>5.4</t>
  </si>
  <si>
    <t>Tréningový program</t>
  </si>
  <si>
    <t>5.5</t>
  </si>
  <si>
    <t xml:space="preserve">Dodanie a doprava ocelových konštrukcií </t>
  </si>
  <si>
    <t>5.6</t>
  </si>
  <si>
    <t>Kotevné prvky -chem. a mech kotvenie</t>
  </si>
  <si>
    <t>5.7</t>
  </si>
  <si>
    <t>Montáž a prikotvenie oceľovej konštrukcia a jednotlivých prvkov</t>
  </si>
  <si>
    <t>5.8</t>
  </si>
  <si>
    <t>6.</t>
  </si>
  <si>
    <t>Zemné práce</t>
  </si>
  <si>
    <t>6.1</t>
  </si>
  <si>
    <t xml:space="preserve">Úprava terénu okolo zrealizovaného ihriska, dočistenie okolia </t>
  </si>
  <si>
    <t>7.</t>
  </si>
  <si>
    <t>Ostatné</t>
  </si>
  <si>
    <t>7.1</t>
  </si>
  <si>
    <t>7.2</t>
  </si>
  <si>
    <t>Dopravné náklady realizátora</t>
  </si>
  <si>
    <t>20%DPH</t>
  </si>
  <si>
    <t>Celkom cena s DPH</t>
  </si>
  <si>
    <t xml:space="preserve"> cena  bez DPH</t>
  </si>
  <si>
    <t>Oceľová konštrukcia -Info tabuľa pre tréningový program prevádzkovy poriadok</t>
  </si>
  <si>
    <t>Fitness prvky , lavička na cvicenie , malé bradlá , TRX , expandery</t>
  </si>
  <si>
    <t>Osadenie záhonového alebo parkového obrubníka betón., do lôžka z bet. pros. tr. C 12/15 bez bočnej opory</t>
  </si>
  <si>
    <t>m</t>
  </si>
  <si>
    <t>Obrubník SEMMELROCK parkový, lxšxv 1000x50x200 mm, piesková</t>
  </si>
  <si>
    <t xml:space="preserve">Presun hmôt pre objekty </t>
  </si>
  <si>
    <t>t</t>
  </si>
  <si>
    <t>Odstránenie travín a tŕstia s príp. premiestnením a uložením
na hromady do 50 m, pri celkovej ploche do 1000m2</t>
  </si>
  <si>
    <t>Výkop nezapaženej jamy v hornine 5, do 100 m3 / plocha</t>
  </si>
  <si>
    <t xml:space="preserve">
Hĺbenie rýh šírky do 600 mm v hornine tr.4 súdržných /
drenáž</t>
  </si>
  <si>
    <t>Zvislé premiestnenie výkopku z horniny I až IV, nosením za každé 3 m výšky</t>
  </si>
  <si>
    <t>Nakladanie neuľahnutého výkopku z hornín tr.5-7 do 100 m3</t>
  </si>
  <si>
    <t>Zásyp sypaninou so zhutnením jám,  rýh, zárezov Dzenáž</t>
  </si>
  <si>
    <t xml:space="preserve">Zásyp sypaninou so zhutnením jám, šachiet, rýh, zárezovPLOCHA                   </t>
  </si>
  <si>
    <t>Zásyp sypaninou so zhutnením jám, šachiet, rýh, zárezov / RIEČNY STRK</t>
  </si>
  <si>
    <t xml:space="preserve"> Zemné práce</t>
  </si>
  <si>
    <t>Kamenivo ťažené drobné frakcia 0-4 mm / DRENAŽ</t>
  </si>
  <si>
    <t>Kamenivo ťažené drobné frakcia 0-4 mm / PLOCHA</t>
  </si>
  <si>
    <t xml:space="preserve">Kamenivo drvené hrubé frakcia 16-32 mm                 </t>
  </si>
  <si>
    <t>Kamenivo drvené hrubé frakcia 8-16 mm</t>
  </si>
  <si>
    <t>1.8</t>
  </si>
  <si>
    <t>1.9</t>
  </si>
  <si>
    <t>2.0</t>
  </si>
  <si>
    <t xml:space="preserve">Štrkopiesok frakcia 0-22 mm / DOPADOVÁ PLOCHA               </t>
  </si>
  <si>
    <t>Úprava pláne v zárezoch v hornine 5 so zhutnením</t>
  </si>
  <si>
    <t>Zakladanie</t>
  </si>
  <si>
    <t xml:space="preserve">            </t>
  </si>
  <si>
    <t>Betón základových pätiek, železový (bez výstuže), tr. C20/25</t>
  </si>
  <si>
    <t>Betónovanie základových pätiek, betón železový (bezvýstuže)</t>
  </si>
  <si>
    <t>Betón STN EN 206-1-C 20/25-XC2 (SK)-0,4-Dmax 22 - S3 z cementu troskoportlandského</t>
  </si>
  <si>
    <t xml:space="preserve">Výstuž základových pätiek z ocele 10216 </t>
  </si>
  <si>
    <t>Vodorovné konštrukcie</t>
  </si>
  <si>
    <t>2.5</t>
  </si>
  <si>
    <t>2.4</t>
  </si>
  <si>
    <t>Zriadenie vrstvy z geotextílie s presahom s dočas. zaťaž. podkladu so sklonom do 1:5, šírky geotextílie do 3 m</t>
  </si>
  <si>
    <t xml:space="preserve">
Geotextília polypropylénová CHSTEX BS16, 200 g/m2,
netkaná separačno-filtračná geotextília</t>
  </si>
  <si>
    <t>Rúrové vedenie</t>
  </si>
  <si>
    <t>Flexibilná drenážna rúra ACO Flex PVC-U, DN 65, SN4, perforovaná, žltá, dĺ. 50 m</t>
  </si>
  <si>
    <t>Montáž vsakovacieho bloku neinšpekčného 1000x500x400 mm vrátane geotextílie</t>
  </si>
  <si>
    <t>Vsakovací blok Azura, rozmer 1000x500x400 mm, objem 200 l, PP, WAVIN</t>
  </si>
  <si>
    <t>Ostatné konštrukcie a práce-búranie</t>
  </si>
  <si>
    <t>Ukladanie drenážneho potrubia bezvýkop. systém PVC priem. do 65mm s obsypom z kameniva</t>
  </si>
  <si>
    <t>Osadenie odvodňovacieho betónového žľabu plytkého s ochrannou hranou svetlej šírky 300 mm a s roštom triedy C 250</t>
  </si>
  <si>
    <t>Čelná koncová stena, výška 140 mm, pre žľaby betónové plytké s ochrannou hranou svetlej šírky 300 mm</t>
  </si>
  <si>
    <t>Odvodňovací žľab betónový plytký s ochrannou hranou, svetlej šírky 300 mm, dĺžky 1 m, výšky 140 mm, bez spádu</t>
  </si>
  <si>
    <t>Mriežkový rošt, štrbiny 30x30 mm, dĺ. 1m, C 250, pozinkovaný s rychlouzáverom, pre žľaby betónové s ochrannou hranou svetlej šírky 300 mm</t>
  </si>
  <si>
    <t>Presun hmôt HSV</t>
  </si>
  <si>
    <t>Presun hmôt pre objekty</t>
  </si>
  <si>
    <t>Práce a dodávky PSV</t>
  </si>
  <si>
    <t>Podlahy syntetické</t>
  </si>
  <si>
    <t>Polyuretánová podlaha - ET deck 35 mm</t>
  </si>
  <si>
    <t>Polyuretánová podlaha - ŠPORTOVY POVRCH EPDM 13</t>
  </si>
  <si>
    <t>OSTATNÉ</t>
  </si>
  <si>
    <t xml:space="preserve">odpadkový kôš , pevný </t>
  </si>
  <si>
    <t>INÉ</t>
  </si>
  <si>
    <t xml:space="preserve">Piesokové doskočisko </t>
  </si>
  <si>
    <t>7.3</t>
  </si>
  <si>
    <t>8.</t>
  </si>
  <si>
    <t>8.1</t>
  </si>
  <si>
    <t>9.</t>
  </si>
  <si>
    <t>9.1</t>
  </si>
  <si>
    <t>Iné , prevádzkové realizátora</t>
  </si>
  <si>
    <t xml:space="preserve">IHRISKO č.p.C-KN 3835 / 1 k.ú. BANSKÁ ŠTIAVNICA </t>
  </si>
  <si>
    <t xml:space="preserve">okr. B.Š. </t>
  </si>
  <si>
    <t xml:space="preserve">Stavba </t>
  </si>
  <si>
    <t xml:space="preserve">Objekt </t>
  </si>
  <si>
    <t xml:space="preserve">Objednávateľ </t>
  </si>
  <si>
    <t>SOŠL BS</t>
  </si>
  <si>
    <t>Zhotoviteľ</t>
  </si>
  <si>
    <t>Miesto</t>
  </si>
  <si>
    <t xml:space="preserve">BANSKA ŠTIAVNICA </t>
  </si>
  <si>
    <t>Betonárske práce -Betónový podklad cca 167,4m2</t>
  </si>
  <si>
    <t>Workout + Stredová cvičebná pocha</t>
  </si>
  <si>
    <t>ATL dráha</t>
  </si>
  <si>
    <t>ZADANIE</t>
  </si>
  <si>
    <t>ZADENIE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</si>
</sst>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_);[Red]\(#,##0.00\ &quot;€&quot;\)"/>
    <numFmt numFmtId="165" formatCode="#,##0.00\ [$€-1]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3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,Bold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,Bold"/>
      <charset val="238"/>
    </font>
    <font>
      <b/>
      <sz val="11"/>
      <color theme="1"/>
      <name val="Arial,Bold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wrapText="1"/>
    </xf>
    <xf numFmtId="0" fontId="2" fillId="2" borderId="8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49" fontId="3" fillId="0" borderId="1" xfId="0" applyNumberFormat="1" applyFont="1" applyFill="1" applyBorder="1" applyAlignment="1">
      <alignment horizontal="center" wrapText="1"/>
    </xf>
    <xf numFmtId="165" fontId="0" fillId="2" borderId="2" xfId="0" applyNumberForma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3" fillId="0" borderId="6" xfId="0" applyFont="1" applyBorder="1" applyAlignment="1"/>
    <xf numFmtId="0" fontId="3" fillId="0" borderId="9" xfId="0" applyFont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0" fontId="3" fillId="2" borderId="15" xfId="0" applyFont="1" applyFill="1" applyBorder="1" applyAlignment="1"/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/>
    <xf numFmtId="0" fontId="3" fillId="2" borderId="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49" fontId="3" fillId="0" borderId="16" xfId="0" applyNumberFormat="1" applyFon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center" wrapText="1"/>
    </xf>
    <xf numFmtId="165" fontId="0" fillId="2" borderId="0" xfId="0" applyNumberFormat="1" applyFill="1"/>
    <xf numFmtId="0" fontId="0" fillId="2" borderId="0" xfId="0" applyFont="1" applyFill="1"/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7" fillId="5" borderId="19" xfId="0" applyNumberFormat="1" applyFont="1" applyFill="1" applyBorder="1" applyAlignment="1"/>
    <xf numFmtId="0" fontId="10" fillId="0" borderId="0" xfId="0" applyFont="1" applyAlignment="1">
      <alignment vertical="center"/>
    </xf>
    <xf numFmtId="0" fontId="3" fillId="2" borderId="8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0" fontId="3" fillId="0" borderId="6" xfId="0" applyFont="1" applyBorder="1" applyAlignment="1"/>
    <xf numFmtId="0" fontId="3" fillId="0" borderId="9" xfId="0" applyFont="1" applyBorder="1" applyAlignment="1"/>
    <xf numFmtId="0" fontId="3" fillId="2" borderId="8" xfId="0" applyFont="1" applyFill="1" applyBorder="1" applyAlignment="1"/>
    <xf numFmtId="164" fontId="2" fillId="5" borderId="2" xfId="0" applyNumberFormat="1" applyFont="1" applyFill="1" applyBorder="1"/>
    <xf numFmtId="0" fontId="11" fillId="0" borderId="0" xfId="0" applyFont="1"/>
    <xf numFmtId="0" fontId="14" fillId="0" borderId="0" xfId="0" applyFont="1"/>
    <xf numFmtId="49" fontId="13" fillId="0" borderId="1" xfId="0" applyNumberFormat="1" applyFont="1" applyFill="1" applyBorder="1" applyAlignment="1">
      <alignment horizontal="center" wrapText="1"/>
    </xf>
    <xf numFmtId="0" fontId="12" fillId="2" borderId="8" xfId="0" applyFont="1" applyFill="1" applyBorder="1" applyAlignment="1"/>
    <xf numFmtId="49" fontId="12" fillId="0" borderId="16" xfId="0" applyNumberFormat="1" applyFont="1" applyFill="1" applyBorder="1" applyAlignment="1">
      <alignment horizontal="center" wrapText="1"/>
    </xf>
    <xf numFmtId="0" fontId="19" fillId="0" borderId="0" xfId="0" applyFont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2" xfId="0" applyBorder="1"/>
    <xf numFmtId="0" fontId="9" fillId="2" borderId="2" xfId="0" applyFont="1" applyFill="1" applyBorder="1"/>
    <xf numFmtId="0" fontId="14" fillId="0" borderId="2" xfId="0" applyFont="1" applyBorder="1"/>
    <xf numFmtId="0" fontId="9" fillId="0" borderId="2" xfId="0" applyFont="1" applyBorder="1"/>
    <xf numFmtId="0" fontId="16" fillId="0" borderId="2" xfId="0" applyFont="1" applyBorder="1"/>
    <xf numFmtId="0" fontId="9" fillId="0" borderId="2" xfId="0" applyFont="1" applyBorder="1" applyAlignment="1">
      <alignment vertical="center"/>
    </xf>
    <xf numFmtId="0" fontId="18" fillId="0" borderId="2" xfId="0" applyFont="1" applyBorder="1"/>
    <xf numFmtId="0" fontId="2" fillId="3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19" fillId="0" borderId="0" xfId="0" applyFont="1" applyBorder="1"/>
    <xf numFmtId="0" fontId="9" fillId="2" borderId="0" xfId="0" applyFont="1" applyFill="1" applyBorder="1"/>
    <xf numFmtId="0" fontId="20" fillId="0" borderId="2" xfId="0" applyFont="1" applyBorder="1"/>
    <xf numFmtId="0" fontId="0" fillId="0" borderId="20" xfId="0" applyBorder="1"/>
    <xf numFmtId="0" fontId="14" fillId="0" borderId="20" xfId="0" applyFont="1" applyBorder="1"/>
    <xf numFmtId="0" fontId="0" fillId="2" borderId="20" xfId="0" applyFill="1" applyBorder="1" applyAlignment="1">
      <alignment horizontal="center"/>
    </xf>
    <xf numFmtId="0" fontId="0" fillId="2" borderId="20" xfId="0" applyFill="1" applyBorder="1"/>
    <xf numFmtId="0" fontId="14" fillId="0" borderId="0" xfId="0" applyFont="1" applyBorder="1"/>
    <xf numFmtId="0" fontId="17" fillId="0" borderId="0" xfId="0" applyFont="1" applyBorder="1"/>
    <xf numFmtId="0" fontId="0" fillId="2" borderId="0" xfId="0" applyFill="1" applyBorder="1"/>
    <xf numFmtId="0" fontId="18" fillId="0" borderId="20" xfId="0" applyFont="1" applyBorder="1"/>
    <xf numFmtId="49" fontId="12" fillId="0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1" fillId="5" borderId="17" xfId="0" applyFont="1" applyFill="1" applyBorder="1" applyAlignment="1"/>
    <xf numFmtId="0" fontId="1" fillId="5" borderId="18" xfId="0" applyFont="1" applyFill="1" applyBorder="1" applyAlignment="1"/>
    <xf numFmtId="9" fontId="2" fillId="5" borderId="8" xfId="0" applyNumberFormat="1" applyFont="1" applyFill="1" applyBorder="1" applyAlignment="1">
      <alignment horizontal="right"/>
    </xf>
    <xf numFmtId="9" fontId="2" fillId="5" borderId="9" xfId="0" applyNumberFormat="1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2" fillId="5" borderId="9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0" fontId="3" fillId="0" borderId="6" xfId="0" applyFont="1" applyBorder="1" applyAlignment="1"/>
    <xf numFmtId="0" fontId="3" fillId="0" borderId="9" xfId="0" applyFont="1" applyBorder="1" applyAlignment="1"/>
    <xf numFmtId="0" fontId="0" fillId="2" borderId="8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0" fillId="2" borderId="8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4" fillId="2" borderId="2" xfId="0" applyFont="1" applyFill="1" applyBorder="1"/>
    <xf numFmtId="0" fontId="3" fillId="2" borderId="6" xfId="0" applyFont="1" applyFill="1" applyBorder="1" applyAlignment="1"/>
    <xf numFmtId="0" fontId="3" fillId="2" borderId="9" xfId="0" applyFont="1" applyFill="1" applyBorder="1" applyAlignment="1"/>
    <xf numFmtId="0" fontId="2" fillId="2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5" fillId="0" borderId="10" xfId="0" applyFont="1" applyBorder="1" applyAlignment="1" applyProtection="1">
      <alignment horizontal="left" wrapText="1"/>
      <protection locked="0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2" fillId="3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wrapText="1"/>
    </xf>
    <xf numFmtId="0" fontId="14" fillId="2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5" fillId="2" borderId="2" xfId="0" applyFont="1" applyFill="1" applyBorder="1"/>
    <xf numFmtId="0" fontId="13" fillId="2" borderId="2" xfId="0" applyFont="1" applyFill="1" applyBorder="1" applyAlignment="1">
      <alignment wrapText="1"/>
    </xf>
    <xf numFmtId="0" fontId="13" fillId="2" borderId="2" xfId="0" applyFont="1" applyFill="1" applyBorder="1"/>
    <xf numFmtId="0" fontId="13" fillId="2" borderId="8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2" borderId="8" xfId="0" applyFont="1" applyFill="1" applyBorder="1" applyAlignment="1"/>
    <xf numFmtId="0" fontId="12" fillId="2" borderId="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7"/>
  <sheetViews>
    <sheetView topLeftCell="A46" zoomScale="110" workbookViewId="0">
      <selection activeCell="J51" sqref="J51"/>
    </sheetView>
  </sheetViews>
  <sheetFormatPr defaultColWidth="8.88671875" defaultRowHeight="14.4"/>
  <cols>
    <col min="1" max="1" width="10.33203125" style="1" customWidth="1"/>
    <col min="2" max="2" width="11.44140625" style="2" customWidth="1"/>
    <col min="3" max="3" width="8.33203125" style="2" customWidth="1"/>
    <col min="4" max="4" width="10.88671875" style="2" customWidth="1"/>
    <col min="5" max="5" width="8.44140625" style="2" customWidth="1"/>
    <col min="6" max="6" width="12.6640625" style="2" customWidth="1"/>
    <col min="7" max="7" width="25.109375" style="2" customWidth="1"/>
    <col min="8" max="8" width="7.33203125" style="2" customWidth="1"/>
    <col min="9" max="9" width="11.6640625" style="2" customWidth="1"/>
    <col min="10" max="10" width="12.88671875" style="2" customWidth="1"/>
    <col min="11" max="11" width="13.44140625" style="2" customWidth="1"/>
    <col min="12" max="12" width="9.6640625" style="2" bestFit="1" customWidth="1"/>
    <col min="13" max="13" width="11.44140625" style="2" bestFit="1" customWidth="1"/>
    <col min="14" max="14" width="8.88671875" style="2"/>
    <col min="15" max="15" width="13.33203125" style="2" customWidth="1"/>
    <col min="16" max="16384" width="8.88671875" style="2"/>
  </cols>
  <sheetData>
    <row r="2" spans="1:12" ht="17.100000000000001" customHeight="1">
      <c r="A2" s="81"/>
      <c r="B2" s="82"/>
      <c r="C2" s="82"/>
      <c r="D2" s="82"/>
      <c r="E2" s="82"/>
      <c r="F2" s="82"/>
      <c r="G2" s="83" t="s">
        <v>159</v>
      </c>
      <c r="H2" s="82"/>
      <c r="I2" s="82"/>
      <c r="J2" s="82"/>
      <c r="K2" s="84"/>
    </row>
    <row r="3" spans="1:12" ht="17.100000000000001" customHeight="1">
      <c r="A3" s="80"/>
      <c r="B3" s="72"/>
      <c r="C3" s="72"/>
      <c r="D3" s="72"/>
      <c r="E3" s="72"/>
      <c r="F3" s="72"/>
      <c r="G3" s="72"/>
      <c r="H3" s="72"/>
      <c r="I3" s="72"/>
      <c r="J3" s="72"/>
      <c r="K3" s="73"/>
      <c r="L3"/>
    </row>
    <row r="4" spans="1:12" ht="17.100000000000001" customHeight="1">
      <c r="A4" s="80"/>
      <c r="B4" s="74" t="s">
        <v>148</v>
      </c>
      <c r="C4" s="85" t="s">
        <v>146</v>
      </c>
      <c r="D4" s="72"/>
      <c r="E4" s="72"/>
      <c r="F4" s="85" t="s">
        <v>147</v>
      </c>
      <c r="G4" s="72"/>
      <c r="H4" s="72"/>
      <c r="I4" s="72"/>
      <c r="J4" s="72"/>
      <c r="K4" s="73"/>
      <c r="L4"/>
    </row>
    <row r="5" spans="1:12" ht="17.100000000000001" customHeight="1">
      <c r="A5" s="80"/>
      <c r="B5" s="74" t="s">
        <v>149</v>
      </c>
      <c r="C5" s="74" t="s">
        <v>156</v>
      </c>
      <c r="D5" s="72"/>
      <c r="E5" s="72"/>
      <c r="F5" s="72"/>
      <c r="G5" s="72"/>
      <c r="H5" s="72"/>
      <c r="I5" s="72"/>
      <c r="J5" s="72"/>
      <c r="K5" s="75"/>
      <c r="L5"/>
    </row>
    <row r="6" spans="1:12" ht="17.100000000000001" customHeight="1">
      <c r="A6" s="80"/>
      <c r="B6" s="72"/>
      <c r="C6" s="76"/>
      <c r="D6" s="72"/>
      <c r="E6" s="72"/>
      <c r="F6" s="72"/>
      <c r="G6" s="72"/>
      <c r="H6" s="72"/>
      <c r="I6" s="72"/>
      <c r="J6" s="72"/>
      <c r="K6" s="75"/>
      <c r="L6"/>
    </row>
    <row r="7" spans="1:12" ht="17.100000000000001" customHeight="1">
      <c r="A7" s="80"/>
      <c r="B7" s="72"/>
      <c r="C7" s="72"/>
      <c r="D7" s="72"/>
      <c r="E7" s="72"/>
      <c r="F7" s="72"/>
      <c r="G7" s="72"/>
      <c r="H7" s="72"/>
      <c r="I7" s="72"/>
      <c r="J7" s="72"/>
      <c r="K7" s="77"/>
      <c r="L7"/>
    </row>
    <row r="8" spans="1:12" ht="17.100000000000001" customHeight="1">
      <c r="A8" s="80"/>
      <c r="B8" s="72"/>
      <c r="C8" s="72"/>
      <c r="D8" s="72"/>
      <c r="E8" s="72"/>
      <c r="F8" s="72"/>
      <c r="G8" s="72"/>
      <c r="H8" s="72"/>
      <c r="I8" s="72"/>
      <c r="J8" s="72"/>
      <c r="K8" s="75"/>
      <c r="L8" s="52"/>
    </row>
    <row r="9" spans="1:12" ht="17.100000000000001" customHeight="1">
      <c r="A9" s="80"/>
      <c r="B9" s="78" t="s">
        <v>150</v>
      </c>
      <c r="C9" s="74" t="s">
        <v>151</v>
      </c>
      <c r="D9" s="72"/>
      <c r="E9" s="72"/>
      <c r="F9" s="72"/>
      <c r="G9" s="72"/>
      <c r="H9" s="72"/>
      <c r="I9" s="72"/>
      <c r="J9" s="72"/>
      <c r="K9" s="75"/>
      <c r="L9"/>
    </row>
    <row r="10" spans="1:12" ht="17.100000000000001" customHeight="1">
      <c r="A10" s="80"/>
      <c r="B10" s="74" t="s">
        <v>152</v>
      </c>
      <c r="C10" s="72"/>
      <c r="D10" s="72"/>
      <c r="E10" s="72"/>
      <c r="F10" s="72"/>
      <c r="G10" s="72"/>
      <c r="H10" s="72"/>
      <c r="I10" s="72"/>
      <c r="J10" s="72"/>
      <c r="K10" s="75"/>
    </row>
    <row r="11" spans="1:12" ht="15" customHeight="1">
      <c r="A11" s="88"/>
      <c r="B11" s="87" t="s">
        <v>153</v>
      </c>
      <c r="C11" s="93" t="s">
        <v>154</v>
      </c>
      <c r="D11" s="86"/>
      <c r="E11" s="86"/>
      <c r="F11" s="86"/>
      <c r="G11" s="86"/>
      <c r="H11" s="86"/>
      <c r="I11" s="86"/>
      <c r="J11" s="86"/>
      <c r="K11" s="89"/>
    </row>
    <row r="12" spans="1:12" ht="20.100000000000001" customHeight="1">
      <c r="A12" s="81"/>
      <c r="B12" s="90"/>
      <c r="C12" s="91"/>
      <c r="D12" s="82"/>
      <c r="E12" s="82"/>
      <c r="F12" s="82"/>
      <c r="G12" s="82"/>
      <c r="H12" s="82"/>
      <c r="I12" s="82"/>
      <c r="J12" s="82"/>
      <c r="K12" s="92"/>
    </row>
    <row r="13" spans="1:12" s="3" customFormat="1" ht="27.75" customHeight="1">
      <c r="A13" s="79" t="s">
        <v>0</v>
      </c>
      <c r="B13" s="126" t="s">
        <v>1</v>
      </c>
      <c r="C13" s="126"/>
      <c r="D13" s="126"/>
      <c r="E13" s="126"/>
      <c r="F13" s="126"/>
      <c r="G13" s="126"/>
      <c r="H13" s="70" t="s">
        <v>2</v>
      </c>
      <c r="I13" s="70" t="s">
        <v>3</v>
      </c>
      <c r="J13" s="70" t="s">
        <v>4</v>
      </c>
      <c r="K13" s="71" t="s">
        <v>5</v>
      </c>
    </row>
    <row r="14" spans="1:12" s="3" customFormat="1" ht="14.1" customHeight="1">
      <c r="A14" s="4"/>
      <c r="B14" s="118" t="s">
        <v>6</v>
      </c>
      <c r="C14" s="102"/>
      <c r="D14" s="102"/>
      <c r="E14" s="102"/>
      <c r="F14" s="102"/>
      <c r="G14" s="102"/>
      <c r="H14" s="5"/>
      <c r="I14" s="6"/>
      <c r="J14" s="7"/>
      <c r="K14" s="8"/>
    </row>
    <row r="15" spans="1:12" s="3" customFormat="1" ht="6" customHeight="1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9"/>
    </row>
    <row r="16" spans="1:12" s="3" customFormat="1" ht="14.1" customHeight="1">
      <c r="A16" s="9" t="s">
        <v>7</v>
      </c>
      <c r="B16" s="102" t="s">
        <v>8</v>
      </c>
      <c r="C16" s="102"/>
      <c r="D16" s="102"/>
      <c r="E16" s="102"/>
      <c r="F16" s="102"/>
      <c r="G16" s="102"/>
      <c r="H16" s="5"/>
      <c r="I16" s="6"/>
      <c r="J16" s="7"/>
      <c r="K16" s="8"/>
    </row>
    <row r="17" spans="1:11" s="3" customFormat="1" ht="6" customHeight="1">
      <c r="A17" s="4"/>
      <c r="B17" s="10"/>
      <c r="C17" s="11"/>
      <c r="D17" s="11"/>
      <c r="E17" s="11"/>
      <c r="F17" s="11"/>
      <c r="G17" s="12"/>
      <c r="H17" s="5"/>
      <c r="I17" s="6"/>
      <c r="J17" s="7"/>
      <c r="K17" s="8"/>
    </row>
    <row r="18" spans="1:11" s="3" customFormat="1" ht="14.1" customHeight="1">
      <c r="A18" s="13" t="s">
        <v>9</v>
      </c>
      <c r="B18" s="97" t="s">
        <v>10</v>
      </c>
      <c r="C18" s="100"/>
      <c r="D18" s="100"/>
      <c r="E18" s="100"/>
      <c r="F18" s="100"/>
      <c r="G18" s="101"/>
      <c r="H18" s="5" t="s">
        <v>11</v>
      </c>
      <c r="I18" s="6">
        <v>167.4</v>
      </c>
      <c r="J18" s="14"/>
      <c r="K18" s="8">
        <f t="shared" ref="K18:K23" si="0">I18*J18</f>
        <v>0</v>
      </c>
    </row>
    <row r="19" spans="1:11" s="3" customFormat="1" ht="14.1" customHeight="1">
      <c r="A19" s="13" t="s">
        <v>12</v>
      </c>
      <c r="B19" s="97" t="s">
        <v>13</v>
      </c>
      <c r="C19" s="100"/>
      <c r="D19" s="100"/>
      <c r="E19" s="100"/>
      <c r="F19" s="100"/>
      <c r="G19" s="101"/>
      <c r="H19" s="5" t="s">
        <v>14</v>
      </c>
      <c r="I19" s="6">
        <v>33.5</v>
      </c>
      <c r="J19" s="14"/>
      <c r="K19" s="8">
        <f t="shared" si="0"/>
        <v>0</v>
      </c>
    </row>
    <row r="20" spans="1:11" s="3" customFormat="1" ht="14.1" customHeight="1">
      <c r="A20" s="13" t="s">
        <v>15</v>
      </c>
      <c r="B20" s="97" t="s">
        <v>16</v>
      </c>
      <c r="C20" s="100"/>
      <c r="D20" s="100"/>
      <c r="E20" s="100"/>
      <c r="F20" s="100"/>
      <c r="G20" s="101"/>
      <c r="H20" s="5" t="s">
        <v>11</v>
      </c>
      <c r="I20" s="6">
        <v>167.4</v>
      </c>
      <c r="J20" s="14"/>
      <c r="K20" s="8">
        <f t="shared" si="0"/>
        <v>0</v>
      </c>
    </row>
    <row r="21" spans="1:11" s="3" customFormat="1" ht="14.1" customHeight="1">
      <c r="A21" s="13" t="s">
        <v>17</v>
      </c>
      <c r="B21" s="15" t="s">
        <v>18</v>
      </c>
      <c r="C21" s="16"/>
      <c r="D21" s="16"/>
      <c r="E21" s="16"/>
      <c r="F21" s="16"/>
      <c r="G21" s="17"/>
      <c r="H21" s="5" t="s">
        <v>11</v>
      </c>
      <c r="I21" s="6">
        <v>167.4</v>
      </c>
      <c r="J21" s="14"/>
      <c r="K21" s="8">
        <f t="shared" si="0"/>
        <v>0</v>
      </c>
    </row>
    <row r="22" spans="1:11" s="3" customFormat="1" ht="14.1" customHeight="1">
      <c r="A22" s="13" t="s">
        <v>19</v>
      </c>
      <c r="B22" s="15" t="s">
        <v>20</v>
      </c>
      <c r="C22" s="16"/>
      <c r="D22" s="16"/>
      <c r="E22" s="16"/>
      <c r="F22" s="16"/>
      <c r="G22" s="17"/>
      <c r="H22" s="5" t="s">
        <v>14</v>
      </c>
      <c r="I22" s="6">
        <v>33.5</v>
      </c>
      <c r="J22" s="14"/>
      <c r="K22" s="8">
        <f t="shared" si="0"/>
        <v>0</v>
      </c>
    </row>
    <row r="23" spans="1:11" s="3" customFormat="1" ht="14.1" customHeight="1">
      <c r="A23" s="13" t="s">
        <v>21</v>
      </c>
      <c r="B23" s="97" t="s">
        <v>22</v>
      </c>
      <c r="C23" s="100"/>
      <c r="D23" s="100"/>
      <c r="E23" s="100"/>
      <c r="F23" s="100"/>
      <c r="G23" s="101"/>
      <c r="H23" s="5" t="s">
        <v>11</v>
      </c>
      <c r="I23" s="6">
        <v>167.4</v>
      </c>
      <c r="J23" s="14"/>
      <c r="K23" s="8">
        <f t="shared" si="0"/>
        <v>0</v>
      </c>
    </row>
    <row r="24" spans="1:11" s="3" customFormat="1" ht="14.1" customHeight="1">
      <c r="A24" s="13"/>
      <c r="B24" s="97" t="s">
        <v>23</v>
      </c>
      <c r="C24" s="100"/>
      <c r="D24" s="100"/>
      <c r="E24" s="100"/>
      <c r="F24" s="100"/>
      <c r="G24" s="101"/>
      <c r="H24" s="5"/>
      <c r="I24" s="6"/>
      <c r="J24" s="14"/>
      <c r="K24" s="8"/>
    </row>
    <row r="25" spans="1:11" s="3" customFormat="1" ht="14.1" customHeight="1">
      <c r="A25" s="18" t="s">
        <v>24</v>
      </c>
      <c r="B25" s="97" t="s">
        <v>25</v>
      </c>
      <c r="C25" s="100"/>
      <c r="D25" s="100"/>
      <c r="E25" s="100"/>
      <c r="F25" s="100"/>
      <c r="G25" s="101"/>
      <c r="H25" s="5" t="s">
        <v>14</v>
      </c>
      <c r="I25" s="6">
        <v>33.5</v>
      </c>
      <c r="J25" s="14"/>
      <c r="K25" s="8">
        <f t="shared" ref="K25" si="1">I25*J25</f>
        <v>0</v>
      </c>
    </row>
    <row r="26" spans="1:11" s="3" customFormat="1" ht="6" customHeight="1">
      <c r="A26" s="13"/>
      <c r="B26" s="102"/>
      <c r="C26" s="102"/>
      <c r="D26" s="102"/>
      <c r="E26" s="102"/>
      <c r="F26" s="102"/>
      <c r="G26" s="102"/>
      <c r="H26" s="5"/>
      <c r="I26" s="6"/>
      <c r="J26" s="14"/>
      <c r="K26" s="8"/>
    </row>
    <row r="27" spans="1:11" s="3" customFormat="1" ht="14.1" customHeight="1">
      <c r="A27" s="19" t="s">
        <v>26</v>
      </c>
      <c r="B27" s="109" t="s">
        <v>155</v>
      </c>
      <c r="C27" s="121"/>
      <c r="D27" s="121"/>
      <c r="E27" s="121"/>
      <c r="F27" s="121"/>
      <c r="G27" s="122"/>
      <c r="H27" s="5"/>
      <c r="I27" s="6"/>
      <c r="J27" s="14"/>
      <c r="K27" s="8"/>
    </row>
    <row r="28" spans="1:11" s="3" customFormat="1" ht="6" customHeight="1">
      <c r="A28" s="19"/>
      <c r="B28" s="28"/>
      <c r="C28" s="29"/>
      <c r="D28" s="29"/>
      <c r="E28" s="29"/>
      <c r="F28" s="29"/>
      <c r="G28" s="30"/>
      <c r="H28" s="5"/>
      <c r="I28" s="6"/>
      <c r="J28" s="14"/>
      <c r="K28" s="8"/>
    </row>
    <row r="29" spans="1:11" s="3" customFormat="1" ht="14.1" customHeight="1">
      <c r="A29" s="13" t="s">
        <v>27</v>
      </c>
      <c r="B29" s="123" t="s">
        <v>32</v>
      </c>
      <c r="C29" s="124"/>
      <c r="D29" s="124"/>
      <c r="E29" s="124"/>
      <c r="F29" s="124"/>
      <c r="G29" s="125"/>
      <c r="H29" s="5" t="s">
        <v>11</v>
      </c>
      <c r="I29" s="6">
        <v>167.4</v>
      </c>
      <c r="J29" s="14"/>
      <c r="K29" s="8">
        <f>I29*J29</f>
        <v>0</v>
      </c>
    </row>
    <row r="30" spans="1:11" s="3" customFormat="1" ht="14.1" customHeight="1">
      <c r="A30" s="13" t="s">
        <v>28</v>
      </c>
      <c r="B30" s="114" t="s">
        <v>34</v>
      </c>
      <c r="C30" s="111"/>
      <c r="D30" s="111"/>
      <c r="E30" s="111"/>
      <c r="F30" s="111"/>
      <c r="G30" s="112"/>
      <c r="H30" s="5" t="s">
        <v>14</v>
      </c>
      <c r="I30" s="6">
        <v>33.5</v>
      </c>
      <c r="J30" s="14"/>
      <c r="K30" s="8">
        <f t="shared" ref="K30" si="2">I30*J30</f>
        <v>0</v>
      </c>
    </row>
    <row r="31" spans="1:11" s="3" customFormat="1">
      <c r="A31" s="13" t="s">
        <v>29</v>
      </c>
      <c r="B31" s="114" t="s">
        <v>36</v>
      </c>
      <c r="C31" s="111"/>
      <c r="D31" s="111"/>
      <c r="E31" s="111"/>
      <c r="F31" s="111"/>
      <c r="G31" s="112"/>
      <c r="H31" s="5"/>
      <c r="I31" s="6"/>
      <c r="J31" s="14"/>
      <c r="K31" s="8"/>
    </row>
    <row r="32" spans="1:11" s="3" customFormat="1">
      <c r="A32" s="13"/>
      <c r="B32" s="114" t="s">
        <v>37</v>
      </c>
      <c r="C32" s="111"/>
      <c r="D32" s="111"/>
      <c r="E32" s="111"/>
      <c r="F32" s="111"/>
      <c r="G32" s="112"/>
      <c r="H32" s="5" t="s">
        <v>11</v>
      </c>
      <c r="I32" s="6">
        <v>167.4</v>
      </c>
      <c r="J32" s="14"/>
      <c r="K32" s="8">
        <f>I32*J32</f>
        <v>0</v>
      </c>
    </row>
    <row r="33" spans="1:15" s="3" customFormat="1">
      <c r="A33" s="13" t="s">
        <v>117</v>
      </c>
      <c r="B33" s="64" t="s">
        <v>89</v>
      </c>
      <c r="C33" s="60"/>
      <c r="D33" s="60"/>
      <c r="E33" s="60"/>
      <c r="F33" s="60"/>
      <c r="G33" s="61"/>
      <c r="H33" s="5" t="s">
        <v>90</v>
      </c>
      <c r="I33" s="6">
        <v>96</v>
      </c>
      <c r="J33" s="14"/>
      <c r="K33" s="8">
        <f>I33*J33</f>
        <v>0</v>
      </c>
    </row>
    <row r="34" spans="1:15" s="3" customFormat="1">
      <c r="A34" s="13" t="s">
        <v>116</v>
      </c>
      <c r="B34" s="97" t="s">
        <v>30</v>
      </c>
      <c r="C34" s="100"/>
      <c r="D34" s="100"/>
      <c r="E34" s="100"/>
      <c r="F34" s="100"/>
      <c r="G34" s="101"/>
      <c r="H34" s="25"/>
      <c r="I34" s="26">
        <v>1</v>
      </c>
      <c r="J34" s="14"/>
      <c r="K34" s="8">
        <f>I34*J34</f>
        <v>0</v>
      </c>
      <c r="O34" s="27"/>
    </row>
    <row r="35" spans="1:15" s="3" customFormat="1">
      <c r="A35" s="94" t="s">
        <v>31</v>
      </c>
      <c r="B35" s="118" t="s">
        <v>38</v>
      </c>
      <c r="C35" s="102"/>
      <c r="D35" s="102"/>
      <c r="E35" s="102"/>
      <c r="F35" s="102"/>
      <c r="G35" s="102"/>
      <c r="H35" s="31"/>
      <c r="I35" s="32"/>
      <c r="J35" s="14"/>
      <c r="K35" s="8"/>
    </row>
    <row r="36" spans="1:15" s="3" customFormat="1" ht="6" customHeight="1">
      <c r="A36" s="13"/>
      <c r="B36" s="114"/>
      <c r="C36" s="119"/>
      <c r="D36" s="119"/>
      <c r="E36" s="119"/>
      <c r="F36" s="119"/>
      <c r="G36" s="120"/>
      <c r="H36" s="5"/>
      <c r="I36" s="6"/>
      <c r="J36" s="14"/>
      <c r="K36" s="8"/>
    </row>
    <row r="37" spans="1:15" s="3" customFormat="1">
      <c r="A37" s="19" t="s">
        <v>39</v>
      </c>
      <c r="B37" s="102" t="s">
        <v>40</v>
      </c>
      <c r="C37" s="102"/>
      <c r="D37" s="102"/>
      <c r="E37" s="102"/>
      <c r="F37" s="102"/>
      <c r="G37" s="102"/>
      <c r="H37" s="5"/>
      <c r="I37" s="6"/>
      <c r="J37" s="14"/>
      <c r="K37" s="8"/>
    </row>
    <row r="38" spans="1:15" s="3" customFormat="1" ht="6" customHeight="1">
      <c r="A38" s="19"/>
      <c r="B38" s="10"/>
      <c r="C38" s="11"/>
      <c r="D38" s="11"/>
      <c r="E38" s="11"/>
      <c r="F38" s="11"/>
      <c r="G38" s="12"/>
      <c r="H38" s="5"/>
      <c r="I38" s="6"/>
      <c r="J38" s="14"/>
      <c r="K38" s="8"/>
    </row>
    <row r="39" spans="1:15" s="3" customFormat="1" ht="14.1" customHeight="1">
      <c r="A39" s="13" t="s">
        <v>41</v>
      </c>
      <c r="B39" s="114" t="s">
        <v>42</v>
      </c>
      <c r="C39" s="111"/>
      <c r="D39" s="111"/>
      <c r="E39" s="111"/>
      <c r="F39" s="111"/>
      <c r="G39" s="112"/>
      <c r="H39" s="5" t="s">
        <v>11</v>
      </c>
      <c r="I39" s="6">
        <v>167.4</v>
      </c>
      <c r="J39" s="14"/>
      <c r="K39" s="8">
        <f t="shared" ref="K39" si="3">I39*J39</f>
        <v>0</v>
      </c>
    </row>
    <row r="40" spans="1:15" s="3" customFormat="1" ht="14.1" customHeight="1">
      <c r="A40" s="18" t="s">
        <v>43</v>
      </c>
      <c r="B40" s="33" t="s">
        <v>44</v>
      </c>
      <c r="C40" s="20"/>
      <c r="D40" s="20"/>
      <c r="E40" s="20"/>
      <c r="F40" s="20"/>
      <c r="G40" s="21"/>
      <c r="H40" s="31" t="s">
        <v>11</v>
      </c>
      <c r="I40" s="6">
        <v>167.4</v>
      </c>
      <c r="J40" s="14"/>
      <c r="K40" s="8">
        <f>I40*J40</f>
        <v>0</v>
      </c>
    </row>
    <row r="41" spans="1:15" s="3" customFormat="1" ht="14.1" customHeight="1">
      <c r="A41" s="18" t="s">
        <v>45</v>
      </c>
      <c r="B41" s="114" t="s">
        <v>46</v>
      </c>
      <c r="C41" s="111"/>
      <c r="D41" s="111"/>
      <c r="E41" s="111"/>
      <c r="F41" s="111"/>
      <c r="G41" s="112"/>
      <c r="H41" s="5" t="s">
        <v>11</v>
      </c>
      <c r="I41" s="6">
        <v>167.4</v>
      </c>
      <c r="J41" s="14"/>
      <c r="K41" s="8">
        <f t="shared" ref="K41" si="4">I41*J41</f>
        <v>0</v>
      </c>
    </row>
    <row r="42" spans="1:15" s="3" customFormat="1" ht="14.1" customHeight="1">
      <c r="A42" s="18" t="s">
        <v>47</v>
      </c>
      <c r="B42" s="114" t="s">
        <v>48</v>
      </c>
      <c r="C42" s="111"/>
      <c r="D42" s="111"/>
      <c r="E42" s="111"/>
      <c r="F42" s="111"/>
      <c r="G42" s="112"/>
      <c r="H42" s="5" t="s">
        <v>11</v>
      </c>
      <c r="I42" s="6">
        <v>167.4</v>
      </c>
      <c r="J42" s="14"/>
      <c r="K42" s="8">
        <f>I42*J42</f>
        <v>0</v>
      </c>
    </row>
    <row r="43" spans="1:15" s="3" customFormat="1" ht="14.1" customHeight="1">
      <c r="A43" s="18" t="s">
        <v>49</v>
      </c>
      <c r="B43" s="113" t="s">
        <v>50</v>
      </c>
      <c r="C43" s="100"/>
      <c r="D43" s="100"/>
      <c r="E43" s="100"/>
      <c r="F43" s="100"/>
      <c r="G43" s="101"/>
      <c r="H43" s="5" t="s">
        <v>11</v>
      </c>
      <c r="I43" s="6">
        <v>167.4</v>
      </c>
      <c r="J43" s="14"/>
      <c r="K43" s="8">
        <f t="shared" ref="K43" si="5">I43*J43</f>
        <v>0</v>
      </c>
    </row>
    <row r="44" spans="1:15" s="3" customFormat="1" ht="14.1" customHeight="1">
      <c r="A44" s="18" t="s">
        <v>51</v>
      </c>
      <c r="B44" s="34" t="s">
        <v>52</v>
      </c>
      <c r="C44" s="35"/>
      <c r="D44" s="35"/>
      <c r="E44" s="35"/>
      <c r="F44" s="35"/>
      <c r="G44" s="36"/>
      <c r="H44" s="37" t="s">
        <v>53</v>
      </c>
      <c r="I44" s="26">
        <v>1</v>
      </c>
      <c r="J44" s="14"/>
      <c r="K44" s="8">
        <f>I44*J44</f>
        <v>0</v>
      </c>
    </row>
    <row r="45" spans="1:15" s="3" customFormat="1" ht="14.1" customHeight="1">
      <c r="A45" s="18" t="s">
        <v>54</v>
      </c>
      <c r="B45" s="97" t="s">
        <v>55</v>
      </c>
      <c r="C45" s="100"/>
      <c r="D45" s="100"/>
      <c r="E45" s="100"/>
      <c r="F45" s="100"/>
      <c r="G45" s="101"/>
      <c r="H45" s="5" t="s">
        <v>11</v>
      </c>
      <c r="I45" s="6">
        <v>167.4</v>
      </c>
      <c r="J45" s="14"/>
      <c r="K45" s="8">
        <f>I45*J45</f>
        <v>0</v>
      </c>
    </row>
    <row r="46" spans="1:15" s="3" customFormat="1" ht="14.1" customHeight="1">
      <c r="A46" s="18" t="s">
        <v>56</v>
      </c>
      <c r="B46" s="97" t="s">
        <v>30</v>
      </c>
      <c r="C46" s="100"/>
      <c r="D46" s="100"/>
      <c r="E46" s="100"/>
      <c r="F46" s="100"/>
      <c r="G46" s="101"/>
      <c r="H46" s="25"/>
      <c r="I46" s="26">
        <v>1</v>
      </c>
      <c r="J46" s="14"/>
      <c r="K46" s="8">
        <f>I46*J46</f>
        <v>0</v>
      </c>
      <c r="O46" s="27"/>
    </row>
    <row r="47" spans="1:15" s="3" customFormat="1" ht="6" customHeight="1">
      <c r="A47" s="13"/>
      <c r="B47" s="34"/>
      <c r="C47" s="35"/>
      <c r="D47" s="35"/>
      <c r="E47" s="35"/>
      <c r="F47" s="35"/>
      <c r="G47" s="36"/>
      <c r="H47" s="5"/>
      <c r="I47" s="6"/>
      <c r="J47" s="14"/>
      <c r="K47" s="8"/>
      <c r="O47" s="38"/>
    </row>
    <row r="48" spans="1:15" s="3" customFormat="1" ht="14.1" customHeight="1">
      <c r="A48" s="19" t="s">
        <v>57</v>
      </c>
      <c r="B48" s="102" t="s">
        <v>58</v>
      </c>
      <c r="C48" s="102"/>
      <c r="D48" s="102"/>
      <c r="E48" s="102"/>
      <c r="F48" s="102"/>
      <c r="G48" s="102"/>
      <c r="H48" s="5"/>
      <c r="I48" s="6"/>
      <c r="J48" s="14"/>
      <c r="K48" s="8"/>
    </row>
    <row r="49" spans="1:15" s="3" customFormat="1" ht="6" customHeight="1">
      <c r="A49" s="19"/>
      <c r="B49" s="10"/>
      <c r="C49" s="11"/>
      <c r="D49" s="11"/>
      <c r="E49" s="11"/>
      <c r="F49" s="11"/>
      <c r="G49" s="12"/>
      <c r="H49" s="5"/>
      <c r="I49" s="6"/>
      <c r="J49" s="14"/>
      <c r="K49" s="8"/>
    </row>
    <row r="50" spans="1:15" s="3" customFormat="1" ht="14.1" customHeight="1">
      <c r="A50" s="39" t="s">
        <v>59</v>
      </c>
      <c r="B50" s="110" t="s">
        <v>60</v>
      </c>
      <c r="C50" s="111"/>
      <c r="D50" s="111"/>
      <c r="E50" s="111"/>
      <c r="F50" s="111"/>
      <c r="G50" s="112"/>
      <c r="H50" s="25" t="s">
        <v>53</v>
      </c>
      <c r="I50" s="26">
        <v>1</v>
      </c>
      <c r="J50" s="14"/>
      <c r="K50" s="8">
        <f>I50*J50</f>
        <v>0</v>
      </c>
    </row>
    <row r="51" spans="1:15" s="3" customFormat="1" ht="14.1" customHeight="1">
      <c r="A51" s="39" t="s">
        <v>61</v>
      </c>
      <c r="B51" s="113" t="s">
        <v>85</v>
      </c>
      <c r="C51" s="98"/>
      <c r="D51" s="98"/>
      <c r="E51" s="98"/>
      <c r="F51" s="98"/>
      <c r="G51" s="99"/>
      <c r="H51" s="37" t="s">
        <v>53</v>
      </c>
      <c r="I51" s="26">
        <v>4</v>
      </c>
      <c r="J51" s="14"/>
      <c r="K51" s="8"/>
    </row>
    <row r="52" spans="1:15" s="3" customFormat="1" ht="14.1" customHeight="1">
      <c r="A52" s="39" t="s">
        <v>62</v>
      </c>
      <c r="B52" s="113" t="s">
        <v>84</v>
      </c>
      <c r="C52" s="98"/>
      <c r="D52" s="98"/>
      <c r="E52" s="98"/>
      <c r="F52" s="98"/>
      <c r="G52" s="99"/>
      <c r="H52" s="37" t="s">
        <v>53</v>
      </c>
      <c r="I52" s="26">
        <v>1</v>
      </c>
      <c r="J52" s="14"/>
      <c r="K52" s="8">
        <f t="shared" ref="K52:K57" si="6">I52*J52</f>
        <v>0</v>
      </c>
    </row>
    <row r="53" spans="1:15" s="3" customFormat="1" ht="14.1" customHeight="1">
      <c r="A53" s="40" t="s">
        <v>63</v>
      </c>
      <c r="B53" s="41" t="s">
        <v>64</v>
      </c>
      <c r="C53" s="42"/>
      <c r="D53" s="42"/>
      <c r="E53" s="42"/>
      <c r="F53" s="42"/>
      <c r="G53" s="43"/>
      <c r="H53" s="37" t="s">
        <v>53</v>
      </c>
      <c r="I53" s="26">
        <v>3</v>
      </c>
      <c r="J53" s="14"/>
      <c r="K53" s="8">
        <f t="shared" si="6"/>
        <v>0</v>
      </c>
    </row>
    <row r="54" spans="1:15" s="3" customFormat="1" ht="14.1" customHeight="1">
      <c r="A54" s="40" t="s">
        <v>65</v>
      </c>
      <c r="B54" s="97" t="s">
        <v>66</v>
      </c>
      <c r="C54" s="100"/>
      <c r="D54" s="100"/>
      <c r="E54" s="100"/>
      <c r="F54" s="100"/>
      <c r="G54" s="101"/>
      <c r="H54" s="37" t="s">
        <v>53</v>
      </c>
      <c r="I54" s="26">
        <v>1</v>
      </c>
      <c r="J54" s="14"/>
      <c r="K54" s="8">
        <f t="shared" si="6"/>
        <v>0</v>
      </c>
    </row>
    <row r="55" spans="1:15" s="3" customFormat="1" ht="14.1" customHeight="1">
      <c r="A55" s="40" t="s">
        <v>67</v>
      </c>
      <c r="B55" s="114" t="s">
        <v>68</v>
      </c>
      <c r="C55" s="111"/>
      <c r="D55" s="111"/>
      <c r="E55" s="111"/>
      <c r="F55" s="111"/>
      <c r="G55" s="112"/>
      <c r="H55" s="25" t="s">
        <v>53</v>
      </c>
      <c r="I55" s="26">
        <v>1</v>
      </c>
      <c r="J55" s="14"/>
      <c r="K55" s="8">
        <f t="shared" si="6"/>
        <v>0</v>
      </c>
    </row>
    <row r="56" spans="1:15" s="3" customFormat="1" ht="14.1" customHeight="1">
      <c r="A56" s="40" t="s">
        <v>69</v>
      </c>
      <c r="B56" s="114" t="s">
        <v>70</v>
      </c>
      <c r="C56" s="111"/>
      <c r="D56" s="111"/>
      <c r="E56" s="111"/>
      <c r="F56" s="111"/>
      <c r="G56" s="112"/>
      <c r="H56" s="25" t="s">
        <v>53</v>
      </c>
      <c r="I56" s="26">
        <v>1</v>
      </c>
      <c r="J56" s="14"/>
      <c r="K56" s="8">
        <f t="shared" si="6"/>
        <v>0</v>
      </c>
    </row>
    <row r="57" spans="1:15" s="3" customFormat="1" ht="14.1" customHeight="1">
      <c r="A57" s="40" t="s">
        <v>71</v>
      </c>
      <c r="B57" s="97" t="s">
        <v>30</v>
      </c>
      <c r="C57" s="100"/>
      <c r="D57" s="100"/>
      <c r="E57" s="100"/>
      <c r="F57" s="100"/>
      <c r="G57" s="101"/>
      <c r="H57" s="25"/>
      <c r="I57" s="26">
        <v>1</v>
      </c>
      <c r="J57" s="14"/>
      <c r="K57" s="8">
        <f t="shared" si="6"/>
        <v>0</v>
      </c>
      <c r="O57" s="27"/>
    </row>
    <row r="58" spans="1:15" s="3" customFormat="1" ht="6" customHeight="1">
      <c r="A58" s="39"/>
      <c r="B58" s="115"/>
      <c r="C58" s="116"/>
      <c r="D58" s="116"/>
      <c r="E58" s="116"/>
      <c r="F58" s="116"/>
      <c r="G58" s="117"/>
      <c r="H58" s="25"/>
      <c r="I58" s="26"/>
      <c r="J58" s="14"/>
      <c r="K58" s="8"/>
    </row>
    <row r="59" spans="1:15" s="3" customFormat="1" ht="14.1" customHeight="1">
      <c r="A59" s="44" t="s">
        <v>72</v>
      </c>
      <c r="B59" s="109" t="s">
        <v>73</v>
      </c>
      <c r="C59" s="98"/>
      <c r="D59" s="98"/>
      <c r="E59" s="98"/>
      <c r="F59" s="98"/>
      <c r="G59" s="99"/>
      <c r="H59" s="25"/>
      <c r="I59" s="26"/>
      <c r="J59" s="14"/>
      <c r="K59" s="8"/>
    </row>
    <row r="60" spans="1:15" s="3" customFormat="1" ht="6" customHeight="1">
      <c r="A60" s="44"/>
      <c r="B60" s="45"/>
      <c r="C60" s="42"/>
      <c r="D60" s="42"/>
      <c r="E60" s="42"/>
      <c r="F60" s="42"/>
      <c r="G60" s="43"/>
      <c r="H60" s="25"/>
      <c r="I60" s="26"/>
      <c r="J60" s="14"/>
      <c r="K60" s="8"/>
    </row>
    <row r="61" spans="1:15" s="3" customFormat="1" ht="14.1" customHeight="1">
      <c r="A61" s="39" t="s">
        <v>74</v>
      </c>
      <c r="B61" s="97" t="s">
        <v>75</v>
      </c>
      <c r="C61" s="98"/>
      <c r="D61" s="98"/>
      <c r="E61" s="98"/>
      <c r="F61" s="98"/>
      <c r="G61" s="99"/>
      <c r="H61" s="25" t="s">
        <v>53</v>
      </c>
      <c r="I61" s="26">
        <v>1</v>
      </c>
      <c r="J61" s="14"/>
      <c r="K61" s="8">
        <f>I61*J61</f>
        <v>0</v>
      </c>
      <c r="O61" s="27"/>
    </row>
    <row r="62" spans="1:15" s="3" customFormat="1" ht="6" customHeight="1">
      <c r="A62" s="39"/>
      <c r="B62" s="97"/>
      <c r="C62" s="100"/>
      <c r="D62" s="100"/>
      <c r="E62" s="100"/>
      <c r="F62" s="100"/>
      <c r="G62" s="101"/>
      <c r="H62" s="25"/>
      <c r="I62" s="26"/>
      <c r="J62" s="14"/>
      <c r="K62" s="8"/>
    </row>
    <row r="63" spans="1:15" s="3" customFormat="1">
      <c r="A63" s="44" t="s">
        <v>76</v>
      </c>
      <c r="B63" s="102" t="s">
        <v>77</v>
      </c>
      <c r="C63" s="102"/>
      <c r="D63" s="102"/>
      <c r="E63" s="102"/>
      <c r="F63" s="102"/>
      <c r="G63" s="102"/>
      <c r="H63" s="25"/>
      <c r="I63" s="26"/>
      <c r="J63" s="14"/>
      <c r="K63" s="8"/>
    </row>
    <row r="64" spans="1:15" s="3" customFormat="1" ht="6" customHeight="1">
      <c r="A64" s="19"/>
      <c r="B64" s="10"/>
      <c r="C64" s="11"/>
      <c r="D64" s="11"/>
      <c r="E64" s="11"/>
      <c r="F64" s="11"/>
      <c r="G64" s="12"/>
      <c r="H64" s="25"/>
      <c r="I64" s="26"/>
      <c r="J64" s="14"/>
      <c r="K64" s="8"/>
    </row>
    <row r="65" spans="1:15" s="3" customFormat="1" ht="15" thickBot="1">
      <c r="A65" s="13" t="s">
        <v>79</v>
      </c>
      <c r="B65" s="97" t="s">
        <v>80</v>
      </c>
      <c r="C65" s="100"/>
      <c r="D65" s="100"/>
      <c r="E65" s="100"/>
      <c r="F65" s="100"/>
      <c r="G65" s="101"/>
      <c r="H65" s="25" t="s">
        <v>53</v>
      </c>
      <c r="I65" s="26">
        <v>1</v>
      </c>
      <c r="J65" s="14"/>
      <c r="K65" s="8">
        <f>I65*J65</f>
        <v>0</v>
      </c>
      <c r="O65" s="46"/>
    </row>
    <row r="66" spans="1:15" ht="15" thickBot="1">
      <c r="A66" s="2"/>
      <c r="I66" s="103" t="s">
        <v>83</v>
      </c>
      <c r="J66" s="104"/>
      <c r="K66" s="51">
        <f>SUM(K18:K65)</f>
        <v>0</v>
      </c>
      <c r="M66" s="47"/>
    </row>
    <row r="67" spans="1:15">
      <c r="A67" s="2"/>
      <c r="I67" s="105" t="s">
        <v>81</v>
      </c>
      <c r="J67" s="106"/>
      <c r="K67" s="63">
        <f>K66*0.2</f>
        <v>0</v>
      </c>
    </row>
    <row r="68" spans="1:15" ht="12.75" customHeight="1">
      <c r="B68" s="48"/>
      <c r="I68" s="107" t="s">
        <v>82</v>
      </c>
      <c r="J68" s="108"/>
      <c r="K68" s="63">
        <f>K67+K66</f>
        <v>0</v>
      </c>
    </row>
    <row r="70" spans="1:15">
      <c r="J70" s="49"/>
    </row>
    <row r="72" spans="1:15">
      <c r="J72" s="49"/>
      <c r="K72" s="49"/>
    </row>
    <row r="73" spans="1:15">
      <c r="J73" s="50"/>
      <c r="K73" s="50"/>
    </row>
    <row r="74" spans="1:15">
      <c r="H74" s="95"/>
      <c r="I74" s="95"/>
    </row>
    <row r="75" spans="1:15">
      <c r="H75" s="96"/>
      <c r="I75" s="96"/>
    </row>
    <row r="77" spans="1:15" hidden="1"/>
  </sheetData>
  <mergeCells count="45">
    <mergeCell ref="B19:G19"/>
    <mergeCell ref="B13:G13"/>
    <mergeCell ref="B14:G14"/>
    <mergeCell ref="A15:K15"/>
    <mergeCell ref="B16:G16"/>
    <mergeCell ref="B18:G18"/>
    <mergeCell ref="B30:G30"/>
    <mergeCell ref="B20:G20"/>
    <mergeCell ref="B23:G23"/>
    <mergeCell ref="B24:G24"/>
    <mergeCell ref="B25:G25"/>
    <mergeCell ref="B26:G26"/>
    <mergeCell ref="B27:G27"/>
    <mergeCell ref="B29:G29"/>
    <mergeCell ref="B45:G45"/>
    <mergeCell ref="B31:G31"/>
    <mergeCell ref="B32:G32"/>
    <mergeCell ref="B34:G34"/>
    <mergeCell ref="B35:G35"/>
    <mergeCell ref="B36:G36"/>
    <mergeCell ref="B37:G37"/>
    <mergeCell ref="B39:G39"/>
    <mergeCell ref="B41:G41"/>
    <mergeCell ref="B42:G42"/>
    <mergeCell ref="B43:G43"/>
    <mergeCell ref="B59:G59"/>
    <mergeCell ref="B46:G46"/>
    <mergeCell ref="B48:G48"/>
    <mergeCell ref="B50:G50"/>
    <mergeCell ref="B51:G51"/>
    <mergeCell ref="B52:G52"/>
    <mergeCell ref="B54:G54"/>
    <mergeCell ref="B55:G55"/>
    <mergeCell ref="B56:G56"/>
    <mergeCell ref="B57:G57"/>
    <mergeCell ref="B58:G58"/>
    <mergeCell ref="H74:I74"/>
    <mergeCell ref="H75:I75"/>
    <mergeCell ref="B61:G61"/>
    <mergeCell ref="B62:G62"/>
    <mergeCell ref="B63:G63"/>
    <mergeCell ref="B65:G65"/>
    <mergeCell ref="I66:J66"/>
    <mergeCell ref="I67:J67"/>
    <mergeCell ref="I68:J68"/>
  </mergeCells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selection activeCell="J6" sqref="J6"/>
    </sheetView>
  </sheetViews>
  <sheetFormatPr defaultColWidth="11.44140625" defaultRowHeight="14.4"/>
  <cols>
    <col min="7" max="7" width="18" customWidth="1"/>
    <col min="11" max="11" width="16" customWidth="1"/>
  </cols>
  <sheetData>
    <row r="1" spans="1:11" ht="17.399999999999999">
      <c r="G1" s="69" t="s">
        <v>158</v>
      </c>
    </row>
    <row r="2" spans="1:1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>
      <c r="A3" s="72"/>
      <c r="B3" s="74" t="s">
        <v>148</v>
      </c>
      <c r="C3" s="85" t="s">
        <v>146</v>
      </c>
      <c r="D3" s="72"/>
      <c r="E3" s="72"/>
      <c r="F3" s="85" t="s">
        <v>147</v>
      </c>
      <c r="G3" s="72"/>
      <c r="H3" s="72"/>
      <c r="I3" s="72"/>
      <c r="J3" s="72"/>
      <c r="K3" s="72"/>
    </row>
    <row r="4" spans="1:11">
      <c r="A4" s="72"/>
      <c r="B4" s="74" t="s">
        <v>149</v>
      </c>
      <c r="C4" s="74" t="s">
        <v>157</v>
      </c>
      <c r="D4" s="72"/>
      <c r="E4" s="72"/>
      <c r="F4" s="72"/>
      <c r="G4" s="72"/>
      <c r="H4" s="72"/>
      <c r="I4" s="72"/>
      <c r="J4" s="72"/>
      <c r="K4" s="72"/>
    </row>
    <row r="5" spans="1:11">
      <c r="A5" s="72"/>
      <c r="B5" s="72"/>
      <c r="C5" s="76"/>
      <c r="D5" s="72"/>
      <c r="E5" s="72"/>
      <c r="F5" s="72"/>
      <c r="G5" s="72"/>
      <c r="H5" s="72"/>
      <c r="I5" s="72"/>
      <c r="J5" s="72"/>
      <c r="K5" s="72"/>
    </row>
    <row r="6" spans="1:1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1">
      <c r="A8" s="72"/>
      <c r="B8" s="78" t="s">
        <v>150</v>
      </c>
      <c r="C8" s="74" t="s">
        <v>151</v>
      </c>
      <c r="D8" s="72"/>
      <c r="E8" s="72"/>
      <c r="F8" s="72"/>
      <c r="G8" s="72"/>
      <c r="H8" s="72"/>
      <c r="I8" s="72"/>
      <c r="J8" s="72"/>
      <c r="K8" s="72"/>
    </row>
    <row r="9" spans="1:11">
      <c r="A9" s="72"/>
      <c r="B9" s="74" t="s">
        <v>152</v>
      </c>
      <c r="C9" s="72"/>
      <c r="D9" s="72"/>
      <c r="E9" s="72"/>
      <c r="F9" s="72"/>
      <c r="G9" s="72"/>
      <c r="H9" s="72"/>
      <c r="I9" s="72"/>
      <c r="J9" s="72"/>
      <c r="K9" s="72"/>
    </row>
    <row r="10" spans="1:11">
      <c r="A10" s="86"/>
      <c r="B10" s="87" t="s">
        <v>153</v>
      </c>
      <c r="C10" s="93" t="s">
        <v>154</v>
      </c>
      <c r="D10" s="86"/>
      <c r="E10" s="86"/>
      <c r="F10" s="86"/>
      <c r="G10" s="86"/>
      <c r="H10" s="86"/>
      <c r="I10" s="86"/>
      <c r="J10" s="86"/>
      <c r="K10" s="86"/>
    </row>
    <row r="11" spans="1:1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ht="27">
      <c r="A12" s="79" t="s">
        <v>0</v>
      </c>
      <c r="B12" s="126" t="s">
        <v>1</v>
      </c>
      <c r="C12" s="126"/>
      <c r="D12" s="126"/>
      <c r="E12" s="126"/>
      <c r="F12" s="126"/>
      <c r="G12" s="126"/>
      <c r="H12" s="70" t="s">
        <v>2</v>
      </c>
      <c r="I12" s="70" t="s">
        <v>3</v>
      </c>
      <c r="J12" s="70" t="s">
        <v>4</v>
      </c>
      <c r="K12" s="71" t="s">
        <v>5</v>
      </c>
    </row>
    <row r="13" spans="1:11">
      <c r="A13" s="4"/>
      <c r="B13" s="118" t="s">
        <v>6</v>
      </c>
      <c r="C13" s="102"/>
      <c r="D13" s="102"/>
      <c r="E13" s="102"/>
      <c r="F13" s="102"/>
      <c r="G13" s="102"/>
      <c r="H13" s="5"/>
      <c r="I13" s="6"/>
      <c r="J13" s="7"/>
      <c r="K13" s="8"/>
    </row>
    <row r="14" spans="1:11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9"/>
    </row>
    <row r="15" spans="1:11">
      <c r="A15" s="9" t="s">
        <v>7</v>
      </c>
      <c r="B15" s="102" t="s">
        <v>99</v>
      </c>
      <c r="C15" s="102"/>
      <c r="D15" s="102"/>
      <c r="E15" s="102"/>
      <c r="F15" s="102"/>
      <c r="G15" s="102"/>
      <c r="H15" s="5"/>
      <c r="I15" s="6"/>
      <c r="J15" s="7"/>
      <c r="K15" s="8"/>
    </row>
    <row r="16" spans="1:11">
      <c r="A16" s="4"/>
      <c r="B16" s="10"/>
      <c r="C16" s="11"/>
      <c r="D16" s="11"/>
      <c r="E16" s="11"/>
      <c r="F16" s="11"/>
      <c r="G16" s="12"/>
      <c r="H16" s="5"/>
      <c r="I16" s="6"/>
      <c r="J16" s="7"/>
      <c r="K16" s="8"/>
    </row>
    <row r="17" spans="1:11">
      <c r="A17" s="13" t="s">
        <v>9</v>
      </c>
      <c r="B17" s="132" t="s">
        <v>91</v>
      </c>
      <c r="C17" s="100"/>
      <c r="D17" s="100"/>
      <c r="E17" s="100"/>
      <c r="F17" s="100"/>
      <c r="G17" s="101"/>
      <c r="H17" s="5" t="s">
        <v>11</v>
      </c>
      <c r="I17" s="6">
        <v>700</v>
      </c>
      <c r="J17" s="14"/>
      <c r="K17" s="8">
        <f t="shared" ref="K17:K23" si="0">I17*J17</f>
        <v>0</v>
      </c>
    </row>
    <row r="18" spans="1:11">
      <c r="A18" s="13" t="s">
        <v>12</v>
      </c>
      <c r="B18" s="97" t="s">
        <v>92</v>
      </c>
      <c r="C18" s="100"/>
      <c r="D18" s="100"/>
      <c r="E18" s="100"/>
      <c r="F18" s="100"/>
      <c r="G18" s="101"/>
      <c r="H18" s="5" t="s">
        <v>14</v>
      </c>
      <c r="I18" s="6">
        <v>90</v>
      </c>
      <c r="J18" s="14"/>
      <c r="K18" s="8">
        <f t="shared" si="0"/>
        <v>0</v>
      </c>
    </row>
    <row r="19" spans="1:11">
      <c r="A19" s="13" t="s">
        <v>15</v>
      </c>
      <c r="B19" s="132" t="s">
        <v>93</v>
      </c>
      <c r="C19" s="100"/>
      <c r="D19" s="100"/>
      <c r="E19" s="100"/>
      <c r="F19" s="100"/>
      <c r="G19" s="101"/>
      <c r="H19" s="5">
        <v>3</v>
      </c>
      <c r="I19" s="6">
        <v>30</v>
      </c>
      <c r="J19" s="14"/>
      <c r="K19" s="8">
        <f t="shared" si="0"/>
        <v>0</v>
      </c>
    </row>
    <row r="20" spans="1:11">
      <c r="A20" s="13" t="s">
        <v>17</v>
      </c>
      <c r="B20" s="15" t="s">
        <v>94</v>
      </c>
      <c r="C20" s="16"/>
      <c r="D20" s="16"/>
      <c r="E20" s="16"/>
      <c r="F20" s="16"/>
      <c r="G20" s="17"/>
      <c r="H20" s="5" t="s">
        <v>11</v>
      </c>
      <c r="I20" s="6">
        <v>105</v>
      </c>
      <c r="J20" s="14"/>
      <c r="K20" s="8">
        <f t="shared" si="0"/>
        <v>0</v>
      </c>
    </row>
    <row r="21" spans="1:11">
      <c r="A21" s="13" t="s">
        <v>19</v>
      </c>
      <c r="B21" s="15" t="s">
        <v>95</v>
      </c>
      <c r="C21" s="16"/>
      <c r="D21" s="16"/>
      <c r="E21" s="16"/>
      <c r="F21" s="16"/>
      <c r="G21" s="17"/>
      <c r="H21" s="5" t="s">
        <v>14</v>
      </c>
      <c r="I21" s="6">
        <v>90</v>
      </c>
      <c r="J21" s="14"/>
      <c r="K21" s="8">
        <f t="shared" si="0"/>
        <v>0</v>
      </c>
    </row>
    <row r="22" spans="1:11">
      <c r="A22" s="13" t="s">
        <v>21</v>
      </c>
      <c r="B22" s="132" t="s">
        <v>96</v>
      </c>
      <c r="C22" s="100"/>
      <c r="D22" s="100"/>
      <c r="E22" s="100"/>
      <c r="F22" s="100"/>
      <c r="G22" s="101"/>
      <c r="H22" s="5" t="s">
        <v>14</v>
      </c>
      <c r="I22" s="6">
        <v>35</v>
      </c>
      <c r="J22" s="14"/>
      <c r="K22" s="8">
        <f t="shared" si="0"/>
        <v>0</v>
      </c>
    </row>
    <row r="23" spans="1:11">
      <c r="A23" s="13"/>
      <c r="B23" s="132" t="s">
        <v>97</v>
      </c>
      <c r="C23" s="100"/>
      <c r="D23" s="100"/>
      <c r="E23" s="100"/>
      <c r="F23" s="100"/>
      <c r="G23" s="101"/>
      <c r="H23" s="5" t="s">
        <v>14</v>
      </c>
      <c r="I23" s="6">
        <v>126</v>
      </c>
      <c r="J23" s="14"/>
      <c r="K23" s="8">
        <f t="shared" si="0"/>
        <v>0</v>
      </c>
    </row>
    <row r="24" spans="1:11">
      <c r="A24" s="18" t="s">
        <v>24</v>
      </c>
      <c r="B24" s="132" t="s">
        <v>98</v>
      </c>
      <c r="C24" s="100"/>
      <c r="D24" s="100"/>
      <c r="E24" s="100"/>
      <c r="F24" s="100"/>
      <c r="G24" s="101"/>
      <c r="H24" s="5" t="s">
        <v>14</v>
      </c>
      <c r="I24" s="6">
        <v>51</v>
      </c>
      <c r="J24" s="14"/>
      <c r="K24" s="8">
        <f t="shared" ref="K24:K27" si="1">I24*J24</f>
        <v>0</v>
      </c>
    </row>
    <row r="25" spans="1:11">
      <c r="A25" s="13" t="s">
        <v>104</v>
      </c>
      <c r="B25" s="15" t="s">
        <v>100</v>
      </c>
      <c r="C25" s="16"/>
      <c r="D25" s="16"/>
      <c r="E25" s="16"/>
      <c r="F25" s="16"/>
      <c r="G25" s="17"/>
      <c r="H25" s="5" t="s">
        <v>90</v>
      </c>
      <c r="I25" s="6">
        <v>41.58</v>
      </c>
      <c r="J25" s="14"/>
      <c r="K25" s="8">
        <f t="shared" si="1"/>
        <v>0</v>
      </c>
    </row>
    <row r="26" spans="1:11">
      <c r="A26" s="13" t="s">
        <v>105</v>
      </c>
      <c r="B26" s="132" t="s">
        <v>101</v>
      </c>
      <c r="C26" s="100"/>
      <c r="D26" s="100"/>
      <c r="E26" s="100"/>
      <c r="F26" s="100"/>
      <c r="G26" s="101"/>
      <c r="H26" s="5" t="s">
        <v>90</v>
      </c>
      <c r="I26" s="6">
        <v>26.46</v>
      </c>
      <c r="J26" s="14"/>
      <c r="K26" s="8">
        <f t="shared" si="1"/>
        <v>0</v>
      </c>
    </row>
    <row r="27" spans="1:11">
      <c r="A27" s="13" t="s">
        <v>106</v>
      </c>
      <c r="B27" s="132" t="s">
        <v>102</v>
      </c>
      <c r="C27" s="100"/>
      <c r="D27" s="100"/>
      <c r="E27" s="100"/>
      <c r="F27" s="100"/>
      <c r="G27" s="101"/>
      <c r="H27" s="5" t="s">
        <v>90</v>
      </c>
      <c r="I27" s="6">
        <v>80</v>
      </c>
      <c r="J27" s="14"/>
      <c r="K27" s="8">
        <f t="shared" si="1"/>
        <v>0</v>
      </c>
    </row>
    <row r="28" spans="1:11">
      <c r="A28" s="18" t="s">
        <v>27</v>
      </c>
      <c r="B28" s="132" t="s">
        <v>103</v>
      </c>
      <c r="C28" s="100"/>
      <c r="D28" s="100"/>
      <c r="E28" s="100"/>
      <c r="F28" s="100"/>
      <c r="G28" s="101"/>
      <c r="H28" s="5" t="s">
        <v>90</v>
      </c>
      <c r="I28" s="6">
        <v>60</v>
      </c>
      <c r="J28" s="14"/>
      <c r="K28" s="8">
        <f t="shared" ref="K28:K29" si="2">I28*J28</f>
        <v>0</v>
      </c>
    </row>
    <row r="29" spans="1:11">
      <c r="A29" s="13" t="s">
        <v>106</v>
      </c>
      <c r="B29" s="132" t="s">
        <v>107</v>
      </c>
      <c r="C29" s="100"/>
      <c r="D29" s="100"/>
      <c r="E29" s="100"/>
      <c r="F29" s="100"/>
      <c r="G29" s="101"/>
      <c r="H29" s="5" t="s">
        <v>90</v>
      </c>
      <c r="I29" s="6">
        <v>51</v>
      </c>
      <c r="J29" s="14"/>
      <c r="K29" s="8">
        <f t="shared" si="2"/>
        <v>0</v>
      </c>
    </row>
    <row r="30" spans="1:11">
      <c r="A30" s="18" t="s">
        <v>27</v>
      </c>
      <c r="B30" s="132" t="s">
        <v>108</v>
      </c>
      <c r="C30" s="100"/>
      <c r="D30" s="100"/>
      <c r="E30" s="100"/>
      <c r="F30" s="100"/>
      <c r="G30" s="101"/>
      <c r="H30" s="5" t="s">
        <v>11</v>
      </c>
      <c r="I30" s="6">
        <v>700</v>
      </c>
      <c r="J30" s="14"/>
      <c r="K30" s="8">
        <f t="shared" ref="K30" si="3">I30*J30</f>
        <v>0</v>
      </c>
    </row>
    <row r="31" spans="1:11">
      <c r="A31" s="13"/>
      <c r="B31" s="22"/>
      <c r="C31" s="23"/>
      <c r="D31" s="23"/>
      <c r="E31" s="23"/>
      <c r="F31" s="23"/>
      <c r="G31" s="24"/>
      <c r="H31" s="5"/>
      <c r="I31" s="6"/>
      <c r="J31" s="14"/>
      <c r="K31" s="8"/>
    </row>
    <row r="32" spans="1:11">
      <c r="A32" s="13"/>
      <c r="B32" s="97" t="s">
        <v>110</v>
      </c>
      <c r="C32" s="100"/>
      <c r="D32" s="100"/>
      <c r="E32" s="100"/>
      <c r="F32" s="100"/>
      <c r="G32" s="101"/>
      <c r="H32" s="5"/>
      <c r="I32" s="6"/>
      <c r="J32" s="14"/>
      <c r="K32" s="8"/>
    </row>
    <row r="33" spans="1:13">
      <c r="A33" s="13" t="s">
        <v>28</v>
      </c>
      <c r="B33" s="143" t="s">
        <v>109</v>
      </c>
      <c r="C33" s="100"/>
      <c r="D33" s="100"/>
      <c r="E33" s="100"/>
      <c r="F33" s="100"/>
      <c r="G33" s="101"/>
      <c r="H33" s="5"/>
      <c r="I33" s="6"/>
      <c r="J33" s="14"/>
      <c r="K33" s="8"/>
    </row>
    <row r="34" spans="1:13">
      <c r="A34" s="13" t="s">
        <v>29</v>
      </c>
      <c r="B34" s="132" t="s">
        <v>111</v>
      </c>
      <c r="C34" s="100"/>
      <c r="D34" s="100"/>
      <c r="E34" s="100"/>
      <c r="F34" s="100"/>
      <c r="G34" s="101"/>
      <c r="H34" s="25" t="s">
        <v>14</v>
      </c>
      <c r="I34" s="26">
        <v>4</v>
      </c>
      <c r="J34" s="14"/>
      <c r="K34" s="8">
        <f>I34*J34</f>
        <v>0</v>
      </c>
      <c r="M34" s="65"/>
    </row>
    <row r="35" spans="1:13">
      <c r="A35" s="13" t="s">
        <v>117</v>
      </c>
      <c r="B35" s="137" t="s">
        <v>112</v>
      </c>
      <c r="C35" s="138"/>
      <c r="D35" s="138"/>
      <c r="E35" s="138"/>
      <c r="F35" s="138"/>
      <c r="G35" s="138"/>
      <c r="H35" s="5" t="s">
        <v>14</v>
      </c>
      <c r="I35" s="6">
        <v>4</v>
      </c>
      <c r="J35" s="14"/>
      <c r="K35" s="8">
        <f>I35*J35</f>
        <v>0</v>
      </c>
    </row>
    <row r="36" spans="1:13">
      <c r="A36" s="66" t="s">
        <v>116</v>
      </c>
      <c r="B36" s="139" t="s">
        <v>113</v>
      </c>
      <c r="C36" s="140"/>
      <c r="D36" s="140"/>
      <c r="E36" s="140"/>
      <c r="F36" s="140"/>
      <c r="G36" s="141"/>
      <c r="H36" s="5" t="s">
        <v>14</v>
      </c>
      <c r="I36" s="6">
        <v>4.04</v>
      </c>
      <c r="J36" s="14"/>
      <c r="K36" s="8">
        <f>I36*J36</f>
        <v>0</v>
      </c>
    </row>
    <row r="37" spans="1:13">
      <c r="A37" s="19"/>
      <c r="B37" s="64" t="s">
        <v>114</v>
      </c>
      <c r="C37" s="29"/>
      <c r="D37" s="29"/>
      <c r="E37" s="29"/>
      <c r="F37" s="29"/>
      <c r="G37" s="30"/>
      <c r="H37" s="5" t="s">
        <v>90</v>
      </c>
      <c r="I37" s="6">
        <v>0.4</v>
      </c>
      <c r="J37" s="14"/>
      <c r="K37" s="8">
        <f>I37*J37</f>
        <v>0</v>
      </c>
    </row>
    <row r="38" spans="1:13">
      <c r="A38" s="13"/>
      <c r="B38" s="123"/>
      <c r="C38" s="124"/>
      <c r="D38" s="124"/>
      <c r="E38" s="124"/>
      <c r="F38" s="124"/>
      <c r="G38" s="125"/>
      <c r="H38" s="5"/>
      <c r="I38" s="6"/>
      <c r="J38" s="14"/>
      <c r="K38" s="8"/>
    </row>
    <row r="39" spans="1:13">
      <c r="A39" s="13" t="s">
        <v>33</v>
      </c>
      <c r="B39" s="142" t="s">
        <v>115</v>
      </c>
      <c r="C39" s="111"/>
      <c r="D39" s="111"/>
      <c r="E39" s="111"/>
      <c r="F39" s="111"/>
      <c r="G39" s="112"/>
      <c r="H39" s="5"/>
      <c r="I39" s="6"/>
      <c r="J39" s="14"/>
      <c r="K39" s="8"/>
    </row>
    <row r="40" spans="1:13">
      <c r="A40" s="13"/>
      <c r="B40" s="114" t="s">
        <v>118</v>
      </c>
      <c r="C40" s="111"/>
      <c r="D40" s="111"/>
      <c r="E40" s="111"/>
      <c r="F40" s="111"/>
      <c r="G40" s="112"/>
      <c r="H40" s="5" t="s">
        <v>11</v>
      </c>
      <c r="I40" s="6">
        <v>700</v>
      </c>
      <c r="J40" s="14"/>
      <c r="K40" s="8">
        <f>I40*J40</f>
        <v>0</v>
      </c>
    </row>
    <row r="41" spans="1:13">
      <c r="A41" s="13" t="s">
        <v>35</v>
      </c>
      <c r="B41" s="132" t="s">
        <v>119</v>
      </c>
      <c r="C41" s="100"/>
      <c r="D41" s="100"/>
      <c r="E41" s="100"/>
      <c r="F41" s="100"/>
      <c r="G41" s="101"/>
      <c r="H41" s="25" t="s">
        <v>11</v>
      </c>
      <c r="I41" s="26">
        <v>840</v>
      </c>
      <c r="J41" s="14"/>
      <c r="K41" s="8">
        <f>I41*J41</f>
        <v>0</v>
      </c>
    </row>
    <row r="42" spans="1:13">
      <c r="A42" s="13"/>
      <c r="B42" s="133"/>
      <c r="C42" s="134"/>
      <c r="D42" s="134"/>
      <c r="E42" s="134"/>
      <c r="F42" s="134"/>
      <c r="G42" s="135"/>
      <c r="H42" s="5"/>
      <c r="I42" s="6"/>
      <c r="J42" s="14"/>
      <c r="K42" s="8"/>
    </row>
    <row r="43" spans="1:13">
      <c r="A43" s="13"/>
      <c r="B43" s="136" t="s">
        <v>120</v>
      </c>
      <c r="C43" s="102"/>
      <c r="D43" s="102"/>
      <c r="E43" s="102"/>
      <c r="F43" s="102"/>
      <c r="G43" s="102"/>
      <c r="H43" s="31"/>
      <c r="I43" s="32"/>
      <c r="J43" s="14"/>
      <c r="K43" s="8"/>
    </row>
    <row r="44" spans="1:13">
      <c r="A44" s="18" t="s">
        <v>41</v>
      </c>
      <c r="B44" s="130" t="s">
        <v>125</v>
      </c>
      <c r="C44" s="111"/>
      <c r="D44" s="111"/>
      <c r="E44" s="111"/>
      <c r="F44" s="111"/>
      <c r="G44" s="112"/>
      <c r="H44" s="5" t="s">
        <v>87</v>
      </c>
      <c r="I44" s="6">
        <v>90</v>
      </c>
      <c r="J44" s="14"/>
      <c r="K44" s="8">
        <f t="shared" ref="K44" si="4">I44*J44</f>
        <v>0</v>
      </c>
    </row>
    <row r="45" spans="1:13">
      <c r="A45" s="18" t="s">
        <v>43</v>
      </c>
      <c r="B45" s="114" t="s">
        <v>121</v>
      </c>
      <c r="C45" s="111"/>
      <c r="D45" s="111"/>
      <c r="E45" s="111"/>
      <c r="F45" s="111"/>
      <c r="G45" s="112"/>
      <c r="H45" s="5" t="s">
        <v>87</v>
      </c>
      <c r="I45" s="6">
        <v>90</v>
      </c>
      <c r="J45" s="14"/>
      <c r="K45" s="8">
        <f>I45*J45</f>
        <v>0</v>
      </c>
    </row>
    <row r="46" spans="1:13">
      <c r="A46" s="18" t="s">
        <v>45</v>
      </c>
      <c r="B46" s="113" t="s">
        <v>122</v>
      </c>
      <c r="C46" s="100"/>
      <c r="D46" s="100"/>
      <c r="E46" s="100"/>
      <c r="F46" s="100"/>
      <c r="G46" s="101"/>
      <c r="H46" s="5" t="s">
        <v>11</v>
      </c>
      <c r="I46" s="6">
        <v>4</v>
      </c>
      <c r="J46" s="14"/>
      <c r="K46" s="8">
        <f t="shared" ref="K46" si="5">I46*J46</f>
        <v>0</v>
      </c>
    </row>
    <row r="47" spans="1:13">
      <c r="A47" s="18" t="s">
        <v>47</v>
      </c>
      <c r="B47" s="114" t="s">
        <v>123</v>
      </c>
      <c r="C47" s="111"/>
      <c r="D47" s="111"/>
      <c r="E47" s="111"/>
      <c r="F47" s="111"/>
      <c r="G47" s="112"/>
      <c r="H47" s="5" t="s">
        <v>53</v>
      </c>
      <c r="I47" s="6">
        <v>20</v>
      </c>
      <c r="J47" s="14"/>
      <c r="K47" s="8">
        <f t="shared" ref="K47" si="6">I47*J47</f>
        <v>0</v>
      </c>
    </row>
    <row r="48" spans="1:13">
      <c r="A48" s="18"/>
      <c r="B48" s="62"/>
      <c r="C48" s="60"/>
      <c r="D48" s="60"/>
      <c r="E48" s="60"/>
      <c r="F48" s="60"/>
      <c r="G48" s="61"/>
      <c r="H48" s="5"/>
      <c r="I48" s="6"/>
      <c r="J48" s="14"/>
      <c r="K48" s="8"/>
    </row>
    <row r="49" spans="1:11">
      <c r="A49" s="18"/>
      <c r="B49" s="67" t="s">
        <v>124</v>
      </c>
      <c r="C49" s="60"/>
      <c r="D49" s="60"/>
      <c r="E49" s="60"/>
      <c r="F49" s="60"/>
      <c r="G49" s="61"/>
      <c r="H49" s="5"/>
      <c r="I49" s="6"/>
      <c r="J49" s="14"/>
      <c r="K49" s="8"/>
    </row>
    <row r="50" spans="1:11">
      <c r="A50" s="18" t="s">
        <v>63</v>
      </c>
      <c r="B50" s="114" t="s">
        <v>86</v>
      </c>
      <c r="C50" s="111"/>
      <c r="D50" s="111"/>
      <c r="E50" s="111"/>
      <c r="F50" s="111"/>
      <c r="G50" s="112"/>
      <c r="H50" s="5" t="s">
        <v>87</v>
      </c>
      <c r="I50" s="6">
        <v>90</v>
      </c>
      <c r="J50" s="14"/>
      <c r="K50" s="8">
        <f>I50*J50</f>
        <v>0</v>
      </c>
    </row>
    <row r="51" spans="1:11">
      <c r="A51" s="18" t="s">
        <v>65</v>
      </c>
      <c r="B51" s="113" t="s">
        <v>88</v>
      </c>
      <c r="C51" s="100"/>
      <c r="D51" s="100"/>
      <c r="E51" s="100"/>
      <c r="F51" s="100"/>
      <c r="G51" s="101"/>
      <c r="H51" s="5" t="s">
        <v>53</v>
      </c>
      <c r="I51" s="6">
        <v>90.9</v>
      </c>
      <c r="J51" s="14"/>
      <c r="K51" s="8">
        <f t="shared" ref="K51" si="7">I51*J51</f>
        <v>0</v>
      </c>
    </row>
    <row r="52" spans="1:11">
      <c r="A52" s="18" t="s">
        <v>67</v>
      </c>
      <c r="B52" s="53" t="s">
        <v>126</v>
      </c>
      <c r="C52" s="56"/>
      <c r="D52" s="56"/>
      <c r="E52" s="56"/>
      <c r="F52" s="56"/>
      <c r="G52" s="57"/>
      <c r="H52" s="37" t="s">
        <v>87</v>
      </c>
      <c r="I52" s="26">
        <v>4</v>
      </c>
      <c r="J52" s="14"/>
      <c r="K52" s="8">
        <f>I52*J52</f>
        <v>0</v>
      </c>
    </row>
    <row r="53" spans="1:11">
      <c r="A53" s="18" t="s">
        <v>69</v>
      </c>
      <c r="B53" s="97" t="s">
        <v>128</v>
      </c>
      <c r="C53" s="100"/>
      <c r="D53" s="100"/>
      <c r="E53" s="100"/>
      <c r="F53" s="100"/>
      <c r="G53" s="101"/>
      <c r="H53" s="5" t="s">
        <v>53</v>
      </c>
      <c r="I53" s="6">
        <v>4</v>
      </c>
      <c r="J53" s="14"/>
      <c r="K53" s="8">
        <f>I53*J53</f>
        <v>0</v>
      </c>
    </row>
    <row r="54" spans="1:11">
      <c r="A54" s="18" t="s">
        <v>71</v>
      </c>
      <c r="B54" s="97" t="s">
        <v>129</v>
      </c>
      <c r="C54" s="100"/>
      <c r="D54" s="100"/>
      <c r="E54" s="100"/>
      <c r="F54" s="100"/>
      <c r="G54" s="101"/>
      <c r="H54" s="25" t="s">
        <v>53</v>
      </c>
      <c r="I54" s="26">
        <v>4</v>
      </c>
      <c r="J54" s="14"/>
      <c r="K54" s="8">
        <f>I54*J54</f>
        <v>0</v>
      </c>
    </row>
    <row r="55" spans="1:11">
      <c r="A55" s="13"/>
      <c r="B55" s="53" t="s">
        <v>127</v>
      </c>
      <c r="C55" s="56"/>
      <c r="D55" s="56"/>
      <c r="E55" s="56"/>
      <c r="F55" s="56"/>
      <c r="G55" s="57"/>
      <c r="H55" s="5" t="s">
        <v>53</v>
      </c>
      <c r="I55" s="6">
        <v>4</v>
      </c>
      <c r="J55" s="14"/>
      <c r="K55" s="8">
        <f>I55*J55</f>
        <v>0</v>
      </c>
    </row>
    <row r="56" spans="1:11">
      <c r="A56" s="13"/>
      <c r="B56" s="53"/>
      <c r="C56" s="56"/>
      <c r="D56" s="56"/>
      <c r="E56" s="56"/>
      <c r="F56" s="56"/>
      <c r="G56" s="57"/>
      <c r="H56" s="5"/>
      <c r="I56" s="6"/>
      <c r="J56" s="14"/>
      <c r="K56" s="8"/>
    </row>
    <row r="57" spans="1:11">
      <c r="A57" s="19" t="s">
        <v>72</v>
      </c>
      <c r="B57" s="102" t="s">
        <v>130</v>
      </c>
      <c r="C57" s="102"/>
      <c r="D57" s="102"/>
      <c r="E57" s="102"/>
      <c r="F57" s="102"/>
      <c r="G57" s="102"/>
      <c r="H57" s="5"/>
      <c r="I57" s="6"/>
      <c r="J57" s="14"/>
      <c r="K57" s="8"/>
    </row>
    <row r="58" spans="1:11">
      <c r="A58" s="39" t="s">
        <v>74</v>
      </c>
      <c r="B58" s="110" t="s">
        <v>131</v>
      </c>
      <c r="C58" s="111"/>
      <c r="D58" s="111"/>
      <c r="E58" s="111"/>
      <c r="F58" s="111"/>
      <c r="G58" s="112"/>
      <c r="H58" s="25" t="s">
        <v>90</v>
      </c>
      <c r="I58" s="26">
        <v>288.8</v>
      </c>
      <c r="J58" s="14"/>
      <c r="K58" s="8">
        <f>I58*J58</f>
        <v>0</v>
      </c>
    </row>
    <row r="59" spans="1:11">
      <c r="A59" s="39"/>
      <c r="B59" s="59"/>
      <c r="C59" s="60"/>
      <c r="D59" s="60"/>
      <c r="E59" s="60"/>
      <c r="F59" s="60"/>
      <c r="G59" s="61"/>
      <c r="H59" s="25"/>
      <c r="I59" s="26"/>
      <c r="J59" s="14"/>
      <c r="K59" s="8"/>
    </row>
    <row r="60" spans="1:11">
      <c r="A60" s="68" t="s">
        <v>76</v>
      </c>
      <c r="B60" s="131" t="s">
        <v>132</v>
      </c>
      <c r="C60" s="98"/>
      <c r="D60" s="98"/>
      <c r="E60" s="98"/>
      <c r="F60" s="98"/>
      <c r="G60" s="99"/>
      <c r="H60" s="37"/>
      <c r="I60" s="26"/>
      <c r="J60" s="14"/>
      <c r="K60" s="8"/>
    </row>
    <row r="61" spans="1:11">
      <c r="A61" s="39" t="s">
        <v>78</v>
      </c>
      <c r="B61" s="131" t="s">
        <v>133</v>
      </c>
      <c r="C61" s="98"/>
      <c r="D61" s="98"/>
      <c r="E61" s="98"/>
      <c r="F61" s="98"/>
      <c r="G61" s="99"/>
      <c r="H61" s="37"/>
      <c r="I61" s="26"/>
      <c r="J61" s="14"/>
      <c r="K61" s="8"/>
    </row>
    <row r="62" spans="1:11">
      <c r="A62" s="40" t="s">
        <v>79</v>
      </c>
      <c r="B62" s="58" t="s">
        <v>134</v>
      </c>
      <c r="C62" s="54"/>
      <c r="D62" s="54"/>
      <c r="E62" s="54"/>
      <c r="F62" s="54"/>
      <c r="G62" s="55"/>
      <c r="H62" s="37" t="s">
        <v>11</v>
      </c>
      <c r="I62" s="26">
        <v>186.4</v>
      </c>
      <c r="J62" s="14"/>
      <c r="K62" s="8">
        <f t="shared" ref="K62:K63" si="8">I62*J62</f>
        <v>0</v>
      </c>
    </row>
    <row r="63" spans="1:11">
      <c r="A63" s="40" t="s">
        <v>140</v>
      </c>
      <c r="B63" s="97" t="s">
        <v>135</v>
      </c>
      <c r="C63" s="100"/>
      <c r="D63" s="100"/>
      <c r="E63" s="100"/>
      <c r="F63" s="100"/>
      <c r="G63" s="101"/>
      <c r="H63" s="37" t="s">
        <v>11</v>
      </c>
      <c r="I63" s="26">
        <v>186.4</v>
      </c>
      <c r="J63" s="14"/>
      <c r="K63" s="8">
        <f t="shared" si="8"/>
        <v>0</v>
      </c>
    </row>
    <row r="64" spans="1:11">
      <c r="A64" s="39"/>
      <c r="B64" s="115"/>
      <c r="C64" s="116"/>
      <c r="D64" s="116"/>
      <c r="E64" s="116"/>
      <c r="F64" s="116"/>
      <c r="G64" s="117"/>
      <c r="H64" s="25"/>
      <c r="I64" s="26"/>
      <c r="J64" s="14"/>
      <c r="K64" s="8"/>
    </row>
    <row r="65" spans="1:11">
      <c r="A65" s="44" t="s">
        <v>141</v>
      </c>
      <c r="B65" s="109" t="s">
        <v>136</v>
      </c>
      <c r="C65" s="98"/>
      <c r="D65" s="98"/>
      <c r="E65" s="98"/>
      <c r="F65" s="98"/>
      <c r="G65" s="99"/>
      <c r="H65" s="25"/>
      <c r="I65" s="26"/>
      <c r="J65" s="14"/>
      <c r="K65" s="8"/>
    </row>
    <row r="66" spans="1:11">
      <c r="A66" s="39" t="s">
        <v>142</v>
      </c>
      <c r="B66" s="97" t="s">
        <v>137</v>
      </c>
      <c r="C66" s="98"/>
      <c r="D66" s="98"/>
      <c r="E66" s="98"/>
      <c r="F66" s="98"/>
      <c r="G66" s="99"/>
      <c r="H66" s="25" t="s">
        <v>53</v>
      </c>
      <c r="I66" s="26">
        <v>1</v>
      </c>
      <c r="J66" s="14"/>
      <c r="K66" s="8">
        <f>I66*J66</f>
        <v>0</v>
      </c>
    </row>
    <row r="67" spans="1:11">
      <c r="A67" s="39"/>
      <c r="B67" s="97" t="s">
        <v>139</v>
      </c>
      <c r="C67" s="100"/>
      <c r="D67" s="100"/>
      <c r="E67" s="100"/>
      <c r="F67" s="100"/>
      <c r="G67" s="101"/>
      <c r="H67" s="25" t="s">
        <v>11</v>
      </c>
      <c r="I67" s="26">
        <v>10</v>
      </c>
      <c r="J67" s="14"/>
      <c r="K67" s="8">
        <f>I67*J67</f>
        <v>0</v>
      </c>
    </row>
    <row r="68" spans="1:11">
      <c r="A68" s="39"/>
      <c r="B68" s="53"/>
      <c r="C68" s="56"/>
      <c r="D68" s="56"/>
      <c r="E68" s="56"/>
      <c r="F68" s="56"/>
      <c r="G68" s="57"/>
      <c r="H68" s="25"/>
      <c r="I68" s="26"/>
      <c r="J68" s="14"/>
      <c r="K68" s="8"/>
    </row>
    <row r="69" spans="1:11">
      <c r="A69" s="44" t="s">
        <v>143</v>
      </c>
      <c r="B69" s="102" t="s">
        <v>138</v>
      </c>
      <c r="C69" s="102"/>
      <c r="D69" s="102"/>
      <c r="E69" s="102"/>
      <c r="F69" s="102"/>
      <c r="G69" s="102"/>
      <c r="H69" s="25"/>
      <c r="I69" s="26"/>
      <c r="J69" s="14"/>
      <c r="K69" s="8"/>
    </row>
    <row r="70" spans="1:11" ht="15" thickBot="1">
      <c r="A70" s="13" t="s">
        <v>144</v>
      </c>
      <c r="B70" s="97" t="s">
        <v>145</v>
      </c>
      <c r="C70" s="100"/>
      <c r="D70" s="100"/>
      <c r="E70" s="100"/>
      <c r="F70" s="100"/>
      <c r="G70" s="101"/>
      <c r="H70" s="25" t="s">
        <v>53</v>
      </c>
      <c r="I70" s="26">
        <v>1</v>
      </c>
      <c r="J70" s="14"/>
      <c r="K70" s="8">
        <f>I70*J70</f>
        <v>0</v>
      </c>
    </row>
    <row r="71" spans="1:11" ht="15" thickBot="1">
      <c r="A71" s="2"/>
      <c r="B71" s="2"/>
      <c r="C71" s="2"/>
      <c r="D71" s="2"/>
      <c r="E71" s="2"/>
      <c r="F71" s="2"/>
      <c r="G71" s="2"/>
      <c r="H71" s="2"/>
      <c r="I71" s="103" t="s">
        <v>83</v>
      </c>
      <c r="J71" s="104"/>
      <c r="K71" s="51">
        <f>SUM(K17:K70)</f>
        <v>0</v>
      </c>
    </row>
    <row r="72" spans="1:11">
      <c r="A72" s="2"/>
      <c r="B72" s="2"/>
      <c r="C72" s="2"/>
      <c r="D72" s="2"/>
      <c r="E72" s="2"/>
      <c r="F72" s="2"/>
      <c r="G72" s="2"/>
      <c r="H72" s="2"/>
      <c r="I72" s="105" t="s">
        <v>81</v>
      </c>
      <c r="J72" s="106"/>
      <c r="K72" s="63">
        <f>K71*0.2</f>
        <v>0</v>
      </c>
    </row>
    <row r="73" spans="1:11">
      <c r="A73" s="1"/>
      <c r="B73" s="48"/>
      <c r="C73" s="2"/>
      <c r="D73" s="2"/>
      <c r="E73" s="2"/>
      <c r="F73" s="2"/>
      <c r="G73" s="2"/>
      <c r="H73" s="2"/>
      <c r="I73" s="107" t="s">
        <v>82</v>
      </c>
      <c r="J73" s="108"/>
      <c r="K73" s="63">
        <f>K72+K71</f>
        <v>0</v>
      </c>
    </row>
  </sheetData>
  <mergeCells count="48">
    <mergeCell ref="B18:G18"/>
    <mergeCell ref="B12:G12"/>
    <mergeCell ref="B13:G13"/>
    <mergeCell ref="A14:K14"/>
    <mergeCell ref="B15:G15"/>
    <mergeCell ref="B17:G17"/>
    <mergeCell ref="B33:G33"/>
    <mergeCell ref="B26:G26"/>
    <mergeCell ref="B27:G27"/>
    <mergeCell ref="B28:G28"/>
    <mergeCell ref="B29:G29"/>
    <mergeCell ref="B19:G19"/>
    <mergeCell ref="B22:G22"/>
    <mergeCell ref="B23:G23"/>
    <mergeCell ref="B24:G24"/>
    <mergeCell ref="B32:G32"/>
    <mergeCell ref="B30:G30"/>
    <mergeCell ref="B40:G40"/>
    <mergeCell ref="B41:G41"/>
    <mergeCell ref="B42:G42"/>
    <mergeCell ref="B43:G43"/>
    <mergeCell ref="B34:G34"/>
    <mergeCell ref="B35:G35"/>
    <mergeCell ref="B36:G36"/>
    <mergeCell ref="B38:G38"/>
    <mergeCell ref="B39:G39"/>
    <mergeCell ref="I71:J71"/>
    <mergeCell ref="I72:J72"/>
    <mergeCell ref="I73:J73"/>
    <mergeCell ref="B64:G64"/>
    <mergeCell ref="B65:G65"/>
    <mergeCell ref="B66:G66"/>
    <mergeCell ref="B67:G67"/>
    <mergeCell ref="B44:G44"/>
    <mergeCell ref="B46:G46"/>
    <mergeCell ref="B69:G69"/>
    <mergeCell ref="B70:G70"/>
    <mergeCell ref="B57:G57"/>
    <mergeCell ref="B58:G58"/>
    <mergeCell ref="B60:G60"/>
    <mergeCell ref="B61:G61"/>
    <mergeCell ref="B63:G63"/>
    <mergeCell ref="B45:G45"/>
    <mergeCell ref="B47:G47"/>
    <mergeCell ref="B50:G50"/>
    <mergeCell ref="B51:G51"/>
    <mergeCell ref="B53:G53"/>
    <mergeCell ref="B54:G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WORKOUT+PLOCHA NA CVIČENIE</vt:lpstr>
      <vt:lpstr>ATL DRAHA</vt:lpstr>
    </vt:vector>
  </TitlesOfParts>
  <Company>SPŠ JM 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Jana Lubyová</dc:creator>
  <cp:lastModifiedBy>Admin</cp:lastModifiedBy>
  <dcterms:created xsi:type="dcterms:W3CDTF">2021-04-28T13:36:14Z</dcterms:created>
  <dcterms:modified xsi:type="dcterms:W3CDTF">2022-07-21T12:01:14Z</dcterms:modified>
</cp:coreProperties>
</file>