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bazala_trnava_sk/Documents/Nadlimitné 2022/Fotovoltaika/Poliklinika Družba/"/>
    </mc:Choice>
  </mc:AlternateContent>
  <xr:revisionPtr revIDLastSave="4" documentId="8_{B37CE945-7F99-4C31-AF4B-043892A92D7C}" xr6:coauthVersionLast="47" xr6:coauthVersionMax="47" xr10:uidLastSave="{8F6EDC15-0E79-4C04-9F7C-907B91A9A961}"/>
  <bookViews>
    <workbookView xWindow="-120" yWindow="-120" windowWidth="29040" windowHeight="15840" xr2:uid="{00000000-000D-0000-FFFF-FFFF00000000}"/>
  </bookViews>
  <sheets>
    <sheet name="Výkaz vým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H15" i="2" s="1"/>
  <c r="I15" i="2" s="1"/>
  <c r="G28" i="2" l="1"/>
  <c r="H28" i="2" s="1"/>
  <c r="I28" i="2" s="1"/>
  <c r="G27" i="2" l="1"/>
  <c r="H27" i="2" s="1"/>
  <c r="I27" i="2" s="1"/>
  <c r="G29" i="2" l="1"/>
  <c r="H29" i="2" s="1"/>
  <c r="I29" i="2" s="1"/>
  <c r="G26" i="2"/>
  <c r="G21" i="2"/>
  <c r="H21" i="2" s="1"/>
  <c r="I21" i="2" s="1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G14" i="2"/>
  <c r="H14" i="2" s="1"/>
  <c r="I14" i="2" s="1"/>
  <c r="G13" i="2"/>
  <c r="H13" i="2" s="1"/>
  <c r="I13" i="2" s="1"/>
  <c r="C9" i="2"/>
  <c r="G31" i="2" l="1"/>
  <c r="H31" i="2" s="1"/>
  <c r="I31" i="2" s="1"/>
  <c r="G22" i="2"/>
  <c r="H26" i="2"/>
  <c r="I26" i="2" s="1"/>
  <c r="H16" i="2"/>
  <c r="I16" i="2" s="1"/>
  <c r="G33" i="2" l="1"/>
  <c r="H33" i="2" s="1"/>
  <c r="H22" i="2"/>
  <c r="I22" i="2" s="1"/>
  <c r="I33" i="2" s="1"/>
</calcChain>
</file>

<file path=xl/sharedStrings.xml><?xml version="1.0" encoding="utf-8"?>
<sst xmlns="http://schemas.openxmlformats.org/spreadsheetml/2006/main" count="70" uniqueCount="46">
  <si>
    <t>výmera</t>
  </si>
  <si>
    <t>Por.</t>
  </si>
  <si>
    <t>Kód</t>
  </si>
  <si>
    <t>Popis položky, stavebného dielu, remesla,</t>
  </si>
  <si>
    <t>Množstvo</t>
  </si>
  <si>
    <t>Merná</t>
  </si>
  <si>
    <t>Jednotková</t>
  </si>
  <si>
    <t>Spolu</t>
  </si>
  <si>
    <t>DPH</t>
  </si>
  <si>
    <t>Celkom s DPH</t>
  </si>
  <si>
    <t>číslo</t>
  </si>
  <si>
    <t>cenníka</t>
  </si>
  <si>
    <t>výkaz-výmer</t>
  </si>
  <si>
    <t>jednotka</t>
  </si>
  <si>
    <t>cena</t>
  </si>
  <si>
    <t>MATERIÁL</t>
  </si>
  <si>
    <t>MAT</t>
  </si>
  <si>
    <t xml:space="preserve">kus    </t>
  </si>
  <si>
    <t xml:space="preserve">Spotrebný materiál                                                                                                </t>
  </si>
  <si>
    <t>MATERIÁL spolu :</t>
  </si>
  <si>
    <t>PRÁCE A DODÁVKY M</t>
  </si>
  <si>
    <t>M21 - 155 Elektromontáže</t>
  </si>
  <si>
    <t>921</t>
  </si>
  <si>
    <t>PRÁCE spolu :</t>
  </si>
  <si>
    <t>CELKOM:</t>
  </si>
  <si>
    <t>Dátum:</t>
  </si>
  <si>
    <t>Set</t>
  </si>
  <si>
    <t xml:space="preserve">AC Rozvádzač podľa platnej legislatívy na pripojenie paralelného zdroja do NN sústavy. AC Ističe, prepäťové ochrany podľa navrhnutého invertora </t>
  </si>
  <si>
    <t>Montážny materiál, chráničky, DC a AC kabeláž</t>
  </si>
  <si>
    <t>Revízna a technická správa, projekt skutočného vyhotovenia</t>
  </si>
  <si>
    <t>Súčinnosť so schvaľovaním pripojenia lokálneho zdroja.</t>
  </si>
  <si>
    <t>Práca s plošinou a zdvíhacím zariadením.</t>
  </si>
  <si>
    <t xml:space="preserve">Komplet inštalácia  AC/DC s oživením a zapojením do NN rozvodov.                               </t>
  </si>
  <si>
    <t>Vybudovanie a odovzdanie fotovoltikej elektrárne/Lokálneho zdroja je podmienené úspešnou skúškou pripojenia v spolupráci pracovníkov ZSDIS v mieste inštalácie.</t>
  </si>
  <si>
    <t>Zhotoviteľ je povinný neodkladne na svoje náklady  odstrániť akékoľvek závady na strešnej krytine spôsobené inštaláciou fotovoltickej elektrárne po dobu trvania jej záruky.</t>
  </si>
  <si>
    <t>DC rozvádzač s ochranami a odpojovačom, Smart meter kompatibilný s meničom + autonómna ochrana s HRM schválená ZSDIS.</t>
  </si>
  <si>
    <t>pol.</t>
  </si>
  <si>
    <t>Konštrukcia pre požadovaný počet panelov bez zásahu do strechy, Gravitačné uchytenie s dištančnou podložkou a záveternou lištou, náklon v rozmedzí 15-20st. Komplet prevedenie z nekorozného materiálu. CE certifikát podmienkou. + Vyhovujúce gravitačné zaťaženie max 30kg na m2.</t>
  </si>
  <si>
    <t>Úprava bleskozvodu podľa normy STN. V rátane materiálu.</t>
  </si>
  <si>
    <t>Stavba : Fotovoltická elektráreň</t>
  </si>
  <si>
    <t>Objekt : Poliklinika Družba</t>
  </si>
  <si>
    <t>Rozpočet FVE 91,8kW</t>
  </si>
  <si>
    <t>Ročný výnos 91,19 MWh</t>
  </si>
  <si>
    <r>
      <t xml:space="preserve">FV panel min. 450Wp, </t>
    </r>
    <r>
      <rPr>
        <sz val="11"/>
        <rFont val="Arial Narrow"/>
        <family val="2"/>
        <charset val="238"/>
      </rPr>
      <t>Mono, technológia HalfCut. Certifikát CE. Zaťaženie snehom min. 5400Pa, zaťaženie vetrom min.3600Pa</t>
    </r>
  </si>
  <si>
    <t>Invertor DC/AC, min, výkon na AC 36 kWp, max. vstupné napätie 1100V, CE certifikát podmienkou. Možnosť prevádzkovať v sieti ZSDIS. IP66, Nočná spotreba menej ako 5,6W, LAN/WLAN komunikácia, Bezplatný Cloud, min. 4x MPPT. 100% kompatibilita s ponúkanými panelmi.</t>
  </si>
  <si>
    <t>Invertor DC/AC, min, výkon na AC 17 kWp, max. vstupné napätie 1100V, CE certifikát podmienkou. Možnosť prevádzkovať v sieti ZSDIS. IP66, Nočná spotreba menej ako 5,6W, LAN/WLAN komunikácia, Bezplatný Cloud, min. 4x MPPT. 100% kompatibilita s ponúkanými panelmi.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</si>
</sst>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\ &quot;€&quot;"/>
    <numFmt numFmtId="166" formatCode="[&lt;=99999]###\ ##;##\ ##\ ##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"/>
      <family val="2"/>
      <charset val="238"/>
    </font>
    <font>
      <b/>
      <sz val="19"/>
      <name val="Arial Narrow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7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Protection="1"/>
    <xf numFmtId="49" fontId="2" fillId="0" borderId="0" xfId="0" applyNumberFormat="1" applyFont="1" applyFill="1" applyProtection="1"/>
    <xf numFmtId="0" fontId="1" fillId="0" borderId="0" xfId="0" applyFont="1" applyFill="1" applyBorder="1" applyAlignment="1">
      <alignment vertical="top"/>
    </xf>
    <xf numFmtId="14" fontId="1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6" fillId="0" borderId="0" xfId="1" applyFill="1" applyProtection="1"/>
    <xf numFmtId="166" fontId="6" fillId="0" borderId="0" xfId="1" applyNumberForma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0" xfId="0" applyNumberFormat="1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right" vertical="top"/>
    </xf>
    <xf numFmtId="49" fontId="2" fillId="0" borderId="0" xfId="0" applyNumberFormat="1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vertical="top" wrapText="1"/>
    </xf>
    <xf numFmtId="164" fontId="2" fillId="0" borderId="0" xfId="0" applyNumberFormat="1" applyFont="1" applyFill="1" applyAlignment="1" applyProtection="1">
      <alignment vertical="top"/>
    </xf>
    <xf numFmtId="0" fontId="2" fillId="0" borderId="0" xfId="0" applyFont="1" applyFill="1" applyAlignment="1" applyProtection="1">
      <alignment horizontal="left" vertical="top"/>
    </xf>
    <xf numFmtId="4" fontId="2" fillId="0" borderId="0" xfId="0" applyNumberFormat="1" applyFont="1" applyFill="1" applyAlignment="1" applyProtection="1">
      <alignment vertical="top"/>
    </xf>
    <xf numFmtId="0" fontId="2" fillId="0" borderId="0" xfId="0" applyFont="1" applyFill="1" applyBorder="1" applyAlignment="1">
      <alignment vertical="top"/>
    </xf>
    <xf numFmtId="165" fontId="2" fillId="0" borderId="0" xfId="0" applyNumberFormat="1" applyFont="1" applyFill="1" applyAlignment="1" applyProtection="1">
      <alignment horizontal="right" vertical="top"/>
    </xf>
    <xf numFmtId="165" fontId="2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top" wrapText="1"/>
    </xf>
    <xf numFmtId="165" fontId="1" fillId="0" borderId="0" xfId="0" applyNumberFormat="1" applyFont="1" applyFill="1" applyAlignment="1" applyProtection="1">
      <alignment horizontal="right" vertical="top"/>
    </xf>
    <xf numFmtId="165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right" vertical="top" wrapText="1"/>
    </xf>
    <xf numFmtId="0" fontId="1" fillId="0" borderId="9" xfId="0" applyFont="1" applyFill="1" applyBorder="1" applyAlignment="1" applyProtection="1">
      <alignment horizontal="right" vertical="top" wrapText="1"/>
    </xf>
    <xf numFmtId="4" fontId="2" fillId="0" borderId="10" xfId="0" applyNumberFormat="1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horizontal="left" vertical="top"/>
    </xf>
    <xf numFmtId="165" fontId="2" fillId="0" borderId="10" xfId="0" applyNumberFormat="1" applyFont="1" applyFill="1" applyBorder="1" applyAlignment="1" applyProtection="1">
      <alignment horizontal="right" vertical="top"/>
    </xf>
    <xf numFmtId="165" fontId="1" fillId="0" borderId="10" xfId="0" applyNumberFormat="1" applyFont="1" applyFill="1" applyBorder="1" applyAlignment="1" applyProtection="1">
      <alignment horizontal="right" vertical="top"/>
    </xf>
    <xf numFmtId="165" fontId="1" fillId="0" borderId="10" xfId="0" applyNumberFormat="1" applyFont="1" applyFill="1" applyBorder="1" applyAlignment="1">
      <alignment horizontal="right" vertical="top"/>
    </xf>
    <xf numFmtId="165" fontId="1" fillId="0" borderId="11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Alignment="1" applyProtection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7"/>
  <sheetViews>
    <sheetView tabSelected="1" topLeftCell="A10" workbookViewId="0">
      <selection activeCell="C16" sqref="C16"/>
    </sheetView>
  </sheetViews>
  <sheetFormatPr defaultRowHeight="15" x14ac:dyDescent="0.25"/>
  <cols>
    <col min="1" max="1" width="6.5703125" style="9" customWidth="1"/>
    <col min="2" max="2" width="7.28515625" style="9" bestFit="1" customWidth="1"/>
    <col min="3" max="3" width="53.85546875" style="9" customWidth="1"/>
    <col min="4" max="4" width="9" style="9" bestFit="1" customWidth="1"/>
    <col min="5" max="5" width="7.7109375" style="9" bestFit="1" customWidth="1"/>
    <col min="6" max="6" width="10.140625" style="9" bestFit="1" customWidth="1"/>
    <col min="7" max="7" width="11.28515625" style="9" bestFit="1" customWidth="1"/>
    <col min="8" max="8" width="10.28515625" style="9" bestFit="1" customWidth="1"/>
    <col min="9" max="9" width="11.28515625" style="9" bestFit="1" customWidth="1"/>
    <col min="10" max="16384" width="9.140625" style="9"/>
  </cols>
  <sheetData>
    <row r="2" spans="1:11" ht="16.5" x14ac:dyDescent="0.3">
      <c r="A2" s="2"/>
      <c r="B2" s="3"/>
      <c r="C2" s="3"/>
      <c r="D2" s="3"/>
      <c r="E2" s="4"/>
      <c r="F2" s="5"/>
      <c r="G2" s="6"/>
      <c r="H2" s="7"/>
      <c r="I2" s="8"/>
    </row>
    <row r="3" spans="1:11" ht="16.5" x14ac:dyDescent="0.3">
      <c r="A3" s="10"/>
      <c r="B3" s="3"/>
      <c r="C3" s="3"/>
      <c r="D3" s="3"/>
      <c r="E3" s="4"/>
      <c r="F3" s="5"/>
      <c r="G3" s="6"/>
      <c r="H3" s="7"/>
      <c r="I3" s="8"/>
    </row>
    <row r="4" spans="1:11" ht="16.5" x14ac:dyDescent="0.3">
      <c r="A4" s="11"/>
      <c r="B4" s="3"/>
      <c r="C4" s="3"/>
      <c r="D4" s="3"/>
      <c r="E4" s="4"/>
      <c r="F4" s="5"/>
      <c r="G4" s="6"/>
      <c r="H4" s="7"/>
      <c r="I4" s="8"/>
    </row>
    <row r="5" spans="1:11" ht="24" x14ac:dyDescent="0.35">
      <c r="A5" s="2"/>
      <c r="B5" s="3"/>
      <c r="C5" s="12" t="s">
        <v>41</v>
      </c>
      <c r="D5" s="3"/>
      <c r="E5" s="4"/>
      <c r="F5" s="5"/>
      <c r="G5" s="3"/>
      <c r="H5" s="13"/>
      <c r="I5" s="13"/>
    </row>
    <row r="6" spans="1:11" ht="22.5" x14ac:dyDescent="0.35">
      <c r="A6" s="3"/>
      <c r="B6" s="3"/>
      <c r="C6" s="53" t="s">
        <v>42</v>
      </c>
      <c r="D6" s="3"/>
      <c r="E6" s="4"/>
      <c r="F6" s="3"/>
      <c r="G6" s="3"/>
      <c r="H6" s="14"/>
      <c r="I6" s="15"/>
    </row>
    <row r="7" spans="1:11" ht="16.5" x14ac:dyDescent="0.3">
      <c r="A7" s="2" t="s">
        <v>39</v>
      </c>
      <c r="B7" s="3"/>
      <c r="C7" s="3"/>
      <c r="D7" s="3"/>
      <c r="E7" s="4"/>
      <c r="F7" s="3"/>
      <c r="G7" s="3"/>
      <c r="H7" s="7" t="s">
        <v>25</v>
      </c>
      <c r="I7" s="8">
        <v>44745</v>
      </c>
    </row>
    <row r="8" spans="1:11" ht="16.5" x14ac:dyDescent="0.3">
      <c r="A8" s="2" t="s">
        <v>40</v>
      </c>
      <c r="B8" s="3"/>
      <c r="C8" s="3"/>
      <c r="D8" s="3"/>
      <c r="E8" s="4"/>
      <c r="F8" s="3"/>
      <c r="G8" s="3"/>
      <c r="H8" s="13"/>
      <c r="I8" s="13"/>
    </row>
    <row r="9" spans="1:11" ht="17.25" thickBot="1" x14ac:dyDescent="0.35">
      <c r="A9" s="3"/>
      <c r="B9" s="16"/>
      <c r="C9" s="2" t="str">
        <f>CONCATENATE(X2," ",Y2," ",Z2," ",AA2)</f>
        <v xml:space="preserve">   </v>
      </c>
      <c r="D9" s="48" t="s">
        <v>0</v>
      </c>
      <c r="E9" s="4"/>
      <c r="F9" s="5"/>
      <c r="G9" s="5"/>
      <c r="H9" s="13"/>
      <c r="I9" s="13"/>
    </row>
    <row r="10" spans="1:11" ht="33.75" thickTop="1" x14ac:dyDescent="0.3">
      <c r="A10" s="17" t="s">
        <v>1</v>
      </c>
      <c r="B10" s="18" t="s">
        <v>2</v>
      </c>
      <c r="C10" s="18" t="s">
        <v>3</v>
      </c>
      <c r="D10" s="18" t="s">
        <v>4</v>
      </c>
      <c r="E10" s="18" t="s">
        <v>5</v>
      </c>
      <c r="F10" s="18" t="s">
        <v>6</v>
      </c>
      <c r="G10" s="18" t="s">
        <v>7</v>
      </c>
      <c r="H10" s="19" t="s">
        <v>8</v>
      </c>
      <c r="I10" s="20" t="s">
        <v>9</v>
      </c>
      <c r="J10" s="21"/>
      <c r="K10" s="21"/>
    </row>
    <row r="11" spans="1:11" ht="17.25" thickBot="1" x14ac:dyDescent="0.35">
      <c r="A11" s="22" t="s">
        <v>10</v>
      </c>
      <c r="B11" s="23" t="s">
        <v>11</v>
      </c>
      <c r="C11" s="23" t="s">
        <v>12</v>
      </c>
      <c r="D11" s="23" t="s">
        <v>0</v>
      </c>
      <c r="E11" s="23" t="s">
        <v>13</v>
      </c>
      <c r="F11" s="23" t="s">
        <v>14</v>
      </c>
      <c r="G11" s="23" t="s">
        <v>14</v>
      </c>
      <c r="H11" s="24">
        <v>0.2</v>
      </c>
      <c r="I11" s="25" t="s">
        <v>14</v>
      </c>
      <c r="J11" s="21"/>
      <c r="K11" s="21"/>
    </row>
    <row r="12" spans="1:11" ht="17.25" thickTop="1" x14ac:dyDescent="0.3">
      <c r="A12" s="26"/>
      <c r="B12" s="27"/>
      <c r="C12" s="28" t="s">
        <v>15</v>
      </c>
      <c r="D12" s="29"/>
      <c r="E12" s="30"/>
      <c r="F12" s="31"/>
      <c r="G12" s="31"/>
      <c r="H12" s="32"/>
      <c r="I12" s="32"/>
      <c r="J12" s="21"/>
      <c r="K12" s="21"/>
    </row>
    <row r="13" spans="1:11" ht="33" x14ac:dyDescent="0.3">
      <c r="A13" s="26">
        <v>1</v>
      </c>
      <c r="B13" s="27" t="s">
        <v>16</v>
      </c>
      <c r="C13" s="28" t="s">
        <v>43</v>
      </c>
      <c r="D13" s="29">
        <v>204</v>
      </c>
      <c r="E13" s="30" t="s">
        <v>17</v>
      </c>
      <c r="F13" s="33"/>
      <c r="G13" s="33">
        <f t="shared" ref="G13:G21" si="0">F13*D13</f>
        <v>0</v>
      </c>
      <c r="H13" s="34">
        <f>G13*0.2</f>
        <v>0</v>
      </c>
      <c r="I13" s="34">
        <f>H13+G13</f>
        <v>0</v>
      </c>
      <c r="J13" s="21"/>
      <c r="K13" s="21"/>
    </row>
    <row r="14" spans="1:11" ht="82.5" x14ac:dyDescent="0.3">
      <c r="A14" s="26">
        <v>2</v>
      </c>
      <c r="B14" s="27" t="s">
        <v>16</v>
      </c>
      <c r="C14" s="1" t="s">
        <v>37</v>
      </c>
      <c r="D14" s="29">
        <v>1</v>
      </c>
      <c r="E14" s="30" t="s">
        <v>26</v>
      </c>
      <c r="F14" s="33"/>
      <c r="G14" s="33">
        <f t="shared" si="0"/>
        <v>0</v>
      </c>
      <c r="H14" s="34">
        <f t="shared" ref="H14:H31" si="1">G14*0.2</f>
        <v>0</v>
      </c>
      <c r="I14" s="34">
        <f t="shared" ref="I14:I21" si="2">H14+G14</f>
        <v>0</v>
      </c>
      <c r="J14" s="21"/>
      <c r="K14" s="21"/>
    </row>
    <row r="15" spans="1:11" ht="82.5" x14ac:dyDescent="0.3">
      <c r="A15" s="26">
        <v>3</v>
      </c>
      <c r="B15" s="27" t="s">
        <v>16</v>
      </c>
      <c r="C15" s="1" t="s">
        <v>44</v>
      </c>
      <c r="D15" s="29">
        <v>1</v>
      </c>
      <c r="E15" s="30" t="s">
        <v>17</v>
      </c>
      <c r="F15" s="33"/>
      <c r="G15" s="33">
        <f t="shared" ref="G15" si="3">F15*D15</f>
        <v>0</v>
      </c>
      <c r="H15" s="34">
        <f t="shared" ref="H15" si="4">G15*0.2</f>
        <v>0</v>
      </c>
      <c r="I15" s="34">
        <f t="shared" ref="I15" si="5">H15+G15</f>
        <v>0</v>
      </c>
      <c r="J15" s="21"/>
      <c r="K15" s="21"/>
    </row>
    <row r="16" spans="1:11" ht="82.5" x14ac:dyDescent="0.3">
      <c r="A16" s="26">
        <v>4</v>
      </c>
      <c r="B16" s="27" t="s">
        <v>16</v>
      </c>
      <c r="C16" s="1" t="s">
        <v>45</v>
      </c>
      <c r="D16" s="29">
        <v>2</v>
      </c>
      <c r="E16" s="30" t="s">
        <v>17</v>
      </c>
      <c r="F16" s="33"/>
      <c r="G16" s="33">
        <f t="shared" si="0"/>
        <v>0</v>
      </c>
      <c r="H16" s="34">
        <f t="shared" si="1"/>
        <v>0</v>
      </c>
      <c r="I16" s="34">
        <f t="shared" si="2"/>
        <v>0</v>
      </c>
      <c r="J16" s="21"/>
      <c r="K16" s="21"/>
    </row>
    <row r="17" spans="1:11" ht="49.5" x14ac:dyDescent="0.3">
      <c r="A17" s="26">
        <v>5</v>
      </c>
      <c r="B17" s="27" t="s">
        <v>16</v>
      </c>
      <c r="C17" s="1" t="s">
        <v>35</v>
      </c>
      <c r="D17" s="29">
        <v>3</v>
      </c>
      <c r="E17" s="30" t="s">
        <v>17</v>
      </c>
      <c r="F17" s="33"/>
      <c r="G17" s="33">
        <f t="shared" si="0"/>
        <v>0</v>
      </c>
      <c r="H17" s="34">
        <f t="shared" si="1"/>
        <v>0</v>
      </c>
      <c r="I17" s="34">
        <f t="shared" si="2"/>
        <v>0</v>
      </c>
      <c r="J17" s="21"/>
      <c r="K17" s="21"/>
    </row>
    <row r="18" spans="1:11" ht="49.5" x14ac:dyDescent="0.3">
      <c r="A18" s="26">
        <v>6</v>
      </c>
      <c r="B18" s="27" t="s">
        <v>16</v>
      </c>
      <c r="C18" s="1" t="s">
        <v>27</v>
      </c>
      <c r="D18" s="29">
        <v>3</v>
      </c>
      <c r="E18" s="30" t="s">
        <v>17</v>
      </c>
      <c r="F18" s="33"/>
      <c r="G18" s="33">
        <f t="shared" si="0"/>
        <v>0</v>
      </c>
      <c r="H18" s="34">
        <f t="shared" si="1"/>
        <v>0</v>
      </c>
      <c r="I18" s="34">
        <f t="shared" si="2"/>
        <v>0</v>
      </c>
      <c r="J18" s="21"/>
      <c r="K18" s="21"/>
    </row>
    <row r="19" spans="1:11" ht="16.5" x14ac:dyDescent="0.3">
      <c r="A19" s="26">
        <v>7</v>
      </c>
      <c r="B19" s="27" t="s">
        <v>16</v>
      </c>
      <c r="C19" s="1" t="s">
        <v>28</v>
      </c>
      <c r="D19" s="29">
        <v>1</v>
      </c>
      <c r="E19" s="30" t="s">
        <v>17</v>
      </c>
      <c r="F19" s="33"/>
      <c r="G19" s="33">
        <f t="shared" si="0"/>
        <v>0</v>
      </c>
      <c r="H19" s="34">
        <f t="shared" si="1"/>
        <v>0</v>
      </c>
      <c r="I19" s="34">
        <f t="shared" si="2"/>
        <v>0</v>
      </c>
      <c r="J19" s="21"/>
      <c r="K19" s="21"/>
    </row>
    <row r="20" spans="1:11" ht="16.5" x14ac:dyDescent="0.3">
      <c r="A20" s="26">
        <v>8</v>
      </c>
      <c r="B20" s="27" t="s">
        <v>16</v>
      </c>
      <c r="C20" s="1" t="s">
        <v>29</v>
      </c>
      <c r="D20" s="29">
        <v>1</v>
      </c>
      <c r="E20" s="30" t="s">
        <v>17</v>
      </c>
      <c r="F20" s="33"/>
      <c r="G20" s="33">
        <f t="shared" si="0"/>
        <v>0</v>
      </c>
      <c r="H20" s="34">
        <f t="shared" si="1"/>
        <v>0</v>
      </c>
      <c r="I20" s="34">
        <f t="shared" si="2"/>
        <v>0</v>
      </c>
      <c r="J20" s="21"/>
      <c r="K20" s="21"/>
    </row>
    <row r="21" spans="1:11" ht="16.5" x14ac:dyDescent="0.3">
      <c r="A21" s="26">
        <v>9</v>
      </c>
      <c r="B21" s="27" t="s">
        <v>16</v>
      </c>
      <c r="C21" s="1" t="s">
        <v>18</v>
      </c>
      <c r="D21" s="29">
        <v>1</v>
      </c>
      <c r="E21" s="30" t="s">
        <v>17</v>
      </c>
      <c r="F21" s="33"/>
      <c r="G21" s="33">
        <f t="shared" si="0"/>
        <v>0</v>
      </c>
      <c r="H21" s="34">
        <f t="shared" si="1"/>
        <v>0</v>
      </c>
      <c r="I21" s="34">
        <f t="shared" si="2"/>
        <v>0</v>
      </c>
      <c r="J21" s="21"/>
      <c r="K21" s="21"/>
    </row>
    <row r="22" spans="1:11" ht="16.5" x14ac:dyDescent="0.3">
      <c r="A22" s="26"/>
      <c r="B22" s="27"/>
      <c r="C22" s="36" t="s">
        <v>19</v>
      </c>
      <c r="D22" s="31"/>
      <c r="E22" s="30"/>
      <c r="F22" s="33"/>
      <c r="G22" s="37">
        <f>SUM(G13:G21)</f>
        <v>0</v>
      </c>
      <c r="H22" s="38">
        <f t="shared" si="1"/>
        <v>0</v>
      </c>
      <c r="I22" s="38">
        <f>G22+H22</f>
        <v>0</v>
      </c>
      <c r="J22" s="21"/>
      <c r="K22" s="21"/>
    </row>
    <row r="23" spans="1:11" ht="16.5" x14ac:dyDescent="0.3">
      <c r="A23" s="26"/>
      <c r="B23" s="27"/>
      <c r="C23" s="36"/>
      <c r="D23" s="31"/>
      <c r="E23" s="30"/>
      <c r="F23" s="33"/>
      <c r="G23" s="37"/>
      <c r="H23" s="34"/>
      <c r="I23" s="34"/>
      <c r="J23" s="21"/>
      <c r="K23" s="21"/>
    </row>
    <row r="24" spans="1:11" ht="16.5" x14ac:dyDescent="0.3">
      <c r="A24" s="26"/>
      <c r="B24" s="27"/>
      <c r="C24" s="39" t="s">
        <v>20</v>
      </c>
      <c r="D24" s="29"/>
      <c r="E24" s="30"/>
      <c r="F24" s="33"/>
      <c r="G24" s="33"/>
      <c r="H24" s="34"/>
      <c r="I24" s="34"/>
      <c r="J24" s="21"/>
      <c r="K24" s="21"/>
    </row>
    <row r="25" spans="1:11" ht="16.5" x14ac:dyDescent="0.3">
      <c r="A25" s="26"/>
      <c r="B25" s="27"/>
      <c r="C25" s="39" t="s">
        <v>21</v>
      </c>
      <c r="D25" s="29"/>
      <c r="E25" s="30"/>
      <c r="F25" s="33"/>
      <c r="G25" s="33"/>
      <c r="H25" s="34"/>
      <c r="I25" s="34"/>
      <c r="J25" s="21"/>
      <c r="K25" s="21"/>
    </row>
    <row r="26" spans="1:11" ht="33" x14ac:dyDescent="0.3">
      <c r="A26" s="26">
        <v>1</v>
      </c>
      <c r="B26" s="27" t="s">
        <v>22</v>
      </c>
      <c r="C26" s="1" t="s">
        <v>32</v>
      </c>
      <c r="D26" s="29">
        <v>1</v>
      </c>
      <c r="E26" s="30" t="s">
        <v>36</v>
      </c>
      <c r="F26" s="33"/>
      <c r="G26" s="33">
        <f t="shared" ref="G26:G29" si="6">F26*D26</f>
        <v>0</v>
      </c>
      <c r="H26" s="34">
        <f t="shared" ref="H26:H29" si="7">G26*0.2</f>
        <v>0</v>
      </c>
      <c r="I26" s="34">
        <f t="shared" ref="I26:I29" si="8">H26+G26</f>
        <v>0</v>
      </c>
      <c r="J26" s="21"/>
      <c r="K26" s="21"/>
    </row>
    <row r="27" spans="1:11" ht="16.5" x14ac:dyDescent="0.3">
      <c r="A27" s="26">
        <v>2</v>
      </c>
      <c r="B27" s="27" t="s">
        <v>22</v>
      </c>
      <c r="C27" s="1" t="s">
        <v>30</v>
      </c>
      <c r="D27" s="29">
        <v>1</v>
      </c>
      <c r="E27" s="30" t="s">
        <v>36</v>
      </c>
      <c r="F27" s="33"/>
      <c r="G27" s="33">
        <f t="shared" ref="G27" si="9">F27*D27</f>
        <v>0</v>
      </c>
      <c r="H27" s="34">
        <f t="shared" ref="H27" si="10">G27*0.2</f>
        <v>0</v>
      </c>
      <c r="I27" s="34">
        <f t="shared" ref="I27" si="11">H27+G27</f>
        <v>0</v>
      </c>
      <c r="J27" s="21"/>
      <c r="K27" s="21"/>
    </row>
    <row r="28" spans="1:11" ht="16.5" x14ac:dyDescent="0.3">
      <c r="A28" s="26">
        <v>3</v>
      </c>
      <c r="B28" s="27" t="s">
        <v>22</v>
      </c>
      <c r="C28" s="1" t="s">
        <v>38</v>
      </c>
      <c r="D28" s="29">
        <v>1</v>
      </c>
      <c r="E28" s="30" t="s">
        <v>36</v>
      </c>
      <c r="F28" s="33"/>
      <c r="G28" s="33">
        <f t="shared" ref="G28" si="12">F28*D28</f>
        <v>0</v>
      </c>
      <c r="H28" s="34">
        <f t="shared" ref="H28" si="13">G28*0.2</f>
        <v>0</v>
      </c>
      <c r="I28" s="34">
        <f t="shared" ref="I28" si="14">H28+G28</f>
        <v>0</v>
      </c>
      <c r="J28" s="21"/>
      <c r="K28" s="21"/>
    </row>
    <row r="29" spans="1:11" ht="16.5" x14ac:dyDescent="0.3">
      <c r="A29" s="26">
        <v>4</v>
      </c>
      <c r="B29" s="27" t="s">
        <v>22</v>
      </c>
      <c r="C29" s="1" t="s">
        <v>31</v>
      </c>
      <c r="D29" s="29">
        <v>1</v>
      </c>
      <c r="E29" s="30" t="s">
        <v>36</v>
      </c>
      <c r="F29" s="33"/>
      <c r="G29" s="33">
        <f t="shared" si="6"/>
        <v>0</v>
      </c>
      <c r="H29" s="34">
        <f t="shared" si="7"/>
        <v>0</v>
      </c>
      <c r="I29" s="34">
        <f t="shared" si="8"/>
        <v>0</v>
      </c>
      <c r="J29" s="21"/>
      <c r="K29" s="21"/>
    </row>
    <row r="30" spans="1:11" ht="16.5" x14ac:dyDescent="0.3">
      <c r="A30" s="26"/>
      <c r="B30" s="27"/>
      <c r="C30" s="35"/>
      <c r="D30" s="29"/>
      <c r="E30" s="30"/>
      <c r="F30" s="33"/>
      <c r="G30" s="33"/>
      <c r="H30" s="34"/>
      <c r="I30" s="34"/>
      <c r="J30" s="21"/>
      <c r="K30" s="21"/>
    </row>
    <row r="31" spans="1:11" ht="16.5" x14ac:dyDescent="0.3">
      <c r="A31" s="26"/>
      <c r="B31" s="27"/>
      <c r="C31" s="40" t="s">
        <v>23</v>
      </c>
      <c r="D31" s="31"/>
      <c r="E31" s="30"/>
      <c r="F31" s="33"/>
      <c r="G31" s="37">
        <f>SUM(G26:G29)</f>
        <v>0</v>
      </c>
      <c r="H31" s="38">
        <f t="shared" si="1"/>
        <v>0</v>
      </c>
      <c r="I31" s="38">
        <f>G31+H31</f>
        <v>0</v>
      </c>
      <c r="J31" s="21"/>
      <c r="K31" s="21"/>
    </row>
    <row r="32" spans="1:11" ht="17.25" thickBot="1" x14ac:dyDescent="0.35">
      <c r="A32" s="26"/>
      <c r="B32" s="27"/>
      <c r="C32" s="40"/>
      <c r="D32" s="31"/>
      <c r="E32" s="30"/>
      <c r="F32" s="33"/>
      <c r="G32" s="37"/>
      <c r="H32" s="38"/>
      <c r="I32" s="38"/>
      <c r="J32" s="21"/>
      <c r="K32" s="21"/>
    </row>
    <row r="33" spans="1:11" ht="17.25" thickBot="1" x14ac:dyDescent="0.35">
      <c r="A33" s="26"/>
      <c r="B33" s="27"/>
      <c r="C33" s="41" t="s">
        <v>24</v>
      </c>
      <c r="D33" s="42"/>
      <c r="E33" s="43"/>
      <c r="F33" s="44"/>
      <c r="G33" s="45">
        <f>G31+G22</f>
        <v>0</v>
      </c>
      <c r="H33" s="46">
        <f>G33*0.2</f>
        <v>0</v>
      </c>
      <c r="I33" s="47">
        <f>I22+I31</f>
        <v>0</v>
      </c>
      <c r="J33" s="21"/>
      <c r="K33" s="21"/>
    </row>
    <row r="34" spans="1:11" ht="16.5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57" customHeight="1" x14ac:dyDescent="0.3">
      <c r="A35" s="21"/>
      <c r="B35" s="52">
        <v>1</v>
      </c>
      <c r="C35" s="51" t="s">
        <v>33</v>
      </c>
      <c r="D35" s="21"/>
      <c r="E35" s="21"/>
      <c r="F35" s="21"/>
      <c r="G35" s="21"/>
      <c r="H35" s="21"/>
      <c r="I35" s="21"/>
      <c r="J35" s="21"/>
      <c r="K35" s="21"/>
    </row>
    <row r="36" spans="1:11" ht="66" x14ac:dyDescent="0.3">
      <c r="B36" s="52">
        <v>2</v>
      </c>
      <c r="C36" s="51" t="s">
        <v>34</v>
      </c>
    </row>
    <row r="37" spans="1:11" ht="16.5" x14ac:dyDescent="0.25">
      <c r="B37" s="49"/>
      <c r="C37" s="5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JUDr. Radoslav Bazala</cp:lastModifiedBy>
  <cp:lastPrinted>2019-09-06T16:52:08Z</cp:lastPrinted>
  <dcterms:created xsi:type="dcterms:W3CDTF">2015-07-08T13:04:28Z</dcterms:created>
  <dcterms:modified xsi:type="dcterms:W3CDTF">2022-08-23T09:12:11Z</dcterms:modified>
</cp:coreProperties>
</file>