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50" documentId="8_{07AD9B6F-95A0-4534-946F-57C3B2541368}" xr6:coauthVersionLast="47" xr6:coauthVersionMax="47" xr10:uidLastSave="{156134D2-5166-4890-B649-927EFB29C7CA}"/>
  <bookViews>
    <workbookView xWindow="16080" yWindow="500" windowWidth="22260" windowHeight="18120" tabRatio="593" xr2:uid="{00000000-000D-0000-FFFF-FFFF00000000}"/>
  </bookViews>
  <sheets>
    <sheet name="LAN MMK" sheetId="133" r:id="rId1"/>
  </sheets>
  <externalReferences>
    <externalReference r:id="rId2"/>
  </externalReferences>
  <definedNames>
    <definedName name="czk" localSheetId="0">'LAN MMK'!#REF!</definedName>
    <definedName name="czk">#REF!</definedName>
    <definedName name="dp">[1]Sklad!#REF!</definedName>
    <definedName name="DPH" localSheetId="0">'LAN MMK'!#REF!</definedName>
    <definedName name="DPH">#REF!</definedName>
    <definedName name="eur" localSheetId="0">'LAN MMK'!#REF!</definedName>
    <definedName name="eur">#REF!</definedName>
    <definedName name="koef" localSheetId="0">'LAN MMK'!#REF!</definedName>
    <definedName name="koef">#REF!</definedName>
    <definedName name="Koef_DM">#REF!</definedName>
    <definedName name="koef_kopia" localSheetId="0">'LAN MMK'!#REF!</definedName>
    <definedName name="koef_kopia">#REF!</definedName>
    <definedName name="Koef_USD">#REF!</definedName>
    <definedName name="kurz">[1]Sklad!#REF!</definedName>
    <definedName name="_xlnm.Print_Area" localSheetId="0">'LAN MMK'!$A$1:$J$34</definedName>
    <definedName name="usd" localSheetId="0">'LAN MMK'!#REF!</definedName>
    <definedName name="usd">#REF!</definedName>
    <definedName name="Zisk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33" l="1"/>
  <c r="J22" i="133" s="1"/>
  <c r="I21" i="133"/>
  <c r="J21" i="133" s="1"/>
  <c r="I20" i="133" l="1"/>
  <c r="J20" i="133" s="1"/>
  <c r="I31" i="133" l="1"/>
  <c r="J31" i="133" l="1"/>
  <c r="I30" i="133"/>
  <c r="I29" i="133"/>
  <c r="J29" i="133" s="1"/>
  <c r="I27" i="133"/>
  <c r="I26" i="133"/>
  <c r="J26" i="133" s="1"/>
  <c r="I25" i="133"/>
  <c r="J25" i="133" s="1"/>
  <c r="I24" i="133"/>
  <c r="J24" i="133" s="1"/>
  <c r="I19" i="133"/>
  <c r="J19" i="133" s="1"/>
  <c r="I18" i="133"/>
  <c r="J18" i="133" s="1"/>
  <c r="I16" i="133"/>
  <c r="J16" i="133" s="1"/>
  <c r="I15" i="133"/>
  <c r="J15" i="133" s="1"/>
  <c r="I14" i="133"/>
  <c r="J14" i="133" s="1"/>
  <c r="I12" i="133"/>
  <c r="J12" i="133" s="1"/>
  <c r="I11" i="133"/>
  <c r="J11" i="133" s="1"/>
  <c r="I10" i="133"/>
  <c r="J10" i="133" s="1"/>
  <c r="I9" i="133"/>
  <c r="J9" i="133" s="1"/>
  <c r="J27" i="133" l="1"/>
  <c r="I17" i="133"/>
  <c r="J17" i="133" s="1"/>
  <c r="I28" i="133"/>
  <c r="I23" i="133"/>
  <c r="I13" i="133"/>
  <c r="I8" i="133"/>
  <c r="I33" i="133" l="1"/>
  <c r="I34" i="133" s="1"/>
  <c r="J23" i="133"/>
  <c r="J28" i="133"/>
  <c r="J13" i="133"/>
  <c r="J8" i="133"/>
  <c r="J30" i="133"/>
</calcChain>
</file>

<file path=xl/sharedStrings.xml><?xml version="1.0" encoding="utf-8"?>
<sst xmlns="http://schemas.openxmlformats.org/spreadsheetml/2006/main" count="46" uniqueCount="45">
  <si>
    <t>Príloha č.2 - Cenová ponuka uchádzača</t>
  </si>
  <si>
    <t>Červené položky vyplní uchádzač</t>
  </si>
  <si>
    <r>
      <rPr>
        <b/>
        <sz val="10"/>
        <color rgb="FF000000"/>
        <rFont val="Segoe UI"/>
      </rPr>
      <t xml:space="preserve">Predmet zákazky: </t>
    </r>
    <r>
      <rPr>
        <sz val="10"/>
        <color rgb="FF000000"/>
        <rFont val="Segoe UI"/>
      </rPr>
      <t>Upgrade LAN MMK</t>
    </r>
  </si>
  <si>
    <t>Uchádzač</t>
  </si>
  <si>
    <t>Názov a sídlo spoločnosti, IČO</t>
  </si>
  <si>
    <t>Položka</t>
  </si>
  <si>
    <t>Počet</t>
  </si>
  <si>
    <t>Jednotková</t>
  </si>
  <si>
    <t>Celková cena</t>
  </si>
  <si>
    <t>Popis</t>
  </si>
  <si>
    <t>kusov</t>
  </si>
  <si>
    <t>cena bez DPH</t>
  </si>
  <si>
    <t>bez DPH</t>
  </si>
  <si>
    <t>s DPH</t>
  </si>
  <si>
    <t>CORE SWITCHE</t>
  </si>
  <si>
    <t>Meraki MS425-16 L3 Cld-Mngd 16x 10G SFP+ Switch</t>
  </si>
  <si>
    <t>Meraki 250WAC PSU</t>
  </si>
  <si>
    <t>Meraki 40GbE QSFP Cable, 0.5 Meter</t>
  </si>
  <si>
    <t>Meraki MS425-16 Enterprise License and Support, 5YR</t>
  </si>
  <si>
    <t>ACCESS SWITCH - TYP 1</t>
  </si>
  <si>
    <t>Meraki MS225-24P L2 Stck Cld-Mngd 24x GigE 370W PoE Switch</t>
  </si>
  <si>
    <t>Meraki 10 GbE Twinax Cable with SFP+ Modules, 3 Meter</t>
  </si>
  <si>
    <t>Meraki MS225-24P Enterprise License and Support, 5YR</t>
  </si>
  <si>
    <t>ACCESS SWITCH - TYP 2</t>
  </si>
  <si>
    <t>Meraki MS225-48LP L2 Stck Cld-Mngd 48x GigE 370W PoE Switch</t>
  </si>
  <si>
    <t>Meraki MS225-48LP Enterprise License and Support, 5YR</t>
  </si>
  <si>
    <t>ACCESS SWITCH 740W PoE - TYP 2</t>
  </si>
  <si>
    <t>Meraki MS225-48FP L2 Stck Cld-Mngd 48x GigE 740W PoE Switch</t>
  </si>
  <si>
    <t>Meraki MS225-48FP Enterprise License and Support, 5YR</t>
  </si>
  <si>
    <t>Príslušenstvo</t>
  </si>
  <si>
    <t>Meraki AC Power Cord for MX and MS (EU Plug)</t>
  </si>
  <si>
    <t>Meraki 10 GbE Twinax Cable with SFP+ Modules, 1 Meter</t>
  </si>
  <si>
    <t>Meraki 10G Base LR Single-Mode</t>
  </si>
  <si>
    <t>OEM Meraki 10G Base LR Single-Mode</t>
  </si>
  <si>
    <t>PRÁCE - jednorazovo</t>
  </si>
  <si>
    <t>Implementácia nového sieťového prostredia</t>
  </si>
  <si>
    <t>Projektový manažment - jednorazovo</t>
  </si>
  <si>
    <t>Návrh a projektové riadenie</t>
  </si>
  <si>
    <t xml:space="preserve">Celková  cena v € bez DPH </t>
  </si>
  <si>
    <t xml:space="preserve">Celková  cena v €  s DPH </t>
  </si>
  <si>
    <r>
      <t>Sme/nie sme</t>
    </r>
    <r>
      <rPr>
        <b/>
        <sz val="12"/>
        <color rgb="FF0070C0"/>
        <rFont val="Calibri"/>
        <family val="2"/>
        <charset val="238"/>
      </rPr>
      <t>*</t>
    </r>
    <r>
      <rPr>
        <b/>
        <sz val="12"/>
        <color rgb="FF000000"/>
        <rFont val="Calibri"/>
        <family val="2"/>
        <charset val="238"/>
      </rPr>
      <t xml:space="preserve"> platcami DPH</t>
    </r>
    <r>
      <rPr>
        <sz val="12"/>
        <color rgb="FF000000"/>
        <rFont val="Calibri"/>
        <family val="2"/>
        <charset val="238"/>
      </rPr>
      <t xml:space="preserve"> (</t>
    </r>
    <r>
      <rPr>
        <sz val="12"/>
        <color rgb="FF0070C0"/>
        <rFont val="Calibri"/>
        <family val="2"/>
        <charset val="238"/>
      </rPr>
      <t>*</t>
    </r>
    <r>
      <rPr>
        <sz val="12"/>
        <color rgb="FF000000"/>
        <rFont val="Calibri"/>
        <family val="2"/>
        <charset val="238"/>
      </rPr>
      <t>nehodiace sa prečiarknúť)</t>
    </r>
  </si>
  <si>
    <t>Poznámka:  V prípade ak nie ste platcom DPH uveďte len celkovú cenu spolu v EUR</t>
  </si>
  <si>
    <t>V ............................... dňa .................................</t>
  </si>
  <si>
    <t>................................................................</t>
  </si>
  <si>
    <t>podpis a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</si>
</sst>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;[Red]\-#,##0.0"/>
    <numFmt numFmtId="165" formatCode="&quot;See Note &quot;\ #"/>
    <numFmt numFmtId="166" formatCode="#,##0.\-"/>
    <numFmt numFmtId="167" formatCode="&quot;$&quot;#,##0.00\ ;\(&quot;$&quot;#,##0.00\)"/>
    <numFmt numFmtId="168" formatCode="#,##0.00\ &quot;Sk&quot;"/>
    <numFmt numFmtId="169" formatCode="#,##0.00\ [$€-1]"/>
    <numFmt numFmtId="170" formatCode="_-* #,##0.00\ &quot;Kč&quot;_-;\-* #,##0.00\ &quot;Kč&quot;_-;_-* &quot;-&quot;??\ &quot;Kč&quot;_-;_-@_-"/>
  </numFmts>
  <fonts count="39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Helv"/>
    </font>
    <font>
      <b/>
      <sz val="18"/>
      <name val="Arial"/>
      <family val="2"/>
      <charset val="238"/>
    </font>
    <font>
      <sz val="8"/>
      <name val="Helv"/>
    </font>
    <font>
      <b/>
      <i/>
      <sz val="10"/>
      <name val="Times New Roman"/>
      <family val="1"/>
      <charset val="238"/>
    </font>
    <font>
      <sz val="10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b/>
      <sz val="11"/>
      <name val="Arial CE"/>
      <family val="2"/>
      <charset val="238"/>
    </font>
    <font>
      <sz val="4"/>
      <name val="Arial CE"/>
      <family val="2"/>
      <charset val="238"/>
    </font>
    <font>
      <sz val="10"/>
      <name val="Arial CE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8"/>
      <name val="Segoe UI"/>
      <family val="2"/>
      <charset val="238"/>
    </font>
    <font>
      <b/>
      <sz val="8"/>
      <name val="Segoe UI"/>
      <family val="2"/>
      <charset val="238"/>
    </font>
    <font>
      <b/>
      <sz val="9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8"/>
      <color rgb="FFFF0000"/>
      <name val="Segoe UI"/>
      <family val="2"/>
      <charset val="238"/>
    </font>
    <font>
      <b/>
      <sz val="11"/>
      <name val="Segoe UI"/>
      <family val="2"/>
      <charset val="238"/>
    </font>
    <font>
      <sz val="11"/>
      <color rgb="FFFF0000"/>
      <name val="Segoe UI"/>
      <family val="2"/>
      <charset val="238"/>
    </font>
    <font>
      <sz val="8"/>
      <name val="Tahoma"/>
      <family val="2"/>
      <charset val="238"/>
    </font>
    <font>
      <b/>
      <sz val="10"/>
      <color rgb="FF000000"/>
      <name val="Segoe UI"/>
    </font>
    <font>
      <sz val="10"/>
      <color rgb="FF000000"/>
      <name val="Segoe UI"/>
    </font>
    <font>
      <b/>
      <sz val="10"/>
      <color rgb="FF000000"/>
      <name val="Segoe U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70C0"/>
      <name val="Calibri"/>
      <family val="2"/>
      <charset val="238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medium">
        <color auto="1"/>
      </top>
      <bottom style="thin">
        <color rgb="FFB2B2B2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B2B2B2"/>
      </bottom>
      <diagonal/>
    </border>
    <border>
      <left/>
      <right/>
      <top style="medium">
        <color auto="1"/>
      </top>
      <bottom style="thin">
        <color rgb="FFB2B2B2"/>
      </bottom>
      <diagonal/>
    </border>
    <border>
      <left/>
      <right style="thin">
        <color rgb="FFB2B2B2"/>
      </right>
      <top style="medium">
        <color auto="1"/>
      </top>
      <bottom style="thin">
        <color rgb="FFB2B2B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30">
    <xf numFmtId="0" fontId="0" fillId="0" borderId="0"/>
    <xf numFmtId="0" fontId="8" fillId="0" borderId="0"/>
    <xf numFmtId="0" fontId="8" fillId="0" borderId="0"/>
    <xf numFmtId="3" fontId="11" fillId="0" borderId="0"/>
    <xf numFmtId="166" fontId="7" fillId="0" borderId="0">
      <alignment horizontal="right" vertical="center"/>
    </xf>
    <xf numFmtId="2" fontId="7" fillId="0" borderId="0">
      <alignment horizontal="center" vertical="center"/>
    </xf>
    <xf numFmtId="0" fontId="8" fillId="0" borderId="0"/>
    <xf numFmtId="4" fontId="4" fillId="0" borderId="0" applyFont="0" applyFill="0" applyBorder="0" applyAlignment="0" applyProtection="0"/>
    <xf numFmtId="167" fontId="7" fillId="2" borderId="0" applyFill="0" applyBorder="0" applyProtection="0">
      <alignment horizontal="right"/>
    </xf>
    <xf numFmtId="0" fontId="12" fillId="0" borderId="0"/>
    <xf numFmtId="0" fontId="9" fillId="2" borderId="0" applyNumberFormat="0" applyFill="0" applyBorder="0" applyAlignment="0" applyProtection="0"/>
    <xf numFmtId="0" fontId="1" fillId="2" borderId="0" applyFill="0" applyBorder="0" applyProtection="0">
      <alignment horizontal="left"/>
    </xf>
    <xf numFmtId="49" fontId="15" fillId="3" borderId="1"/>
    <xf numFmtId="2" fontId="6" fillId="0" borderId="0"/>
    <xf numFmtId="0" fontId="1" fillId="0" borderId="0"/>
    <xf numFmtId="0" fontId="2" fillId="0" borderId="0"/>
    <xf numFmtId="165" fontId="10" fillId="0" borderId="0">
      <alignment horizontal="left"/>
    </xf>
    <xf numFmtId="0" fontId="5" fillId="0" borderId="0" applyFont="0"/>
    <xf numFmtId="0" fontId="12" fillId="0" borderId="0"/>
    <xf numFmtId="0" fontId="7" fillId="0" borderId="0"/>
    <xf numFmtId="0" fontId="14" fillId="0" borderId="0"/>
    <xf numFmtId="0" fontId="14" fillId="0" borderId="0"/>
    <xf numFmtId="0" fontId="1" fillId="2" borderId="0" applyFill="0" applyBorder="0" applyAlignment="0" applyProtection="0"/>
    <xf numFmtId="168" fontId="13" fillId="0" borderId="2">
      <alignment horizontal="left"/>
    </xf>
    <xf numFmtId="165" fontId="10" fillId="0" borderId="0">
      <alignment horizontal="left"/>
    </xf>
    <xf numFmtId="0" fontId="16" fillId="0" borderId="0"/>
    <xf numFmtId="3" fontId="3" fillId="0" borderId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5" borderId="5" applyNumberFormat="0" applyFont="0" applyAlignment="0" applyProtection="0"/>
  </cellStyleXfs>
  <cellXfs count="94">
    <xf numFmtId="0" fontId="0" fillId="0" borderId="0" xfId="0"/>
    <xf numFmtId="0" fontId="18" fillId="0" borderId="0" xfId="15" applyFont="1"/>
    <xf numFmtId="0" fontId="19" fillId="0" borderId="0" xfId="15" applyFont="1"/>
    <xf numFmtId="14" fontId="19" fillId="0" borderId="0" xfId="15" applyNumberFormat="1" applyFont="1" applyAlignment="1">
      <alignment horizontal="left"/>
    </xf>
    <xf numFmtId="14" fontId="19" fillId="0" borderId="0" xfId="0" applyNumberFormat="1" applyFont="1" applyAlignment="1">
      <alignment horizontal="right"/>
    </xf>
    <xf numFmtId="0" fontId="18" fillId="0" borderId="0" xfId="15" applyFont="1" applyAlignment="1" applyProtection="1">
      <alignment horizontal="centerContinuous"/>
      <protection locked="0"/>
    </xf>
    <xf numFmtId="0" fontId="20" fillId="0" borderId="0" xfId="15" applyFont="1" applyAlignment="1" applyProtection="1">
      <alignment horizontal="centerContinuous"/>
      <protection locked="0"/>
    </xf>
    <xf numFmtId="0" fontId="21" fillId="0" borderId="0" xfId="15" applyFont="1" applyProtection="1">
      <protection locked="0"/>
    </xf>
    <xf numFmtId="164" fontId="21" fillId="0" borderId="0" xfId="7" applyNumberFormat="1" applyFont="1" applyAlignment="1" applyProtection="1">
      <alignment horizontal="right"/>
      <protection locked="0"/>
    </xf>
    <xf numFmtId="0" fontId="20" fillId="0" borderId="0" xfId="15" applyFont="1" applyProtection="1">
      <protection locked="0"/>
    </xf>
    <xf numFmtId="0" fontId="20" fillId="0" borderId="0" xfId="15" applyFont="1" applyAlignment="1">
      <alignment horizontal="right"/>
    </xf>
    <xf numFmtId="0" fontId="21" fillId="0" borderId="0" xfId="15" applyFont="1" applyAlignment="1" applyProtection="1">
      <alignment horizontal="right"/>
      <protection locked="0"/>
    </xf>
    <xf numFmtId="164" fontId="21" fillId="0" borderId="0" xfId="7" applyNumberFormat="1" applyFont="1" applyBorder="1" applyAlignment="1" applyProtection="1">
      <alignment horizontal="right"/>
      <protection locked="0"/>
    </xf>
    <xf numFmtId="0" fontId="23" fillId="4" borderId="3" xfId="15" applyFont="1" applyFill="1" applyBorder="1" applyAlignment="1">
      <alignment vertical="center"/>
    </xf>
    <xf numFmtId="0" fontId="23" fillId="4" borderId="3" xfId="15" applyFont="1" applyFill="1" applyBorder="1" applyAlignment="1">
      <alignment horizontal="left" vertical="center"/>
    </xf>
    <xf numFmtId="0" fontId="22" fillId="4" borderId="3" xfId="15" applyFont="1" applyFill="1" applyBorder="1" applyAlignment="1" applyProtection="1">
      <alignment vertical="center"/>
      <protection locked="0"/>
    </xf>
    <xf numFmtId="38" fontId="22" fillId="4" borderId="3" xfId="7" applyNumberFormat="1" applyFont="1" applyFill="1" applyBorder="1" applyAlignment="1" applyProtection="1">
      <alignment vertical="center"/>
      <protection locked="0"/>
    </xf>
    <xf numFmtId="169" fontId="22" fillId="4" borderId="4" xfId="7" applyNumberFormat="1" applyFont="1" applyFill="1" applyBorder="1" applyAlignment="1" applyProtection="1">
      <alignment vertical="center"/>
      <protection locked="0"/>
    </xf>
    <xf numFmtId="0" fontId="20" fillId="0" borderId="0" xfId="15" applyFont="1" applyAlignment="1">
      <alignment vertical="center"/>
    </xf>
    <xf numFmtId="0" fontId="23" fillId="0" borderId="3" xfId="15" applyFont="1" applyBorder="1" applyAlignment="1">
      <alignment vertical="center"/>
    </xf>
    <xf numFmtId="0" fontId="23" fillId="0" borderId="3" xfId="15" applyFont="1" applyBorder="1" applyAlignment="1">
      <alignment horizontal="left" vertical="center"/>
    </xf>
    <xf numFmtId="0" fontId="23" fillId="0" borderId="3" xfId="15" applyFont="1" applyBorder="1" applyAlignment="1" applyProtection="1">
      <alignment vertical="center"/>
      <protection locked="0"/>
    </xf>
    <xf numFmtId="169" fontId="24" fillId="0" borderId="3" xfId="7" applyNumberFormat="1" applyFont="1" applyBorder="1" applyAlignment="1" applyProtection="1">
      <alignment vertical="center"/>
      <protection locked="0"/>
    </xf>
    <xf numFmtId="169" fontId="23" fillId="0" borderId="3" xfId="7" applyNumberFormat="1" applyFont="1" applyBorder="1" applyAlignment="1" applyProtection="1">
      <alignment vertical="center"/>
      <protection locked="0"/>
    </xf>
    <xf numFmtId="0" fontId="23" fillId="0" borderId="0" xfId="15" applyFont="1" applyAlignment="1">
      <alignment vertical="center"/>
    </xf>
    <xf numFmtId="0" fontId="23" fillId="0" borderId="0" xfId="15" applyFont="1" applyAlignment="1">
      <alignment horizontal="left" vertical="center"/>
    </xf>
    <xf numFmtId="0" fontId="23" fillId="0" borderId="0" xfId="15" applyFont="1" applyAlignment="1" applyProtection="1">
      <alignment vertical="center"/>
      <protection locked="0"/>
    </xf>
    <xf numFmtId="169" fontId="24" fillId="0" borderId="0" xfId="7" applyNumberFormat="1" applyFont="1" applyBorder="1" applyAlignment="1" applyProtection="1">
      <alignment vertical="center"/>
      <protection locked="0"/>
    </xf>
    <xf numFmtId="169" fontId="23" fillId="0" borderId="0" xfId="7" applyNumberFormat="1" applyFont="1" applyBorder="1" applyAlignment="1" applyProtection="1">
      <alignment vertical="center"/>
      <protection locked="0"/>
    </xf>
    <xf numFmtId="0" fontId="23" fillId="0" borderId="0" xfId="15" applyFont="1"/>
    <xf numFmtId="0" fontId="20" fillId="0" borderId="0" xfId="15" applyFont="1"/>
    <xf numFmtId="164" fontId="25" fillId="0" borderId="0" xfId="7" applyNumberFormat="1" applyFont="1" applyProtection="1">
      <protection locked="0"/>
    </xf>
    <xf numFmtId="0" fontId="19" fillId="0" borderId="0" xfId="29" applyFont="1" applyFill="1" applyBorder="1"/>
    <xf numFmtId="0" fontId="21" fillId="5" borderId="9" xfId="29" applyFont="1" applyBorder="1" applyAlignment="1" applyProtection="1">
      <alignment horizontal="right"/>
      <protection locked="0"/>
    </xf>
    <xf numFmtId="164" fontId="21" fillId="5" borderId="9" xfId="29" applyNumberFormat="1" applyFont="1" applyBorder="1" applyAlignment="1" applyProtection="1">
      <alignment horizontal="right"/>
      <protection locked="0"/>
    </xf>
    <xf numFmtId="164" fontId="21" fillId="5" borderId="10" xfId="29" applyNumberFormat="1" applyFont="1" applyBorder="1" applyAlignment="1" applyProtection="1">
      <alignment horizontal="right"/>
      <protection locked="0"/>
    </xf>
    <xf numFmtId="0" fontId="20" fillId="0" borderId="11" xfId="15" applyFont="1" applyBorder="1" applyAlignment="1" applyProtection="1">
      <alignment horizontal="left"/>
      <protection locked="0"/>
    </xf>
    <xf numFmtId="164" fontId="21" fillId="0" borderId="12" xfId="7" applyNumberFormat="1" applyFont="1" applyBorder="1" applyAlignment="1" applyProtection="1">
      <alignment horizontal="right"/>
      <protection locked="0"/>
    </xf>
    <xf numFmtId="0" fontId="22" fillId="4" borderId="13" xfId="15" applyFont="1" applyFill="1" applyBorder="1" applyAlignment="1">
      <alignment vertical="center"/>
    </xf>
    <xf numFmtId="169" fontId="22" fillId="4" borderId="14" xfId="7" applyNumberFormat="1" applyFont="1" applyFill="1" applyBorder="1" applyAlignment="1" applyProtection="1">
      <alignment vertical="center"/>
      <protection locked="0"/>
    </xf>
    <xf numFmtId="0" fontId="23" fillId="0" borderId="13" xfId="15" applyFont="1" applyBorder="1" applyAlignment="1">
      <alignment vertical="center"/>
    </xf>
    <xf numFmtId="169" fontId="23" fillId="0" borderId="12" xfId="7" applyNumberFormat="1" applyFont="1" applyBorder="1" applyAlignment="1" applyProtection="1">
      <alignment vertical="center"/>
      <protection locked="0"/>
    </xf>
    <xf numFmtId="0" fontId="23" fillId="0" borderId="11" xfId="15" applyFont="1" applyBorder="1" applyAlignment="1">
      <alignment vertical="center"/>
    </xf>
    <xf numFmtId="0" fontId="28" fillId="0" borderId="0" xfId="15" applyFont="1" applyAlignment="1">
      <alignment vertical="center"/>
    </xf>
    <xf numFmtId="0" fontId="21" fillId="5" borderId="17" xfId="29" applyFont="1" applyBorder="1" applyAlignment="1" applyProtection="1">
      <alignment horizontal="left"/>
      <protection locked="0"/>
    </xf>
    <xf numFmtId="0" fontId="20" fillId="5" borderId="18" xfId="29" applyFont="1" applyBorder="1" applyProtection="1">
      <protection locked="0"/>
    </xf>
    <xf numFmtId="0" fontId="20" fillId="5" borderId="19" xfId="29" applyFont="1" applyBorder="1" applyAlignment="1" applyProtection="1">
      <alignment horizontal="right"/>
      <protection locked="0"/>
    </xf>
    <xf numFmtId="0" fontId="19" fillId="0" borderId="0" xfId="0" applyFont="1" applyAlignment="1">
      <alignment vertical="center"/>
    </xf>
    <xf numFmtId="8" fontId="18" fillId="6" borderId="20" xfId="0" applyNumberFormat="1" applyFont="1" applyFill="1" applyBorder="1" applyAlignment="1">
      <alignment horizontal="center" vertical="center"/>
    </xf>
    <xf numFmtId="8" fontId="18" fillId="6" borderId="26" xfId="0" applyNumberFormat="1" applyFont="1" applyFill="1" applyBorder="1" applyAlignment="1">
      <alignment horizontal="center" vertical="center"/>
    </xf>
    <xf numFmtId="0" fontId="23" fillId="0" borderId="27" xfId="15" applyFont="1" applyBorder="1" applyAlignment="1">
      <alignment vertical="center"/>
    </xf>
    <xf numFmtId="0" fontId="23" fillId="0" borderId="28" xfId="15" applyFont="1" applyBorder="1" applyAlignment="1">
      <alignment vertical="center"/>
    </xf>
    <xf numFmtId="0" fontId="23" fillId="0" borderId="28" xfId="15" applyFont="1" applyBorder="1" applyAlignment="1">
      <alignment horizontal="left" vertical="center"/>
    </xf>
    <xf numFmtId="0" fontId="23" fillId="0" borderId="28" xfId="15" applyFont="1" applyBorder="1" applyAlignment="1" applyProtection="1">
      <alignment vertical="center"/>
      <protection locked="0"/>
    </xf>
    <xf numFmtId="169" fontId="24" fillId="0" borderId="28" xfId="7" applyNumberFormat="1" applyFont="1" applyBorder="1" applyAlignment="1" applyProtection="1">
      <alignment vertical="center"/>
      <protection locked="0"/>
    </xf>
    <xf numFmtId="169" fontId="23" fillId="0" borderId="28" xfId="7" applyNumberFormat="1" applyFont="1" applyBorder="1" applyAlignment="1" applyProtection="1">
      <alignment vertical="center"/>
      <protection locked="0"/>
    </xf>
    <xf numFmtId="169" fontId="23" fillId="0" borderId="29" xfId="7" applyNumberFormat="1" applyFont="1" applyBorder="1" applyAlignment="1" applyProtection="1">
      <alignment vertical="center"/>
      <protection locked="0"/>
    </xf>
    <xf numFmtId="169" fontId="22" fillId="7" borderId="4" xfId="7" applyNumberFormat="1" applyFont="1" applyFill="1" applyBorder="1" applyAlignment="1" applyProtection="1">
      <alignment vertical="center"/>
      <protection locked="0"/>
    </xf>
    <xf numFmtId="169" fontId="22" fillId="7" borderId="14" xfId="7" applyNumberFormat="1" applyFont="1" applyFill="1" applyBorder="1" applyAlignment="1" applyProtection="1">
      <alignment vertical="center"/>
      <protection locked="0"/>
    </xf>
    <xf numFmtId="0" fontId="22" fillId="7" borderId="21" xfId="15" applyFont="1" applyFill="1" applyBorder="1" applyAlignment="1">
      <alignment vertical="center"/>
    </xf>
    <xf numFmtId="0" fontId="23" fillId="7" borderId="4" xfId="15" applyFont="1" applyFill="1" applyBorder="1" applyAlignment="1">
      <alignment vertical="center"/>
    </xf>
    <xf numFmtId="0" fontId="23" fillId="7" borderId="4" xfId="15" applyFont="1" applyFill="1" applyBorder="1" applyAlignment="1">
      <alignment horizontal="left" vertical="center"/>
    </xf>
    <xf numFmtId="0" fontId="22" fillId="7" borderId="4" xfId="15" applyFont="1" applyFill="1" applyBorder="1" applyAlignment="1" applyProtection="1">
      <alignment vertical="center"/>
      <protection locked="0"/>
    </xf>
    <xf numFmtId="38" fontId="22" fillId="7" borderId="4" xfId="7" applyNumberFormat="1" applyFont="1" applyFill="1" applyBorder="1" applyAlignment="1" applyProtection="1">
      <alignment vertical="center"/>
      <protection locked="0"/>
    </xf>
    <xf numFmtId="0" fontId="22" fillId="7" borderId="11" xfId="15" applyFont="1" applyFill="1" applyBorder="1" applyAlignment="1">
      <alignment vertical="center"/>
    </xf>
    <xf numFmtId="0" fontId="23" fillId="7" borderId="0" xfId="15" applyFont="1" applyFill="1" applyAlignment="1">
      <alignment vertical="center"/>
    </xf>
    <xf numFmtId="0" fontId="23" fillId="7" borderId="0" xfId="15" applyFont="1" applyFill="1" applyAlignment="1">
      <alignment horizontal="left" vertical="center"/>
    </xf>
    <xf numFmtId="0" fontId="22" fillId="7" borderId="0" xfId="15" applyFont="1" applyFill="1" applyAlignment="1" applyProtection="1">
      <alignment vertical="center"/>
      <protection locked="0"/>
    </xf>
    <xf numFmtId="38" fontId="22" fillId="7" borderId="0" xfId="7" applyNumberFormat="1" applyFont="1" applyFill="1" applyBorder="1" applyAlignment="1" applyProtection="1">
      <alignment vertical="center"/>
      <protection locked="0"/>
    </xf>
    <xf numFmtId="169" fontId="22" fillId="7" borderId="30" xfId="7" applyNumberFormat="1" applyFont="1" applyFill="1" applyBorder="1" applyAlignment="1" applyProtection="1">
      <alignment vertical="center"/>
      <protection locked="0"/>
    </xf>
    <xf numFmtId="169" fontId="22" fillId="7" borderId="31" xfId="7" applyNumberFormat="1" applyFont="1" applyFill="1" applyBorder="1" applyAlignment="1" applyProtection="1">
      <alignment vertical="center"/>
      <protection locked="0"/>
    </xf>
    <xf numFmtId="0" fontId="23" fillId="0" borderId="15" xfId="15" applyFont="1" applyBorder="1" applyAlignment="1">
      <alignment vertical="center"/>
    </xf>
    <xf numFmtId="0" fontId="23" fillId="0" borderId="16" xfId="15" applyFont="1" applyBorder="1" applyAlignment="1">
      <alignment vertical="center"/>
    </xf>
    <xf numFmtId="0" fontId="23" fillId="0" borderId="16" xfId="15" applyFont="1" applyBorder="1" applyAlignment="1">
      <alignment horizontal="left" vertical="center"/>
    </xf>
    <xf numFmtId="0" fontId="23" fillId="0" borderId="16" xfId="15" applyFont="1" applyBorder="1" applyAlignment="1" applyProtection="1">
      <alignment vertical="center"/>
      <protection locked="0"/>
    </xf>
    <xf numFmtId="169" fontId="24" fillId="0" borderId="16" xfId="7" applyNumberFormat="1" applyFont="1" applyBorder="1" applyAlignment="1" applyProtection="1">
      <alignment vertical="center"/>
      <protection locked="0"/>
    </xf>
    <xf numFmtId="169" fontId="23" fillId="0" borderId="16" xfId="7" applyNumberFormat="1" applyFont="1" applyBorder="1" applyAlignment="1" applyProtection="1">
      <alignment vertical="center"/>
      <protection locked="0"/>
    </xf>
    <xf numFmtId="169" fontId="23" fillId="0" borderId="20" xfId="7" applyNumberFormat="1" applyFont="1" applyBorder="1" applyAlignment="1" applyProtection="1">
      <alignment vertical="center"/>
      <protection locked="0"/>
    </xf>
    <xf numFmtId="0" fontId="23" fillId="8" borderId="3" xfId="15" applyFont="1" applyFill="1" applyBorder="1" applyAlignment="1" applyProtection="1">
      <alignment vertical="center"/>
      <protection locked="0"/>
    </xf>
    <xf numFmtId="0" fontId="31" fillId="0" borderId="0" xfId="15" applyFont="1"/>
    <xf numFmtId="0" fontId="37" fillId="0" borderId="0" xfId="0" applyFont="1"/>
    <xf numFmtId="0" fontId="38" fillId="0" borderId="0" xfId="15" applyFont="1"/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36" fillId="0" borderId="0" xfId="0" applyFont="1" applyAlignment="1"/>
  </cellXfs>
  <cellStyles count="30">
    <cellStyle name="_Pema_SW_FineReader" xfId="1" xr:uid="{00000000-0005-0000-0000-000000000000}"/>
    <cellStyle name="_SPP_RV_Plextor_exter" xfId="2" xr:uid="{00000000-0005-0000-0000-000001000000}"/>
    <cellStyle name="Akcia" xfId="3" xr:uid="{00000000-0005-0000-0000-000002000000}"/>
    <cellStyle name="cen_car" xfId="4" xr:uid="{00000000-0005-0000-0000-000003000000}"/>
    <cellStyle name="cena_dis" xfId="5" xr:uid="{00000000-0005-0000-0000-000004000000}"/>
    <cellStyle name="ceny" xfId="6" xr:uid="{00000000-0005-0000-0000-000005000000}"/>
    <cellStyle name="Comma_TabVzor" xfId="7" xr:uid="{00000000-0005-0000-0000-000006000000}"/>
    <cellStyle name="Currency 2" xfId="8" xr:uid="{00000000-0005-0000-0000-000007000000}"/>
    <cellStyle name="DistributionType" xfId="9" xr:uid="{00000000-0005-0000-0000-000008000000}"/>
    <cellStyle name="Heading 1" xfId="10" xr:uid="{00000000-0005-0000-0000-000009000000}"/>
    <cellStyle name="Heading 3" xfId="11" xr:uid="{00000000-0005-0000-0000-00000A000000}"/>
    <cellStyle name="Měna 2" xfId="27" xr:uid="{00000000-0005-0000-0000-00000C000000}"/>
    <cellStyle name="Nadpis firmy" xfId="12" xr:uid="{00000000-0005-0000-0000-00000D000000}"/>
    <cellStyle name="Nazov" xfId="13" xr:uid="{00000000-0005-0000-0000-00000E000000}"/>
    <cellStyle name="Normálna" xfId="0" builtinId="0"/>
    <cellStyle name="normální_cps_pri_head" xfId="14" xr:uid="{00000000-0005-0000-0000-000011000000}"/>
    <cellStyle name="normální_Fried" xfId="15" xr:uid="{00000000-0005-0000-0000-000012000000}"/>
    <cellStyle name="Option" xfId="16" xr:uid="{00000000-0005-0000-0000-000013000000}"/>
    <cellStyle name="Popis" xfId="17" xr:uid="{00000000-0005-0000-0000-000014000000}"/>
    <cellStyle name="Poznámka" xfId="29" builtinId="10"/>
    <cellStyle name="Price" xfId="18" xr:uid="{00000000-0005-0000-0000-000015000000}"/>
    <cellStyle name="Procenta 2" xfId="28" xr:uid="{00000000-0005-0000-0000-000016000000}"/>
    <cellStyle name="ProductClass" xfId="19" xr:uid="{00000000-0005-0000-0000-000017000000}"/>
    <cellStyle name="ProductType" xfId="20" xr:uid="{00000000-0005-0000-0000-000018000000}"/>
    <cellStyle name="ResellerType" xfId="21" xr:uid="{00000000-0005-0000-0000-000019000000}"/>
    <cellStyle name="text" xfId="22" xr:uid="{00000000-0005-0000-0000-00001A000000}"/>
    <cellStyle name="Typ vyrobku" xfId="23" xr:uid="{00000000-0005-0000-0000-00001B000000}"/>
    <cellStyle name="Unit" xfId="24" xr:uid="{00000000-0005-0000-0000-00001C000000}"/>
    <cellStyle name="Volny riadok" xfId="25" xr:uid="{00000000-0005-0000-0000-00001D000000}"/>
    <cellStyle name="Vyrobok" xfId="26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kent1\Mbilicka\a\sklad2Z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lad"/>
      <sheetName val="OBJEDNÁVKA"/>
      <sheetName val="Module1"/>
      <sheetName val="Data_Mena"/>
      <sheetName val="Cisel"/>
      <sheetName val="Docasny"/>
      <sheetName val="Dialog1_Mena"/>
      <sheetName val="Dialog2_Mena"/>
      <sheetName val="DialDatum"/>
      <sheetName val="Modul1"/>
      <sheetName val="Modul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C33C-10DE-441C-A064-68AB6F749B90}">
  <sheetPr>
    <pageSetUpPr fitToPage="1"/>
  </sheetPr>
  <dimension ref="A1:K42"/>
  <sheetViews>
    <sheetView tabSelected="1" zoomScale="160" zoomScaleNormal="160" zoomScaleSheetLayoutView="100" workbookViewId="0">
      <selection activeCell="A39" sqref="A39:H42"/>
    </sheetView>
  </sheetViews>
  <sheetFormatPr defaultColWidth="9.140625" defaultRowHeight="15.95" customHeight="1"/>
  <cols>
    <col min="1" max="6" width="8.7109375" style="2" customWidth="1"/>
    <col min="7" max="7" width="6.140625" style="2" customWidth="1"/>
    <col min="8" max="10" width="12.7109375" style="2" customWidth="1"/>
    <col min="11" max="11" width="3.42578125" style="2" customWidth="1"/>
    <col min="12" max="16384" width="9.140625" style="2"/>
  </cols>
  <sheetData>
    <row r="1" spans="1:11" ht="15.95" customHeight="1">
      <c r="A1" s="1" t="s">
        <v>0</v>
      </c>
      <c r="B1" s="1"/>
      <c r="H1" s="31" t="s">
        <v>1</v>
      </c>
      <c r="I1" s="3"/>
      <c r="J1" s="4"/>
    </row>
    <row r="2" spans="1:11" ht="15.95" customHeight="1" thickBot="1">
      <c r="A2" s="79" t="s">
        <v>2</v>
      </c>
      <c r="B2" s="1"/>
      <c r="H2" s="31"/>
      <c r="I2" s="3"/>
      <c r="J2" s="4"/>
    </row>
    <row r="3" spans="1:11" ht="15.95" customHeight="1">
      <c r="A3" s="79"/>
      <c r="B3" s="1"/>
      <c r="H3" s="31"/>
      <c r="I3" s="3"/>
      <c r="J3" s="4"/>
    </row>
    <row r="4" spans="1:11" ht="15.95" customHeight="1" thickBot="1">
      <c r="A4" s="82" t="s">
        <v>3</v>
      </c>
      <c r="B4" s="83"/>
      <c r="C4" s="84" t="s">
        <v>4</v>
      </c>
      <c r="D4" s="85"/>
      <c r="E4" s="85"/>
      <c r="F4" s="85"/>
      <c r="G4" s="85"/>
      <c r="H4" s="85"/>
      <c r="I4" s="85"/>
      <c r="J4" s="86"/>
    </row>
    <row r="5" spans="1:11" ht="15.95" customHeight="1" thickBot="1">
      <c r="A5" s="5"/>
      <c r="B5" s="6"/>
      <c r="C5" s="6"/>
      <c r="D5" s="6"/>
      <c r="E5" s="6"/>
      <c r="F5" s="6"/>
      <c r="G5" s="7"/>
      <c r="H5" s="31"/>
      <c r="I5" s="8"/>
      <c r="J5" s="8"/>
    </row>
    <row r="6" spans="1:11" ht="15.95" customHeight="1">
      <c r="A6" s="44" t="s">
        <v>5</v>
      </c>
      <c r="B6" s="45"/>
      <c r="C6" s="45"/>
      <c r="D6" s="45"/>
      <c r="E6" s="45"/>
      <c r="F6" s="46"/>
      <c r="G6" s="33" t="s">
        <v>6</v>
      </c>
      <c r="H6" s="34" t="s">
        <v>7</v>
      </c>
      <c r="I6" s="34" t="s">
        <v>8</v>
      </c>
      <c r="J6" s="35" t="s">
        <v>8</v>
      </c>
      <c r="K6" s="32"/>
    </row>
    <row r="7" spans="1:11" ht="15.95" customHeight="1">
      <c r="A7" s="36" t="s">
        <v>9</v>
      </c>
      <c r="B7" s="9"/>
      <c r="C7" s="9"/>
      <c r="D7" s="1"/>
      <c r="F7" s="10"/>
      <c r="G7" s="11" t="s">
        <v>10</v>
      </c>
      <c r="H7" s="12" t="s">
        <v>11</v>
      </c>
      <c r="I7" s="12" t="s">
        <v>12</v>
      </c>
      <c r="J7" s="37" t="s">
        <v>13</v>
      </c>
    </row>
    <row r="8" spans="1:11" s="18" customFormat="1" ht="15.95" customHeight="1">
      <c r="A8" s="38" t="s">
        <v>14</v>
      </c>
      <c r="B8" s="13"/>
      <c r="C8" s="13"/>
      <c r="D8" s="14"/>
      <c r="E8" s="13"/>
      <c r="F8" s="13"/>
      <c r="G8" s="15"/>
      <c r="H8" s="16"/>
      <c r="I8" s="17">
        <f>SUM(I9:I12)</f>
        <v>0</v>
      </c>
      <c r="J8" s="39">
        <f t="shared" ref="J8:J29" si="0">I8*1.2</f>
        <v>0</v>
      </c>
    </row>
    <row r="9" spans="1:11" s="18" customFormat="1" ht="15.95" customHeight="1">
      <c r="A9" s="40" t="s">
        <v>15</v>
      </c>
      <c r="B9" s="19"/>
      <c r="C9" s="19"/>
      <c r="D9" s="20"/>
      <c r="E9" s="19"/>
      <c r="F9" s="19"/>
      <c r="G9" s="78">
        <v>2</v>
      </c>
      <c r="H9" s="22">
        <v>0</v>
      </c>
      <c r="I9" s="23">
        <f>G9*H9</f>
        <v>0</v>
      </c>
      <c r="J9" s="41">
        <f t="shared" si="0"/>
        <v>0</v>
      </c>
    </row>
    <row r="10" spans="1:11" s="18" customFormat="1" ht="15.95" customHeight="1">
      <c r="A10" s="42" t="s">
        <v>16</v>
      </c>
      <c r="B10" s="24"/>
      <c r="C10" s="24"/>
      <c r="D10" s="25"/>
      <c r="E10" s="24"/>
      <c r="F10" s="24"/>
      <c r="G10" s="26">
        <v>2</v>
      </c>
      <c r="H10" s="27">
        <v>0</v>
      </c>
      <c r="I10" s="28">
        <f>G10*H10</f>
        <v>0</v>
      </c>
      <c r="J10" s="41">
        <f t="shared" si="0"/>
        <v>0</v>
      </c>
    </row>
    <row r="11" spans="1:11" s="18" customFormat="1" ht="15.95" customHeight="1">
      <c r="A11" s="42" t="s">
        <v>17</v>
      </c>
      <c r="B11" s="24"/>
      <c r="C11" s="24"/>
      <c r="D11" s="25"/>
      <c r="E11" s="24"/>
      <c r="F11" s="24"/>
      <c r="G11" s="26">
        <v>2</v>
      </c>
      <c r="H11" s="27">
        <v>0</v>
      </c>
      <c r="I11" s="28">
        <f>G11*H11</f>
        <v>0</v>
      </c>
      <c r="J11" s="41">
        <f t="shared" si="0"/>
        <v>0</v>
      </c>
    </row>
    <row r="12" spans="1:11" s="18" customFormat="1" ht="15.95" customHeight="1">
      <c r="A12" s="42" t="s">
        <v>18</v>
      </c>
      <c r="B12" s="24"/>
      <c r="C12" s="24"/>
      <c r="D12" s="25"/>
      <c r="E12" s="24"/>
      <c r="F12" s="24"/>
      <c r="G12" s="26">
        <v>2</v>
      </c>
      <c r="H12" s="27">
        <v>0</v>
      </c>
      <c r="I12" s="28">
        <f>G12*H12</f>
        <v>0</v>
      </c>
      <c r="J12" s="41">
        <f t="shared" si="0"/>
        <v>0</v>
      </c>
    </row>
    <row r="13" spans="1:11" s="18" customFormat="1" ht="15.95" customHeight="1">
      <c r="A13" s="38" t="s">
        <v>19</v>
      </c>
      <c r="B13" s="13"/>
      <c r="C13" s="13"/>
      <c r="D13" s="14"/>
      <c r="E13" s="13"/>
      <c r="F13" s="13"/>
      <c r="G13" s="15"/>
      <c r="H13" s="16"/>
      <c r="I13" s="17">
        <f>SUM(I14:I16)</f>
        <v>0</v>
      </c>
      <c r="J13" s="39">
        <f t="shared" si="0"/>
        <v>0</v>
      </c>
    </row>
    <row r="14" spans="1:11" s="18" customFormat="1" ht="15.95" customHeight="1">
      <c r="A14" s="40" t="s">
        <v>20</v>
      </c>
      <c r="B14" s="19"/>
      <c r="C14" s="19"/>
      <c r="D14" s="20"/>
      <c r="E14" s="19"/>
      <c r="F14" s="19"/>
      <c r="G14" s="78">
        <v>7</v>
      </c>
      <c r="H14" s="22">
        <v>0</v>
      </c>
      <c r="I14" s="23">
        <f>G14*H14</f>
        <v>0</v>
      </c>
      <c r="J14" s="41">
        <f t="shared" si="0"/>
        <v>0</v>
      </c>
    </row>
    <row r="15" spans="1:11" s="18" customFormat="1" ht="15.95" customHeight="1">
      <c r="A15" s="42" t="s">
        <v>21</v>
      </c>
      <c r="B15" s="24"/>
      <c r="C15" s="24"/>
      <c r="D15" s="25"/>
      <c r="E15" s="24"/>
      <c r="F15" s="24"/>
      <c r="G15" s="26">
        <v>7</v>
      </c>
      <c r="H15" s="27">
        <v>0</v>
      </c>
      <c r="I15" s="28">
        <f>G15*H15</f>
        <v>0</v>
      </c>
      <c r="J15" s="41">
        <f t="shared" si="0"/>
        <v>0</v>
      </c>
    </row>
    <row r="16" spans="1:11" s="18" customFormat="1" ht="15.95" customHeight="1">
      <c r="A16" s="42" t="s">
        <v>22</v>
      </c>
      <c r="B16" s="24"/>
      <c r="C16" s="24"/>
      <c r="D16" s="25"/>
      <c r="E16" s="24"/>
      <c r="F16" s="24"/>
      <c r="G16" s="26">
        <v>7</v>
      </c>
      <c r="H16" s="27">
        <v>0</v>
      </c>
      <c r="I16" s="28">
        <f>G16*H16</f>
        <v>0</v>
      </c>
      <c r="J16" s="41">
        <f t="shared" si="0"/>
        <v>0</v>
      </c>
    </row>
    <row r="17" spans="1:10" s="18" customFormat="1" ht="15.95" customHeight="1">
      <c r="A17" s="38" t="s">
        <v>23</v>
      </c>
      <c r="B17" s="13"/>
      <c r="C17" s="13"/>
      <c r="D17" s="14"/>
      <c r="E17" s="13"/>
      <c r="F17" s="13"/>
      <c r="G17" s="15"/>
      <c r="H17" s="16"/>
      <c r="I17" s="17">
        <f>SUM(I18:I19)</f>
        <v>0</v>
      </c>
      <c r="J17" s="39">
        <f t="shared" si="0"/>
        <v>0</v>
      </c>
    </row>
    <row r="18" spans="1:10" s="18" customFormat="1" ht="15.95" customHeight="1">
      <c r="A18" s="40" t="s">
        <v>24</v>
      </c>
      <c r="B18" s="19"/>
      <c r="C18" s="19"/>
      <c r="D18" s="20"/>
      <c r="E18" s="19"/>
      <c r="F18" s="19"/>
      <c r="G18" s="78">
        <v>13</v>
      </c>
      <c r="H18" s="22">
        <v>0</v>
      </c>
      <c r="I18" s="23">
        <f>G18*H18</f>
        <v>0</v>
      </c>
      <c r="J18" s="41">
        <f t="shared" si="0"/>
        <v>0</v>
      </c>
    </row>
    <row r="19" spans="1:10" s="18" customFormat="1" ht="15.95" customHeight="1">
      <c r="A19" s="42" t="s">
        <v>25</v>
      </c>
      <c r="B19" s="24"/>
      <c r="C19" s="24"/>
      <c r="D19" s="25"/>
      <c r="E19" s="24"/>
      <c r="F19" s="24"/>
      <c r="G19" s="26">
        <v>13</v>
      </c>
      <c r="H19" s="27">
        <v>0</v>
      </c>
      <c r="I19" s="28">
        <f>G19*H19</f>
        <v>0</v>
      </c>
      <c r="J19" s="41">
        <f t="shared" si="0"/>
        <v>0</v>
      </c>
    </row>
    <row r="20" spans="1:10" s="18" customFormat="1" ht="15.95" customHeight="1">
      <c r="A20" s="38" t="s">
        <v>26</v>
      </c>
      <c r="B20" s="13"/>
      <c r="C20" s="13"/>
      <c r="D20" s="14"/>
      <c r="E20" s="13"/>
      <c r="F20" s="13"/>
      <c r="G20" s="15"/>
      <c r="H20" s="16"/>
      <c r="I20" s="17">
        <f>SUM(I21:I22)</f>
        <v>0</v>
      </c>
      <c r="J20" s="39">
        <f t="shared" ref="J20:J22" si="1">I20*1.2</f>
        <v>0</v>
      </c>
    </row>
    <row r="21" spans="1:10" s="18" customFormat="1" ht="15.95" customHeight="1">
      <c r="A21" s="40" t="s">
        <v>27</v>
      </c>
      <c r="B21" s="19"/>
      <c r="C21" s="19"/>
      <c r="D21" s="20"/>
      <c r="E21" s="19"/>
      <c r="F21" s="19"/>
      <c r="G21" s="78">
        <v>4</v>
      </c>
      <c r="H21" s="22">
        <v>0</v>
      </c>
      <c r="I21" s="23">
        <f>G21*H21</f>
        <v>0</v>
      </c>
      <c r="J21" s="41">
        <f t="shared" si="1"/>
        <v>0</v>
      </c>
    </row>
    <row r="22" spans="1:10" s="18" customFormat="1" ht="15.95" customHeight="1">
      <c r="A22" s="42" t="s">
        <v>28</v>
      </c>
      <c r="B22" s="24"/>
      <c r="C22" s="24"/>
      <c r="D22" s="25"/>
      <c r="E22" s="24"/>
      <c r="F22" s="24"/>
      <c r="G22" s="26">
        <v>4</v>
      </c>
      <c r="H22" s="27">
        <v>0</v>
      </c>
      <c r="I22" s="28">
        <f>G22*H22</f>
        <v>0</v>
      </c>
      <c r="J22" s="41">
        <f t="shared" si="1"/>
        <v>0</v>
      </c>
    </row>
    <row r="23" spans="1:10" s="18" customFormat="1" ht="15.95" customHeight="1">
      <c r="A23" s="38" t="s">
        <v>29</v>
      </c>
      <c r="B23" s="13"/>
      <c r="C23" s="13"/>
      <c r="D23" s="14"/>
      <c r="E23" s="13"/>
      <c r="F23" s="13"/>
      <c r="G23" s="15"/>
      <c r="H23" s="16"/>
      <c r="I23" s="17">
        <f>SUM(I24:I27)</f>
        <v>0</v>
      </c>
      <c r="J23" s="39">
        <f t="shared" si="0"/>
        <v>0</v>
      </c>
    </row>
    <row r="24" spans="1:10" s="18" customFormat="1" ht="15.95" customHeight="1">
      <c r="A24" s="40" t="s">
        <v>30</v>
      </c>
      <c r="B24" s="19"/>
      <c r="C24" s="19"/>
      <c r="D24" s="20"/>
      <c r="E24" s="19"/>
      <c r="F24" s="19"/>
      <c r="G24" s="21">
        <v>30</v>
      </c>
      <c r="H24" s="22">
        <v>0</v>
      </c>
      <c r="I24" s="28">
        <f>G24*H24</f>
        <v>0</v>
      </c>
      <c r="J24" s="41">
        <f t="shared" si="0"/>
        <v>0</v>
      </c>
    </row>
    <row r="25" spans="1:10" s="18" customFormat="1" ht="15.95" customHeight="1">
      <c r="A25" s="42" t="s">
        <v>31</v>
      </c>
      <c r="B25" s="24"/>
      <c r="C25" s="24"/>
      <c r="D25" s="25"/>
      <c r="E25" s="24"/>
      <c r="F25" s="24"/>
      <c r="G25" s="26">
        <v>15</v>
      </c>
      <c r="H25" s="27">
        <v>0</v>
      </c>
      <c r="I25" s="28">
        <f>G25*H25</f>
        <v>0</v>
      </c>
      <c r="J25" s="41">
        <f t="shared" si="0"/>
        <v>0</v>
      </c>
    </row>
    <row r="26" spans="1:10" s="18" customFormat="1" ht="15.95" customHeight="1">
      <c r="A26" s="42" t="s">
        <v>32</v>
      </c>
      <c r="B26" s="24"/>
      <c r="C26" s="24"/>
      <c r="D26" s="25"/>
      <c r="E26" s="24"/>
      <c r="F26" s="24"/>
      <c r="G26" s="26">
        <v>2</v>
      </c>
      <c r="H26" s="27">
        <v>0</v>
      </c>
      <c r="I26" s="28">
        <f>G26*H26</f>
        <v>0</v>
      </c>
      <c r="J26" s="41">
        <f t="shared" si="0"/>
        <v>0</v>
      </c>
    </row>
    <row r="27" spans="1:10" s="18" customFormat="1" ht="15.95" customHeight="1" thickBot="1">
      <c r="A27" s="71" t="s">
        <v>33</v>
      </c>
      <c r="B27" s="72"/>
      <c r="C27" s="72"/>
      <c r="D27" s="73"/>
      <c r="E27" s="72"/>
      <c r="F27" s="72"/>
      <c r="G27" s="74">
        <v>20</v>
      </c>
      <c r="H27" s="75">
        <v>0</v>
      </c>
      <c r="I27" s="76">
        <f>G27*H27</f>
        <v>0</v>
      </c>
      <c r="J27" s="77">
        <f t="shared" si="0"/>
        <v>0</v>
      </c>
    </row>
    <row r="28" spans="1:10" s="18" customFormat="1" ht="15.95" customHeight="1">
      <c r="A28" s="64" t="s">
        <v>34</v>
      </c>
      <c r="B28" s="65"/>
      <c r="C28" s="65"/>
      <c r="D28" s="66"/>
      <c r="E28" s="65"/>
      <c r="F28" s="65"/>
      <c r="G28" s="67"/>
      <c r="H28" s="68"/>
      <c r="I28" s="69">
        <f>SUM(I29:I29)</f>
        <v>0</v>
      </c>
      <c r="J28" s="70">
        <f t="shared" si="0"/>
        <v>0</v>
      </c>
    </row>
    <row r="29" spans="1:10" s="18" customFormat="1" ht="15.95" customHeight="1">
      <c r="A29" s="40" t="s">
        <v>35</v>
      </c>
      <c r="B29" s="19"/>
      <c r="C29" s="19"/>
      <c r="D29" s="19"/>
      <c r="E29" s="19"/>
      <c r="F29" s="19"/>
      <c r="G29" s="21">
        <v>1</v>
      </c>
      <c r="H29" s="22">
        <v>0</v>
      </c>
      <c r="I29" s="28">
        <f>G29*H29</f>
        <v>0</v>
      </c>
      <c r="J29" s="41">
        <f t="shared" si="0"/>
        <v>0</v>
      </c>
    </row>
    <row r="30" spans="1:10" s="43" customFormat="1" ht="15.95" customHeight="1">
      <c r="A30" s="59" t="s">
        <v>36</v>
      </c>
      <c r="B30" s="60"/>
      <c r="C30" s="60"/>
      <c r="D30" s="61"/>
      <c r="E30" s="60"/>
      <c r="F30" s="60"/>
      <c r="G30" s="62"/>
      <c r="H30" s="63"/>
      <c r="I30" s="57">
        <f>SUM(I31)</f>
        <v>0</v>
      </c>
      <c r="J30" s="58">
        <f t="shared" ref="J30:J31" si="2">I30*1.2</f>
        <v>0</v>
      </c>
    </row>
    <row r="31" spans="1:10" s="43" customFormat="1" ht="15.95" customHeight="1" thickBot="1">
      <c r="A31" s="50" t="s">
        <v>37</v>
      </c>
      <c r="B31" s="51"/>
      <c r="C31" s="51"/>
      <c r="D31" s="52"/>
      <c r="E31" s="51"/>
      <c r="F31" s="51"/>
      <c r="G31" s="53">
        <v>1</v>
      </c>
      <c r="H31" s="54">
        <v>0</v>
      </c>
      <c r="I31" s="55">
        <f>G31*H31</f>
        <v>0</v>
      </c>
      <c r="J31" s="56">
        <f t="shared" si="2"/>
        <v>0</v>
      </c>
    </row>
    <row r="32" spans="1:10" s="30" customFormat="1" ht="15.95" customHeight="1" thickBot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9" s="47" customFormat="1" ht="15.95" customHeight="1">
      <c r="A33" s="87" t="s">
        <v>38</v>
      </c>
      <c r="B33" s="88"/>
      <c r="C33" s="88"/>
      <c r="D33" s="88"/>
      <c r="E33" s="88"/>
      <c r="F33" s="88"/>
      <c r="G33" s="88"/>
      <c r="H33" s="89"/>
      <c r="I33" s="49">
        <f>I23+I20+I17+I13+I8+I28+I30</f>
        <v>0</v>
      </c>
    </row>
    <row r="34" spans="1:9" s="47" customFormat="1" ht="15.95" customHeight="1" thickBot="1">
      <c r="A34" s="90" t="s">
        <v>39</v>
      </c>
      <c r="B34" s="91"/>
      <c r="C34" s="91"/>
      <c r="D34" s="91"/>
      <c r="E34" s="91"/>
      <c r="F34" s="91"/>
      <c r="G34" s="91"/>
      <c r="H34" s="92"/>
      <c r="I34" s="48">
        <f>I33*1.2</f>
        <v>0</v>
      </c>
    </row>
    <row r="36" spans="1:9" ht="15.95" customHeight="1">
      <c r="A36" s="93" t="s">
        <v>40</v>
      </c>
      <c r="B36" s="93"/>
      <c r="C36" s="93"/>
      <c r="D36" s="93"/>
      <c r="E36" s="93"/>
    </row>
    <row r="37" spans="1:9" ht="15.95" customHeight="1">
      <c r="A37" s="80" t="s">
        <v>41</v>
      </c>
      <c r="B37" s="80"/>
      <c r="C37" s="80"/>
      <c r="D37" s="80"/>
      <c r="E37" s="80"/>
    </row>
    <row r="39" spans="1:9" ht="15.95" customHeight="1">
      <c r="A39" s="81" t="s">
        <v>42</v>
      </c>
      <c r="B39" s="81"/>
      <c r="C39" s="81"/>
      <c r="D39" s="81"/>
      <c r="E39" s="81"/>
      <c r="F39" s="81"/>
      <c r="G39" s="81"/>
    </row>
    <row r="40" spans="1:9" ht="15.95" customHeight="1">
      <c r="A40" s="81"/>
      <c r="B40" s="81"/>
      <c r="C40" s="81"/>
      <c r="D40" s="81"/>
      <c r="E40" s="81"/>
      <c r="F40" s="81"/>
      <c r="G40" s="81"/>
    </row>
    <row r="41" spans="1:9" ht="15.95" customHeight="1">
      <c r="F41" s="2" t="s">
        <v>43</v>
      </c>
    </row>
    <row r="42" spans="1:9" ht="15.95" customHeight="1">
      <c r="F42" s="2" t="s">
        <v>44</v>
      </c>
    </row>
  </sheetData>
  <mergeCells count="4">
    <mergeCell ref="A4:B4"/>
    <mergeCell ref="C4:J4"/>
    <mergeCell ref="A33:H33"/>
    <mergeCell ref="A34:H34"/>
  </mergeCells>
  <pageMargins left="0.7" right="0.7" top="0.75" bottom="0.75" header="0.3" footer="0.3"/>
  <pageSetup paperSize="9" scale="92" orientation="portrait" r:id="rId1"/>
  <headerFooter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d8634b-cbb4-4de2-8989-1b57c6c2f8c6" xsi:nil="true"/>
    <lcf76f155ced4ddcb4097134ff3c332f xmlns="8d645ee1-ebb2-49c6-89b7-c9fd852a86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81C530-2000-4A4A-A3BE-A257E725BAB6}"/>
</file>

<file path=customXml/itemProps2.xml><?xml version="1.0" encoding="utf-8"?>
<ds:datastoreItem xmlns:ds="http://schemas.openxmlformats.org/officeDocument/2006/customXml" ds:itemID="{0165B398-06F5-4E5B-85D2-8EC5A88AD57C}"/>
</file>

<file path=customXml/itemProps3.xml><?xml version="1.0" encoding="utf-8"?>
<ds:datastoreItem xmlns:ds="http://schemas.openxmlformats.org/officeDocument/2006/customXml" ds:itemID="{1F83A3BE-FA7C-4066-B549-3381994E8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Milčevičová, Andrea</cp:lastModifiedBy>
  <cp:revision/>
  <dcterms:created xsi:type="dcterms:W3CDTF">2022-07-15T08:47:25Z</dcterms:created>
  <dcterms:modified xsi:type="dcterms:W3CDTF">2022-08-03T10:11:05Z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0x010100372690126A023F4384863FDD3D7C2AB2</vt:lpwstr>
  </property>
  <property fmtid="{D5CDD505-2E9C-101B-9397-08002B2CF9AE}" pid="3" name="MediaServiceImageTags">
    <vt:lpwstr/>
  </property>
</Properties>
</file>