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22 - Osada\"/>
    </mc:Choice>
  </mc:AlternateContent>
  <bookViews>
    <workbookView xWindow="0" yWindow="0" windowWidth="28800" windowHeight="1153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ponuka'!$A$1:$P$41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M28" i="3" l="1"/>
  <c r="P19" i="3" l="1"/>
  <c r="P18" i="3"/>
  <c r="P17" i="3"/>
  <c r="P16" i="3"/>
  <c r="P15" i="3"/>
  <c r="P14" i="3"/>
  <c r="P12" i="3"/>
  <c r="P13" i="3"/>
  <c r="P20" i="3"/>
  <c r="P21" i="3"/>
  <c r="P22" i="3"/>
  <c r="P23" i="3"/>
  <c r="P24" i="3"/>
  <c r="P25" i="3"/>
  <c r="P26" i="3"/>
  <c r="P27" i="3"/>
  <c r="G28" i="3"/>
  <c r="P28" i="3" l="1"/>
  <c r="P30" i="3" s="1"/>
  <c r="P29" i="3" s="1"/>
</calcChain>
</file>

<file path=xl/sharedStrings.xml><?xml version="1.0" encoding="utf-8"?>
<sst xmlns="http://schemas.openxmlformats.org/spreadsheetml/2006/main" count="187" uniqueCount="122">
  <si>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</si>
  <si>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</si>
  <si>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</si>
  <si>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</si>
  <si>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</si>
  <si>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</si>
  <si>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</si>
  <si>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</si>
  <si>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</si>
  <si>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</si>
  <si>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</si>
  <si>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</si>
  <si>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</si>
  <si>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</si>
  <si>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</si>
  <si>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</si>
  <si>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</si>
  <si>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</si>
  <si>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</si>
  <si>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</si>
  <si>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</si>
  <si>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</si>
  <si>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</si>
  <si>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</si>
  <si>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</si>
  <si>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</si>
  <si>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</si>
  <si>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</si>
  <si>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</si>
  <si>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</si>
  <si>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</si>
  <si>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</si>
  <si>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</si>
  <si>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</si>
  <si>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</si>
  <si>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</si>
  <si>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</si>
  <si>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</si>
  <si>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</si>
  <si>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</si>
  <si>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</si>
  <si>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</si>
  <si>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</si>
  <si>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</si>
  <si>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</si>
  <si>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</si>
  <si>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</si>
  <si>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</si>
  <si>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</si>
  <si>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</si>
  <si>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</si>
  <si>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</si>
  <si>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</si>
  <si>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</si>
  <si>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</si>
  <si>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</si>
  <si>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</si>
  <si>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</si>
  <si>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</si>
  <si>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</si>
  <si>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</si>
  <si>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</si>
  <si>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</si>
  <si>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</si>
  <si>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</si>
  <si>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</si>
  <si>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</si>
  <si>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</si>
  <si>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</si>
  <si>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</si>
  <si>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Banskô</t>
  </si>
  <si>
    <t>Barboriná</t>
  </si>
  <si>
    <t>1,2,4a,4b,7</t>
  </si>
  <si>
    <t>50</t>
  </si>
  <si>
    <t>Korytnica</t>
  </si>
  <si>
    <t>1,2,4a,4d,7</t>
  </si>
  <si>
    <t>1,2,4a,4d,6,7</t>
  </si>
  <si>
    <t>Žarnovka</t>
  </si>
  <si>
    <t>1,2,4a,6,7</t>
  </si>
  <si>
    <t>1,2,4a,7</t>
  </si>
  <si>
    <t>25</t>
  </si>
  <si>
    <t>50 | 1100 | -</t>
  </si>
  <si>
    <t>70</t>
  </si>
  <si>
    <t>40 | 1110 | -</t>
  </si>
  <si>
    <t>55</t>
  </si>
  <si>
    <t>100 | 1950 | -</t>
  </si>
  <si>
    <t>75</t>
  </si>
  <si>
    <t>35 | 720 | -</t>
  </si>
  <si>
    <t>35 | 350 | -</t>
  </si>
  <si>
    <t>40</t>
  </si>
  <si>
    <t>17 | 100 | -</t>
  </si>
  <si>
    <t>20</t>
  </si>
  <si>
    <t>55 | 855 | -</t>
  </si>
  <si>
    <t>70 | 150 | -</t>
  </si>
  <si>
    <t>20 | 110 | -</t>
  </si>
  <si>
    <t>35</t>
  </si>
  <si>
    <t>- | - | 880</t>
  </si>
  <si>
    <t>- | - | 1060</t>
  </si>
  <si>
    <t>- | - | 1010</t>
  </si>
  <si>
    <t>30 | 700 | -</t>
  </si>
  <si>
    <t>- | - | 400</t>
  </si>
  <si>
    <t>45</t>
  </si>
  <si>
    <t>100 | 480 | -</t>
  </si>
  <si>
    <t>180 | 330 | -</t>
  </si>
  <si>
    <t>SL216-1364.1-1</t>
  </si>
  <si>
    <t>SL216-1367B0-1</t>
  </si>
  <si>
    <t>SL216-1369.1-1</t>
  </si>
  <si>
    <t>SL216-1373.1-3</t>
  </si>
  <si>
    <t>SL216-1373.1-4</t>
  </si>
  <si>
    <t>SL216-1537A1-3</t>
  </si>
  <si>
    <t>SL216-1549B0-1</t>
  </si>
  <si>
    <t>SL216-1550.1-1</t>
  </si>
  <si>
    <t>SL216-1553.1-9</t>
  </si>
  <si>
    <t>SL216-1599.1-1</t>
  </si>
  <si>
    <t>SL216-1615.1-2</t>
  </si>
  <si>
    <t>SL216-1622.1-3</t>
  </si>
  <si>
    <t>SL216-1622.1-2</t>
  </si>
  <si>
    <t>SL216-1623B0-1</t>
  </si>
  <si>
    <t>SL216-1148B1-7</t>
  </si>
  <si>
    <t>SL216-1281A1-4</t>
  </si>
  <si>
    <t>Lesnícke služby v ťažbovom procese na OZ Tatry, LS Liptovská Osada - výzva č. 22/2022</t>
  </si>
  <si>
    <t>Zmluva č. DNS/22/22/12/04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</si>
</sst>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 applyNumberFormat="0"/>
  </cellStyleXfs>
  <cellXfs count="125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15" fillId="6" borderId="19" xfId="0" applyFont="1" applyFill="1" applyBorder="1" applyAlignment="1" applyProtection="1">
      <alignment vertical="center" wrapText="1"/>
    </xf>
    <xf numFmtId="4" fontId="7" fillId="6" borderId="9" xfId="0" applyNumberFormat="1" applyFont="1" applyFill="1" applyBorder="1" applyAlignment="1">
      <alignment horizontal="right" vertical="center" indent="1"/>
    </xf>
    <xf numFmtId="0" fontId="6" fillId="2" borderId="10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7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horizontal="center" vertical="center"/>
    </xf>
    <xf numFmtId="4" fontId="7" fillId="7" borderId="6" xfId="0" applyNumberFormat="1" applyFont="1" applyFill="1" applyBorder="1" applyAlignment="1" applyProtection="1">
      <alignment horizontal="right" vertical="center" indent="1"/>
      <protection locked="0"/>
    </xf>
    <xf numFmtId="4" fontId="7" fillId="0" borderId="27" xfId="0" applyNumberFormat="1" applyFont="1" applyBorder="1" applyAlignment="1">
      <alignment horizontal="right" vertical="center" indent="1"/>
    </xf>
    <xf numFmtId="0" fontId="0" fillId="0" borderId="26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0" fillId="0" borderId="26" xfId="0" applyNumberFormat="1" applyBorder="1" applyProtection="1">
      <protection locked="0"/>
    </xf>
    <xf numFmtId="4" fontId="16" fillId="0" borderId="28" xfId="0" applyNumberFormat="1" applyFont="1" applyBorder="1" applyAlignment="1">
      <alignment horizontal="right" vertical="center" indent="1"/>
    </xf>
    <xf numFmtId="4" fontId="7" fillId="0" borderId="28" xfId="0" applyNumberFormat="1" applyFont="1" applyBorder="1" applyAlignment="1">
      <alignment horizontal="right" vertical="center" indent="1"/>
    </xf>
    <xf numFmtId="0" fontId="22" fillId="0" borderId="29" xfId="0" applyNumberFormat="1" applyFont="1" applyBorder="1" applyAlignment="1">
      <alignment horizontal="center" vertical="center"/>
    </xf>
    <xf numFmtId="0" fontId="22" fillId="0" borderId="3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vertical="center"/>
    </xf>
    <xf numFmtId="2" fontId="21" fillId="0" borderId="29" xfId="0" applyNumberFormat="1" applyFont="1" applyBorder="1" applyAlignment="1">
      <alignment horizontal="right" vertical="center"/>
    </xf>
    <xf numFmtId="2" fontId="21" fillId="0" borderId="30" xfId="0" applyNumberFormat="1" applyFont="1" applyBorder="1" applyAlignment="1">
      <alignment horizontal="right" vertical="center"/>
    </xf>
    <xf numFmtId="2" fontId="9" fillId="0" borderId="30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21" fillId="0" borderId="6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2" fontId="7" fillId="0" borderId="33" xfId="0" applyNumberFormat="1" applyFont="1" applyBorder="1" applyAlignment="1">
      <alignment vertical="center"/>
    </xf>
    <xf numFmtId="0" fontId="21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21" fillId="0" borderId="29" xfId="0" applyNumberFormat="1" applyFont="1" applyBorder="1" applyAlignment="1">
      <alignment horizontal="right" vertical="center" wrapText="1"/>
    </xf>
    <xf numFmtId="0" fontId="21" fillId="0" borderId="30" xfId="0" applyNumberFormat="1" applyFont="1" applyBorder="1" applyAlignment="1">
      <alignment horizontal="right" vertical="center" wrapText="1"/>
    </xf>
    <xf numFmtId="0" fontId="9" fillId="0" borderId="30" xfId="0" applyNumberFormat="1" applyFont="1" applyBorder="1" applyAlignment="1">
      <alignment horizontal="right" vertical="center" wrapText="1"/>
    </xf>
    <xf numFmtId="0" fontId="9" fillId="0" borderId="31" xfId="0" applyNumberFormat="1" applyFont="1" applyBorder="1" applyAlignment="1">
      <alignment horizontal="right" vertical="center" wrapText="1"/>
    </xf>
    <xf numFmtId="2" fontId="21" fillId="0" borderId="6" xfId="0" applyNumberFormat="1" applyFont="1" applyBorder="1" applyAlignment="1">
      <alignment horizontal="right" vertical="center" wrapText="1"/>
    </xf>
    <xf numFmtId="2" fontId="9" fillId="0" borderId="6" xfId="0" applyNumberFormat="1" applyFont="1" applyBorder="1" applyAlignment="1">
      <alignment horizontal="right" vertical="center" wrapText="1"/>
    </xf>
    <xf numFmtId="2" fontId="21" fillId="0" borderId="29" xfId="0" applyNumberFormat="1" applyFont="1" applyBorder="1" applyAlignment="1">
      <alignment horizontal="right" vertical="center" wrapText="1"/>
    </xf>
    <xf numFmtId="2" fontId="21" fillId="0" borderId="30" xfId="0" applyNumberFormat="1" applyFont="1" applyBorder="1" applyAlignment="1">
      <alignment horizontal="right" vertical="center" wrapText="1"/>
    </xf>
    <xf numFmtId="2" fontId="9" fillId="0" borderId="30" xfId="0" applyNumberFormat="1" applyFont="1" applyBorder="1" applyAlignment="1">
      <alignment horizontal="right" vertical="center" wrapText="1"/>
    </xf>
    <xf numFmtId="2" fontId="9" fillId="0" borderId="31" xfId="0" applyNumberFormat="1" applyFont="1" applyBorder="1" applyAlignment="1">
      <alignment horizontal="right" vertical="center" wrapText="1"/>
    </xf>
    <xf numFmtId="14" fontId="17" fillId="0" borderId="6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0" fillId="0" borderId="4" xfId="0" applyNumberFormat="1" applyBorder="1"/>
    <xf numFmtId="0" fontId="9" fillId="0" borderId="29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9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10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3" fillId="0" borderId="11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9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view="pageBreakPreview" topLeftCell="F2" zoomScaleNormal="100" zoomScaleSheetLayoutView="100" workbookViewId="0">
      <selection activeCell="M28" sqref="M28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81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29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9" t="s">
        <v>69</v>
      </c>
      <c r="P2" s="3"/>
    </row>
    <row r="3" spans="1:27" ht="18" x14ac:dyDescent="0.25">
      <c r="A3" s="4" t="s">
        <v>0</v>
      </c>
      <c r="B3" s="1"/>
      <c r="C3" s="95" t="s">
        <v>120</v>
      </c>
      <c r="D3" s="96"/>
      <c r="E3" s="96"/>
      <c r="F3" s="96"/>
      <c r="G3" s="96"/>
      <c r="H3" s="96"/>
      <c r="I3" s="96"/>
      <c r="J3" s="96"/>
      <c r="K3" s="97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83"/>
      <c r="F5" s="83"/>
      <c r="G5" s="5"/>
    </row>
    <row r="6" spans="1:27" x14ac:dyDescent="0.25">
      <c r="A6" s="98" t="s">
        <v>1</v>
      </c>
      <c r="B6" s="99"/>
      <c r="C6" s="100" t="s">
        <v>2</v>
      </c>
      <c r="D6" s="101"/>
      <c r="E6" s="101"/>
      <c r="F6" s="101"/>
      <c r="G6" s="101"/>
      <c r="H6" s="101"/>
      <c r="I6" s="101"/>
      <c r="J6" s="101"/>
      <c r="K6" s="102"/>
    </row>
    <row r="7" spans="1:27" ht="15.75" thickBot="1" x14ac:dyDescent="0.3">
      <c r="A7" s="5"/>
      <c r="B7" s="84"/>
      <c r="C7" s="84"/>
      <c r="D7" s="84"/>
      <c r="E7" s="84"/>
      <c r="F7" s="84"/>
      <c r="G7" s="5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1:27" ht="15.75" thickBot="1" x14ac:dyDescent="0.3">
      <c r="A8" s="103" t="s">
        <v>121</v>
      </c>
      <c r="B8" s="104"/>
      <c r="C8" s="6"/>
      <c r="D8" s="6"/>
      <c r="G8" s="5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1:27" ht="15.75" thickBot="1" x14ac:dyDescent="0.3">
      <c r="A9" s="85" t="s">
        <v>3</v>
      </c>
      <c r="B9" s="87" t="s">
        <v>4</v>
      </c>
      <c r="C9" s="7" t="s">
        <v>5</v>
      </c>
      <c r="D9" s="23"/>
      <c r="E9" s="88" t="s">
        <v>6</v>
      </c>
      <c r="F9" s="88"/>
      <c r="G9" s="88"/>
      <c r="H9" s="89" t="s">
        <v>7</v>
      </c>
      <c r="I9" s="88" t="s">
        <v>8</v>
      </c>
      <c r="J9" s="88" t="s">
        <v>9</v>
      </c>
      <c r="K9" s="88"/>
      <c r="L9" s="114" t="s">
        <v>10</v>
      </c>
      <c r="M9" s="116" t="s">
        <v>11</v>
      </c>
      <c r="N9" s="88" t="s">
        <v>12</v>
      </c>
      <c r="O9" s="117" t="s">
        <v>13</v>
      </c>
      <c r="P9" s="118" t="s">
        <v>14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15.75" thickBot="1" x14ac:dyDescent="0.3">
      <c r="A10" s="85"/>
      <c r="B10" s="87"/>
      <c r="C10" s="91" t="s">
        <v>15</v>
      </c>
      <c r="D10" s="8"/>
      <c r="E10" s="91" t="s">
        <v>16</v>
      </c>
      <c r="F10" s="91" t="s">
        <v>17</v>
      </c>
      <c r="G10" s="88" t="s">
        <v>18</v>
      </c>
      <c r="H10" s="89"/>
      <c r="I10" s="88"/>
      <c r="J10" s="91" t="s">
        <v>16</v>
      </c>
      <c r="K10" s="93" t="s">
        <v>17</v>
      </c>
      <c r="L10" s="114"/>
      <c r="M10" s="88"/>
      <c r="N10" s="88"/>
      <c r="O10" s="117"/>
      <c r="P10" s="11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1:27" ht="66" customHeight="1" thickBot="1" x14ac:dyDescent="0.3">
      <c r="A11" s="86"/>
      <c r="B11" s="87"/>
      <c r="C11" s="92"/>
      <c r="D11" s="8" t="s">
        <v>64</v>
      </c>
      <c r="E11" s="92"/>
      <c r="F11" s="91"/>
      <c r="G11" s="90"/>
      <c r="H11" s="89"/>
      <c r="I11" s="90"/>
      <c r="J11" s="91"/>
      <c r="K11" s="94"/>
      <c r="L11" s="115"/>
      <c r="M11" s="88"/>
      <c r="N11" s="88"/>
      <c r="O11" s="117"/>
      <c r="P11" s="11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27" x14ac:dyDescent="0.25">
      <c r="A12" s="72" t="s">
        <v>74</v>
      </c>
      <c r="B12" s="70" t="s">
        <v>104</v>
      </c>
      <c r="C12" s="67" t="s">
        <v>75</v>
      </c>
      <c r="D12" s="66">
        <v>44926</v>
      </c>
      <c r="E12" s="47">
        <v>80</v>
      </c>
      <c r="F12" s="51">
        <v>0</v>
      </c>
      <c r="G12" s="47">
        <v>80</v>
      </c>
      <c r="H12" s="54" t="s">
        <v>49</v>
      </c>
      <c r="I12" s="56" t="s">
        <v>80</v>
      </c>
      <c r="J12" s="60">
        <v>0.66</v>
      </c>
      <c r="K12" s="62">
        <v>0</v>
      </c>
      <c r="L12" s="42" t="s">
        <v>81</v>
      </c>
      <c r="M12" s="40">
        <v>1706.452</v>
      </c>
      <c r="N12" s="34" t="s">
        <v>32</v>
      </c>
      <c r="O12" s="35"/>
      <c r="P12" s="36">
        <f>G12*O12</f>
        <v>0</v>
      </c>
      <c r="Q12" s="39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x14ac:dyDescent="0.25">
      <c r="A13" s="73" t="s">
        <v>74</v>
      </c>
      <c r="B13" s="70" t="s">
        <v>105</v>
      </c>
      <c r="C13" s="68" t="s">
        <v>72</v>
      </c>
      <c r="D13" s="66">
        <v>44926</v>
      </c>
      <c r="E13" s="48">
        <v>70</v>
      </c>
      <c r="F13" s="51">
        <v>0</v>
      </c>
      <c r="G13" s="48">
        <v>70</v>
      </c>
      <c r="H13" s="54" t="s">
        <v>49</v>
      </c>
      <c r="I13" s="57" t="s">
        <v>82</v>
      </c>
      <c r="J13" s="60">
        <v>1.0900000000000001</v>
      </c>
      <c r="K13" s="63">
        <v>0</v>
      </c>
      <c r="L13" s="43" t="s">
        <v>83</v>
      </c>
      <c r="M13" s="40">
        <v>1430.7293</v>
      </c>
      <c r="N13" s="34" t="s">
        <v>32</v>
      </c>
      <c r="O13" s="35"/>
      <c r="P13" s="36">
        <f t="shared" ref="P13:P26" si="0">G13*O13</f>
        <v>0</v>
      </c>
      <c r="Q13" s="37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x14ac:dyDescent="0.25">
      <c r="A14" s="73" t="s">
        <v>74</v>
      </c>
      <c r="B14" s="70" t="s">
        <v>106</v>
      </c>
      <c r="C14" s="68" t="s">
        <v>75</v>
      </c>
      <c r="D14" s="66">
        <v>44926</v>
      </c>
      <c r="E14" s="48">
        <v>100</v>
      </c>
      <c r="F14" s="51">
        <v>0</v>
      </c>
      <c r="G14" s="48">
        <v>100</v>
      </c>
      <c r="H14" s="54" t="s">
        <v>49</v>
      </c>
      <c r="I14" s="57" t="s">
        <v>84</v>
      </c>
      <c r="J14" s="60">
        <v>0.64</v>
      </c>
      <c r="K14" s="63">
        <v>0</v>
      </c>
      <c r="L14" s="43" t="s">
        <v>85</v>
      </c>
      <c r="M14" s="40">
        <v>3043.7330000000002</v>
      </c>
      <c r="N14" s="34" t="s">
        <v>32</v>
      </c>
      <c r="O14" s="35"/>
      <c r="P14" s="36">
        <f t="shared" si="0"/>
        <v>0</v>
      </c>
      <c r="Q14" s="37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spans="1:27" x14ac:dyDescent="0.25">
      <c r="A15" s="73" t="s">
        <v>74</v>
      </c>
      <c r="B15" s="70" t="s">
        <v>107</v>
      </c>
      <c r="C15" s="68" t="s">
        <v>72</v>
      </c>
      <c r="D15" s="66">
        <v>44926</v>
      </c>
      <c r="E15" s="48">
        <v>100</v>
      </c>
      <c r="F15" s="51">
        <v>0</v>
      </c>
      <c r="G15" s="48">
        <v>100</v>
      </c>
      <c r="H15" s="54" t="s">
        <v>49</v>
      </c>
      <c r="I15" s="57" t="s">
        <v>86</v>
      </c>
      <c r="J15" s="60">
        <v>0.86</v>
      </c>
      <c r="K15" s="63">
        <v>0</v>
      </c>
      <c r="L15" s="43" t="s">
        <v>87</v>
      </c>
      <c r="M15" s="40">
        <v>2170.7930000000001</v>
      </c>
      <c r="N15" s="34" t="s">
        <v>32</v>
      </c>
      <c r="O15" s="35"/>
      <c r="P15" s="36">
        <f t="shared" si="0"/>
        <v>0</v>
      </c>
      <c r="Q15" s="37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1:27" x14ac:dyDescent="0.25">
      <c r="A16" s="73" t="s">
        <v>74</v>
      </c>
      <c r="B16" s="70" t="s">
        <v>108</v>
      </c>
      <c r="C16" s="68" t="s">
        <v>72</v>
      </c>
      <c r="D16" s="66">
        <v>44926</v>
      </c>
      <c r="E16" s="48">
        <v>50</v>
      </c>
      <c r="F16" s="51">
        <v>0</v>
      </c>
      <c r="G16" s="48">
        <v>50</v>
      </c>
      <c r="H16" s="54" t="s">
        <v>49</v>
      </c>
      <c r="I16" s="57" t="s">
        <v>86</v>
      </c>
      <c r="J16" s="60">
        <v>0.86</v>
      </c>
      <c r="K16" s="63">
        <v>0</v>
      </c>
      <c r="L16" s="43" t="s">
        <v>88</v>
      </c>
      <c r="M16" s="40">
        <v>1053.4214999999999</v>
      </c>
      <c r="N16" s="34" t="s">
        <v>32</v>
      </c>
      <c r="O16" s="35"/>
      <c r="P16" s="36">
        <f t="shared" si="0"/>
        <v>0</v>
      </c>
      <c r="Q16" s="37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x14ac:dyDescent="0.25">
      <c r="A17" s="73" t="s">
        <v>71</v>
      </c>
      <c r="B17" s="70" t="s">
        <v>109</v>
      </c>
      <c r="C17" s="68" t="s">
        <v>76</v>
      </c>
      <c r="D17" s="66">
        <v>44926</v>
      </c>
      <c r="E17" s="48">
        <v>20</v>
      </c>
      <c r="F17" s="51">
        <v>0</v>
      </c>
      <c r="G17" s="48">
        <v>20</v>
      </c>
      <c r="H17" s="54" t="s">
        <v>49</v>
      </c>
      <c r="I17" s="57" t="s">
        <v>89</v>
      </c>
      <c r="J17" s="60">
        <v>1.9199999999999997</v>
      </c>
      <c r="K17" s="63">
        <v>0</v>
      </c>
      <c r="L17" s="43" t="s">
        <v>90</v>
      </c>
      <c r="M17" s="40">
        <v>280.78590000000003</v>
      </c>
      <c r="N17" s="34" t="s">
        <v>32</v>
      </c>
      <c r="O17" s="35"/>
      <c r="P17" s="36">
        <f t="shared" si="0"/>
        <v>0</v>
      </c>
      <c r="Q17" s="37"/>
      <c r="R17" s="38"/>
      <c r="S17" s="38"/>
      <c r="T17" s="38"/>
      <c r="U17" s="38"/>
      <c r="V17" s="38"/>
      <c r="W17" s="38"/>
      <c r="X17" s="38"/>
      <c r="Y17" s="38"/>
      <c r="Z17" s="38"/>
      <c r="AA17" s="38"/>
    </row>
    <row r="18" spans="1:27" x14ac:dyDescent="0.25">
      <c r="A18" s="73" t="s">
        <v>71</v>
      </c>
      <c r="B18" s="70" t="s">
        <v>110</v>
      </c>
      <c r="C18" s="68" t="s">
        <v>76</v>
      </c>
      <c r="D18" s="66">
        <v>44926</v>
      </c>
      <c r="E18" s="48">
        <v>50</v>
      </c>
      <c r="F18" s="51">
        <v>0</v>
      </c>
      <c r="G18" s="48">
        <v>50</v>
      </c>
      <c r="H18" s="54" t="s">
        <v>49</v>
      </c>
      <c r="I18" s="57" t="s">
        <v>91</v>
      </c>
      <c r="J18" s="60">
        <v>1.32</v>
      </c>
      <c r="K18" s="63">
        <v>0</v>
      </c>
      <c r="L18" s="43" t="s">
        <v>92</v>
      </c>
      <c r="M18" s="40">
        <v>864.32339999999999</v>
      </c>
      <c r="N18" s="34" t="s">
        <v>32</v>
      </c>
      <c r="O18" s="35"/>
      <c r="P18" s="36">
        <f t="shared" si="0"/>
        <v>0</v>
      </c>
      <c r="Q18" s="37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x14ac:dyDescent="0.25">
      <c r="A19" s="73" t="s">
        <v>71</v>
      </c>
      <c r="B19" s="70" t="s">
        <v>111</v>
      </c>
      <c r="C19" s="68" t="s">
        <v>76</v>
      </c>
      <c r="D19" s="66">
        <v>44926</v>
      </c>
      <c r="E19" s="48">
        <v>10</v>
      </c>
      <c r="F19" s="51">
        <v>0</v>
      </c>
      <c r="G19" s="48">
        <v>10</v>
      </c>
      <c r="H19" s="54" t="s">
        <v>49</v>
      </c>
      <c r="I19" s="57" t="s">
        <v>73</v>
      </c>
      <c r="J19" s="60">
        <v>1.49</v>
      </c>
      <c r="K19" s="63">
        <v>0</v>
      </c>
      <c r="L19" s="43" t="s">
        <v>93</v>
      </c>
      <c r="M19" s="40">
        <v>180.41120000000001</v>
      </c>
      <c r="N19" s="34" t="s">
        <v>32</v>
      </c>
      <c r="O19" s="35"/>
      <c r="P19" s="36">
        <f t="shared" si="0"/>
        <v>0</v>
      </c>
      <c r="Q19" s="37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spans="1:27" x14ac:dyDescent="0.25">
      <c r="A20" s="73" t="s">
        <v>71</v>
      </c>
      <c r="B20" s="70" t="s">
        <v>112</v>
      </c>
      <c r="C20" s="68" t="s">
        <v>76</v>
      </c>
      <c r="D20" s="66">
        <v>44926</v>
      </c>
      <c r="E20" s="48">
        <v>40</v>
      </c>
      <c r="F20" s="51">
        <v>0</v>
      </c>
      <c r="G20" s="48">
        <v>40</v>
      </c>
      <c r="H20" s="54" t="s">
        <v>49</v>
      </c>
      <c r="I20" s="57" t="s">
        <v>89</v>
      </c>
      <c r="J20" s="60">
        <v>1.9199999999999997</v>
      </c>
      <c r="K20" s="63">
        <v>0</v>
      </c>
      <c r="L20" s="43" t="s">
        <v>94</v>
      </c>
      <c r="M20" s="40">
        <v>573.14700000000005</v>
      </c>
      <c r="N20" s="34" t="s">
        <v>32</v>
      </c>
      <c r="O20" s="35"/>
      <c r="P20" s="36">
        <f t="shared" si="0"/>
        <v>0</v>
      </c>
      <c r="Q20" s="37"/>
      <c r="R20" s="38"/>
      <c r="S20" s="38"/>
      <c r="T20" s="38"/>
      <c r="U20" s="38"/>
      <c r="V20" s="38"/>
      <c r="W20" s="38"/>
      <c r="X20" s="38"/>
      <c r="Y20" s="38"/>
      <c r="Z20" s="38"/>
      <c r="AA20" s="38"/>
    </row>
    <row r="21" spans="1:27" x14ac:dyDescent="0.25">
      <c r="A21" s="73" t="s">
        <v>77</v>
      </c>
      <c r="B21" s="70" t="s">
        <v>113</v>
      </c>
      <c r="C21" s="68" t="s">
        <v>78</v>
      </c>
      <c r="D21" s="66">
        <v>44926</v>
      </c>
      <c r="E21" s="49">
        <v>60</v>
      </c>
      <c r="F21" s="52">
        <v>0</v>
      </c>
      <c r="G21" s="49">
        <v>60</v>
      </c>
      <c r="H21" s="55" t="s">
        <v>49</v>
      </c>
      <c r="I21" s="58" t="s">
        <v>95</v>
      </c>
      <c r="J21" s="61">
        <v>0.95</v>
      </c>
      <c r="K21" s="64">
        <v>0</v>
      </c>
      <c r="L21" s="44" t="s">
        <v>96</v>
      </c>
      <c r="M21" s="41">
        <v>808.02980000000002</v>
      </c>
      <c r="N21" s="34" t="s">
        <v>32</v>
      </c>
      <c r="O21" s="35"/>
      <c r="P21" s="36">
        <f>G21*O21</f>
        <v>0</v>
      </c>
      <c r="Q21" s="37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spans="1:27" x14ac:dyDescent="0.25">
      <c r="A22" s="73" t="s">
        <v>77</v>
      </c>
      <c r="B22" s="70" t="s">
        <v>114</v>
      </c>
      <c r="C22" s="68" t="s">
        <v>78</v>
      </c>
      <c r="D22" s="66">
        <v>44926</v>
      </c>
      <c r="E22" s="49">
        <v>35</v>
      </c>
      <c r="F22" s="52">
        <v>0</v>
      </c>
      <c r="G22" s="49">
        <v>35</v>
      </c>
      <c r="H22" s="55" t="s">
        <v>49</v>
      </c>
      <c r="I22" s="58" t="s">
        <v>91</v>
      </c>
      <c r="J22" s="61">
        <v>0.62</v>
      </c>
      <c r="K22" s="64">
        <v>0</v>
      </c>
      <c r="L22" s="44" t="s">
        <v>97</v>
      </c>
      <c r="M22" s="41">
        <v>565.67989999999998</v>
      </c>
      <c r="N22" s="34" t="s">
        <v>32</v>
      </c>
      <c r="O22" s="35"/>
      <c r="P22" s="36">
        <f t="shared" si="0"/>
        <v>0</v>
      </c>
      <c r="Q22" s="37"/>
      <c r="R22" s="38"/>
      <c r="S22" s="38"/>
      <c r="T22" s="38"/>
      <c r="U22" s="38"/>
      <c r="V22" s="38"/>
      <c r="W22" s="38"/>
      <c r="X22" s="38"/>
      <c r="Y22" s="38"/>
      <c r="Z22" s="38"/>
      <c r="AA22" s="38"/>
    </row>
    <row r="23" spans="1:27" x14ac:dyDescent="0.25">
      <c r="A23" s="73" t="s">
        <v>77</v>
      </c>
      <c r="B23" s="70" t="s">
        <v>115</v>
      </c>
      <c r="C23" s="68" t="s">
        <v>78</v>
      </c>
      <c r="D23" s="66">
        <v>44926</v>
      </c>
      <c r="E23" s="49">
        <v>30</v>
      </c>
      <c r="F23" s="52">
        <v>0</v>
      </c>
      <c r="G23" s="49">
        <v>30</v>
      </c>
      <c r="H23" s="55" t="s">
        <v>49</v>
      </c>
      <c r="I23" s="58" t="s">
        <v>91</v>
      </c>
      <c r="J23" s="61">
        <v>0.57999999999999996</v>
      </c>
      <c r="K23" s="64">
        <v>0</v>
      </c>
      <c r="L23" s="44" t="s">
        <v>98</v>
      </c>
      <c r="M23" s="41">
        <v>513.79520000000002</v>
      </c>
      <c r="N23" s="34" t="s">
        <v>32</v>
      </c>
      <c r="O23" s="35"/>
      <c r="P23" s="36">
        <f t="shared" si="0"/>
        <v>0</v>
      </c>
      <c r="Q23" s="37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spans="1:27" x14ac:dyDescent="0.25">
      <c r="A24" s="73" t="s">
        <v>77</v>
      </c>
      <c r="B24" s="70" t="s">
        <v>116</v>
      </c>
      <c r="C24" s="68" t="s">
        <v>75</v>
      </c>
      <c r="D24" s="66">
        <v>44926</v>
      </c>
      <c r="E24" s="49">
        <v>40</v>
      </c>
      <c r="F24" s="52">
        <v>0</v>
      </c>
      <c r="G24" s="49">
        <v>40</v>
      </c>
      <c r="H24" s="55" t="s">
        <v>49</v>
      </c>
      <c r="I24" s="58" t="s">
        <v>91</v>
      </c>
      <c r="J24" s="61">
        <v>0.57999999999999996</v>
      </c>
      <c r="K24" s="64">
        <v>0</v>
      </c>
      <c r="L24" s="44" t="s">
        <v>99</v>
      </c>
      <c r="M24" s="41">
        <v>752.99549999999999</v>
      </c>
      <c r="N24" s="34" t="s">
        <v>32</v>
      </c>
      <c r="O24" s="35"/>
      <c r="P24" s="36">
        <f t="shared" si="0"/>
        <v>0</v>
      </c>
      <c r="Q24" s="37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x14ac:dyDescent="0.25">
      <c r="A25" s="73" t="s">
        <v>77</v>
      </c>
      <c r="B25" s="70" t="s">
        <v>117</v>
      </c>
      <c r="C25" s="68" t="s">
        <v>79</v>
      </c>
      <c r="D25" s="66">
        <v>44926</v>
      </c>
      <c r="E25" s="49">
        <v>25</v>
      </c>
      <c r="F25" s="52">
        <v>0</v>
      </c>
      <c r="G25" s="49">
        <v>25</v>
      </c>
      <c r="H25" s="55" t="s">
        <v>49</v>
      </c>
      <c r="I25" s="58" t="s">
        <v>91</v>
      </c>
      <c r="J25" s="61">
        <v>0.09</v>
      </c>
      <c r="K25" s="64">
        <v>0</v>
      </c>
      <c r="L25" s="44" t="s">
        <v>100</v>
      </c>
      <c r="M25" s="41">
        <v>744.0675</v>
      </c>
      <c r="N25" s="34" t="s">
        <v>32</v>
      </c>
      <c r="O25" s="35"/>
      <c r="P25" s="36">
        <f t="shared" si="0"/>
        <v>0</v>
      </c>
      <c r="Q25" s="37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x14ac:dyDescent="0.25">
      <c r="A26" s="73" t="s">
        <v>70</v>
      </c>
      <c r="B26" s="70" t="s">
        <v>118</v>
      </c>
      <c r="C26" s="68" t="s">
        <v>76</v>
      </c>
      <c r="D26" s="66">
        <v>44926</v>
      </c>
      <c r="E26" s="49">
        <v>230</v>
      </c>
      <c r="F26" s="52">
        <v>0</v>
      </c>
      <c r="G26" s="49">
        <v>230</v>
      </c>
      <c r="H26" s="55" t="s">
        <v>49</v>
      </c>
      <c r="I26" s="58" t="s">
        <v>101</v>
      </c>
      <c r="J26" s="61">
        <v>1.0899999999999999</v>
      </c>
      <c r="K26" s="64">
        <v>0</v>
      </c>
      <c r="L26" s="44" t="s">
        <v>102</v>
      </c>
      <c r="M26" s="41">
        <v>4531.3230000000003</v>
      </c>
      <c r="N26" s="34" t="s">
        <v>32</v>
      </c>
      <c r="O26" s="35"/>
      <c r="P26" s="36">
        <f t="shared" si="0"/>
        <v>0</v>
      </c>
      <c r="Q26" s="37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5.75" thickBot="1" x14ac:dyDescent="0.3">
      <c r="A27" s="74" t="s">
        <v>70</v>
      </c>
      <c r="B27" s="70" t="s">
        <v>119</v>
      </c>
      <c r="C27" s="69" t="s">
        <v>76</v>
      </c>
      <c r="D27" s="66">
        <v>44926</v>
      </c>
      <c r="E27" s="50">
        <v>200</v>
      </c>
      <c r="F27" s="52">
        <v>0</v>
      </c>
      <c r="G27" s="50">
        <v>200</v>
      </c>
      <c r="H27" s="55" t="s">
        <v>49</v>
      </c>
      <c r="I27" s="59" t="s">
        <v>73</v>
      </c>
      <c r="J27" s="61">
        <v>0.78329670329670331</v>
      </c>
      <c r="K27" s="65">
        <v>0</v>
      </c>
      <c r="L27" s="45" t="s">
        <v>103</v>
      </c>
      <c r="M27" s="41">
        <v>5075.6058999999996</v>
      </c>
      <c r="N27" s="34" t="s">
        <v>32</v>
      </c>
      <c r="O27" s="35"/>
      <c r="P27" s="36">
        <f>G27*O27</f>
        <v>0</v>
      </c>
      <c r="Q27" s="37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69.75" customHeight="1" thickBot="1" x14ac:dyDescent="0.3">
      <c r="A28" s="71"/>
      <c r="B28" s="9"/>
      <c r="C28" s="46"/>
      <c r="D28" s="9"/>
      <c r="E28" s="46"/>
      <c r="F28" s="9"/>
      <c r="G28" s="53">
        <f>SUM(G12:G27)</f>
        <v>1140</v>
      </c>
      <c r="H28" s="9"/>
      <c r="I28" s="46"/>
      <c r="J28" s="9"/>
      <c r="K28" s="108" t="s">
        <v>67</v>
      </c>
      <c r="L28" s="109"/>
      <c r="M28" s="28">
        <f>SUM(M12:M27)</f>
        <v>24295.293099999999</v>
      </c>
      <c r="N28" s="27"/>
      <c r="O28" s="24" t="s">
        <v>66</v>
      </c>
      <c r="P28" s="25">
        <f>SUM(P12:P27)</f>
        <v>0</v>
      </c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15.75" thickBot="1" x14ac:dyDescent="0.3">
      <c r="A29" s="110" t="s">
        <v>19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1"/>
      <c r="L29" s="111"/>
      <c r="M29" s="111"/>
      <c r="N29" s="110"/>
      <c r="O29" s="110"/>
      <c r="P29" s="10">
        <f>P30-P28</f>
        <v>0</v>
      </c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ht="15.75" thickBot="1" x14ac:dyDescent="0.3">
      <c r="A30" s="110" t="s">
        <v>20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0">
        <f>IF(C33="N",P28,(P28*1.2))</f>
        <v>0</v>
      </c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x14ac:dyDescent="0.25">
      <c r="A31" s="112" t="s">
        <v>21</v>
      </c>
      <c r="B31" s="112"/>
      <c r="C31" s="112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27" x14ac:dyDescent="0.25">
      <c r="A32" s="113" t="s">
        <v>22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</row>
    <row r="33" spans="1:16" ht="15.75" thickBot="1" x14ac:dyDescent="0.3">
      <c r="A33" s="32" t="s">
        <v>23</v>
      </c>
      <c r="B33" s="31"/>
      <c r="C33" s="33"/>
      <c r="D33" s="30"/>
      <c r="E33" s="13"/>
      <c r="F33" s="13"/>
      <c r="G33" s="11"/>
      <c r="H33" s="13"/>
      <c r="I33" s="13"/>
      <c r="J33" s="13"/>
      <c r="K33" s="14"/>
      <c r="L33" s="14"/>
      <c r="M33" s="14"/>
      <c r="N33" s="14"/>
      <c r="O33" s="14"/>
      <c r="P33" s="14"/>
    </row>
    <row r="34" spans="1:16" x14ac:dyDescent="0.25">
      <c r="A34" s="119" t="s">
        <v>24</v>
      </c>
      <c r="B34" s="120"/>
      <c r="C34" s="120"/>
      <c r="D34" s="120"/>
      <c r="E34" s="120"/>
      <c r="F34" s="121" t="s">
        <v>25</v>
      </c>
      <c r="G34" s="15" t="s">
        <v>26</v>
      </c>
      <c r="H34" s="75"/>
      <c r="I34" s="75"/>
      <c r="J34" s="75"/>
      <c r="K34" s="75"/>
      <c r="L34" s="75"/>
      <c r="M34" s="75"/>
      <c r="N34" s="75"/>
      <c r="O34" s="75"/>
      <c r="P34" s="75"/>
    </row>
    <row r="35" spans="1:16" ht="15.75" thickBot="1" x14ac:dyDescent="0.3">
      <c r="A35" s="76"/>
      <c r="B35" s="76"/>
      <c r="C35" s="76"/>
      <c r="D35" s="76"/>
      <c r="E35" s="76"/>
      <c r="F35" s="121"/>
      <c r="G35" s="15" t="s">
        <v>27</v>
      </c>
      <c r="H35" s="75"/>
      <c r="I35" s="75"/>
      <c r="J35" s="75"/>
      <c r="K35" s="75"/>
      <c r="L35" s="75"/>
      <c r="M35" s="75"/>
      <c r="N35" s="75"/>
      <c r="O35" s="75"/>
      <c r="P35" s="75"/>
    </row>
    <row r="36" spans="1:16" ht="15.75" thickBot="1" x14ac:dyDescent="0.3">
      <c r="A36" s="76"/>
      <c r="B36" s="76"/>
      <c r="C36" s="76"/>
      <c r="D36" s="76"/>
      <c r="E36" s="76"/>
      <c r="F36" s="121"/>
      <c r="G36" s="15" t="s">
        <v>28</v>
      </c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5.75" thickBot="1" x14ac:dyDescent="0.3">
      <c r="A37" s="76"/>
      <c r="B37" s="76"/>
      <c r="C37" s="76"/>
      <c r="D37" s="76"/>
      <c r="E37" s="76"/>
      <c r="F37" s="121"/>
      <c r="G37" s="15" t="s">
        <v>29</v>
      </c>
      <c r="H37" s="77"/>
      <c r="I37" s="77"/>
      <c r="J37" s="77"/>
      <c r="K37" s="77"/>
      <c r="L37" s="77"/>
      <c r="M37" s="77"/>
      <c r="N37" s="77"/>
      <c r="O37" s="77"/>
      <c r="P37" s="77"/>
    </row>
    <row r="38" spans="1:16" ht="15.75" thickBot="1" x14ac:dyDescent="0.3">
      <c r="A38" s="76"/>
      <c r="B38" s="76"/>
      <c r="C38" s="76"/>
      <c r="D38" s="76"/>
      <c r="E38" s="76"/>
      <c r="F38" s="121"/>
      <c r="G38" s="26" t="s">
        <v>30</v>
      </c>
      <c r="H38" s="105"/>
      <c r="I38" s="106"/>
      <c r="J38" s="106"/>
      <c r="K38" s="106"/>
      <c r="L38" s="106"/>
      <c r="M38" s="106"/>
      <c r="N38" s="106"/>
      <c r="O38" s="106"/>
      <c r="P38" s="107"/>
    </row>
    <row r="39" spans="1:16" ht="15.75" thickBot="1" x14ac:dyDescent="0.3">
      <c r="A39" s="76"/>
      <c r="B39" s="76"/>
      <c r="C39" s="76"/>
      <c r="D39" s="76"/>
      <c r="E39" s="76"/>
    </row>
    <row r="40" spans="1:16" ht="15.75" thickBot="1" x14ac:dyDescent="0.3">
      <c r="A40" s="76"/>
      <c r="B40" s="76"/>
      <c r="C40" s="76"/>
      <c r="D40" s="76"/>
      <c r="E40" s="76"/>
      <c r="L40" s="78"/>
      <c r="M40" s="78"/>
      <c r="N40" s="78"/>
      <c r="O40" s="78"/>
      <c r="P40" s="78"/>
    </row>
    <row r="41" spans="1:16" ht="15.75" thickBot="1" x14ac:dyDescent="0.3">
      <c r="A41" s="76"/>
      <c r="B41" s="76"/>
      <c r="C41" s="76"/>
      <c r="D41" s="76"/>
      <c r="E41" s="76"/>
      <c r="F41" s="14"/>
      <c r="I41" s="79" t="s">
        <v>31</v>
      </c>
      <c r="J41" s="79"/>
      <c r="K41" s="80"/>
      <c r="L41" s="78"/>
      <c r="M41" s="78"/>
      <c r="N41" s="78"/>
      <c r="O41" s="78"/>
      <c r="P41" s="78"/>
    </row>
    <row r="42" spans="1:16" x14ac:dyDescent="0.25">
      <c r="F42" s="14"/>
    </row>
  </sheetData>
  <mergeCells count="39">
    <mergeCell ref="A6:B6"/>
    <mergeCell ref="C6:K6"/>
    <mergeCell ref="A8:B8"/>
    <mergeCell ref="H38:P38"/>
    <mergeCell ref="K28:L28"/>
    <mergeCell ref="A29:O29"/>
    <mergeCell ref="A30:O30"/>
    <mergeCell ref="A31:C31"/>
    <mergeCell ref="A32:P32"/>
    <mergeCell ref="L9:L11"/>
    <mergeCell ref="M9:M11"/>
    <mergeCell ref="N9:N11"/>
    <mergeCell ref="O9:O11"/>
    <mergeCell ref="P9:P11"/>
    <mergeCell ref="A34:E34"/>
    <mergeCell ref="F34:F38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4:P34"/>
    <mergeCell ref="A35:E41"/>
    <mergeCell ref="H35:P35"/>
    <mergeCell ref="H36:P36"/>
    <mergeCell ref="H37:P37"/>
    <mergeCell ref="L40:P41"/>
    <mergeCell ref="I41:K41"/>
  </mergeCells>
  <dataValidations count="1">
    <dataValidation type="custom" allowBlank="1" showErrorMessage="1" errorTitle="Chyba!" error="Môžete zadať maximálne 2 desatinné miesta" sqref="O12:O27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6" t="s">
        <v>33</v>
      </c>
      <c r="B2" s="12"/>
      <c r="C2" s="12"/>
      <c r="D2" s="11"/>
      <c r="E2" s="17"/>
      <c r="F2" s="17"/>
      <c r="L2" s="123" t="s">
        <v>34</v>
      </c>
      <c r="M2" s="123"/>
    </row>
    <row r="3" spans="1:14" x14ac:dyDescent="0.25">
      <c r="A3" s="18" t="s">
        <v>35</v>
      </c>
      <c r="B3" s="122" t="s">
        <v>36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18" t="s">
        <v>37</v>
      </c>
      <c r="B4" s="122" t="s">
        <v>38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18" t="s">
        <v>3</v>
      </c>
      <c r="B5" s="122" t="s">
        <v>39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18" t="s">
        <v>40</v>
      </c>
      <c r="B6" s="122" t="s">
        <v>41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20" t="s">
        <v>42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x14ac:dyDescent="0.25">
      <c r="A8" s="18" t="s">
        <v>43</v>
      </c>
      <c r="B8" s="122" t="s">
        <v>44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18" t="s">
        <v>45</v>
      </c>
      <c r="B9" s="122" t="s">
        <v>46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18" t="s">
        <v>47</v>
      </c>
      <c r="B10" s="122" t="s">
        <v>48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21" t="s">
        <v>49</v>
      </c>
      <c r="B11" s="122" t="s">
        <v>50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ht="15" customHeight="1" x14ac:dyDescent="0.25">
      <c r="A12" s="22" t="s">
        <v>51</v>
      </c>
      <c r="B12" s="122" t="s">
        <v>52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21" t="s">
        <v>53</v>
      </c>
      <c r="B13" s="122" t="s">
        <v>54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21" t="s">
        <v>8</v>
      </c>
      <c r="B14" s="122" t="s">
        <v>55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21" t="s">
        <v>56</v>
      </c>
      <c r="B15" s="122" t="s">
        <v>57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9" t="s">
        <v>58</v>
      </c>
      <c r="B16" s="122" t="s">
        <v>59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9" t="s">
        <v>60</v>
      </c>
      <c r="B17" s="122" t="s">
        <v>61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21" t="s">
        <v>62</v>
      </c>
      <c r="B18" s="122" t="s">
        <v>63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2022-08-08T05:28:12Z</cp:lastPrinted>
  <dcterms:created xsi:type="dcterms:W3CDTF">2022-04-25T11:58:52Z</dcterms:created>
  <dcterms:modified xsi:type="dcterms:W3CDTF">2022-08-08T05:32:41Z</dcterms:modified>
</cp:coreProperties>
</file>