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szakall\Desktop\súkromné\gps\školka\final podklady\podklady\"/>
    </mc:Choice>
  </mc:AlternateContent>
  <xr:revisionPtr revIDLastSave="0" documentId="13_ncr:1_{A24284DE-B248-4D85-936A-5D10AF9C77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0" i="1" l="1"/>
  <c r="G37" i="1" l="1"/>
  <c r="G41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G40" i="1"/>
  <c r="G18" i="1"/>
  <c r="G42" i="1" l="1"/>
  <c r="G43" i="1" l="1"/>
  <c r="D58" i="1" s="1"/>
</calcChain>
</file>

<file path=xl/sharedStrings.xml><?xml version="1.0" encoding="utf-8"?>
<sst xmlns="http://schemas.openxmlformats.org/spreadsheetml/2006/main" count="86" uniqueCount="63">
  <si>
    <t>Uchádzač vypĺňa iba zelenou podfarbené bunky</t>
  </si>
  <si>
    <t>Návrh na plnenie kritérií</t>
  </si>
  <si>
    <t xml:space="preserve">Obchodné meno uchádzača: </t>
  </si>
  <si>
    <t xml:space="preserve">Sídlo uchádzača: </t>
  </si>
  <si>
    <t>Šatutárny zástupca:</t>
  </si>
  <si>
    <t>IČO:</t>
  </si>
  <si>
    <t>IČ DPH:</t>
  </si>
  <si>
    <t>Číslo účtu (IBAN):</t>
  </si>
  <si>
    <t>Telefónne číslo:</t>
  </si>
  <si>
    <t>E-mailová adresa:</t>
  </si>
  <si>
    <t>ks</t>
  </si>
  <si>
    <t>MJ</t>
  </si>
  <si>
    <t>Množstvo celkom</t>
  </si>
  <si>
    <t>Jednotková cena  v eur bez DPH</t>
  </si>
  <si>
    <t>Skriňa na posteľnú bielizeň pre 24 detí. Farba javor. Materiál laminovaná drevotrieska o hrúbke až 18 mm s ABS hranou o hrúbke až 2 mm. Vrátane dverí skrine. Rozmery skrine 125 x 206 x 40 cm (ŠxVxH). Rozmer vnútornej priehradky skrine: 39,5 x 23 x 40 cm (ŠxVxH).</t>
  </si>
  <si>
    <t xml:space="preserve">Predeľovacia stena zelená. 54 x 101 cm. Materiál: laminovaná drevotrieska s ABS hranami. Hrúbka 2 cm. </t>
  </si>
  <si>
    <t>Predeľovacia stena žltá. 54 x 101 cm. Materiál: laminovaná drevotrieska s ABS hranami. Hrúbka 2 cm.</t>
  </si>
  <si>
    <t>Ležadlo vyrobené z masívneho javorového dreva. Hmotnosť do 10kg. Maximálna nosnosť min. 70kg. Rozmery 135 x 65 x 20 cm (D x Š x V).</t>
  </si>
  <si>
    <t>Kúpelňová polička s vešiakmi. Farba zelená. Materiál laminátová drevotrieska. Výška zvislých predeľovacích priečok: 60 cm. Šírka poličky (priestor medzi zvyslími priečkami) 12cm. Šírka 71,2 cm. Hĺbka 11 cm</t>
  </si>
  <si>
    <t>Kúpelňová polička s vešiakmi. Farba žltá. Materiál laminátová drevotrieska. Výška zvislých predeľovacích priečok: 60 cm. Šírka poličky (priestor medzi zvyslími priečkami) 12cm. Šírka 71,2 cm. Hĺbka 11 cm</t>
  </si>
  <si>
    <t>Tabuľka s okienkom z plexiskla, ktorú je možné umiestniť na dvere alebo stenu pomocou pásky. Vhodná napr. na umiestnenie jedálneho lístka</t>
  </si>
  <si>
    <t>Stolička vyrobená z oceľovej konštrukcie vrátane čalúnenia. Farba modrá. Rozmery 81 x 53,5 x 43 cm (V x Š x H).</t>
  </si>
  <si>
    <t xml:space="preserve">Drevená stolička z masívneho dreva. Farba javor (profil 4,7 x 1,8 cm). Sedadlo a operadlo z kvalitnej trvácnej preglejky o hrúbke 6 mm. Plastové pätky na nožičkách stoličiek (ochrana podlahy pred poškriabaním). Výška 35 cm. </t>
  </si>
  <si>
    <t>Stolová doska 18 mm. Štvorec 80 cm x 80 cm. Materiál javorová drevotrieska s laminovaným povrchom. Opatrené ABS hranami vrátane nôh stola, súčasťou ktorého sú nadstavce umožňujúce prispôsobovať výšku stolov (od 58 do 76 cm).</t>
  </si>
  <si>
    <t>Stolová doska 18 mm. Obdlžník 125 cm x 80 cm. Materiál javorová drevotrieska s laminovaným povrchom. Opatrené ABS hranami vrátane nôh stola, súčasťou ktorého sú nadstavce umožňujúce prispôsobovať výšku stolov (od 40 do 58 cm).</t>
  </si>
  <si>
    <t xml:space="preserve">Písací stôl. Odtieň javor. Materiál: boky stola - z dosky MDF, 
potiahnutou oteruvzdornou, umývateľnou fóliou. Rozmer: 120 x 65 x 74 cm.
Vrátane 6 zásuviek, ktoré sú vybavené poistkou proti vypadávaniu. </t>
  </si>
  <si>
    <t>Kancelársky stôl. Materiál dosky: laminovaná drevotrieska s hrúbkou 18 mm. Odtieň javor. Ošetrená kvalitnými ABS hranami. Nohy stola a konštrukcia sú oceľové, ošetrené práškovou farbou. Nohy stola sú výškovo nastaviteľné. Výška stola aj so stolovou doskou je 69 až 85 cm. Rozmer 180 x 120 x 60 x 80 cm.</t>
  </si>
  <si>
    <t>Kontajner so 4 zásuvkami.Materiál: laminovaná drevotrieska s hrúbkou 18 mm, v odtieni javor. 4 zásuvky, vrchná uzamykateľná. Kontajner na kolieskach. Zásuvky sú vybavené systémom tichého zatvárania.
Rozmer: 43 x 60 x 59 cm.</t>
  </si>
  <si>
    <t>Kancelárska stolička so sieťovaným operadlom, nastaviteľnou výškou a opierkami na ruky.
Rozmer: 57 x 56 x 87 - 99 cm (Š x H x V).</t>
  </si>
  <si>
    <t>Šatníková skriňa. Odtieľ javor. Materiál: laminované, drevotrieskové dosky s hrúbkou 18 mm a ABS
hranou s hrúbkou 2 mm. Súčasťou skríň sú dvierka vyrobené z rovnakého materiálu. Dvierka majú úchytku a zámok (súčasťou sú dva klúče). Hĺbka skríň 60 cm.
V strede je priehradka, ktorá oddeľuje policovú časť a tyč na vešanie. 
Dĺžka tyče: 50 cm.
Rozmer police: 29 x 28 x 60 cm.
Rozmer: 85 x 190 x 60 cm (ŠxVxH)</t>
  </si>
  <si>
    <t>Príloha č. 1</t>
  </si>
  <si>
    <t>ZADANIE S VÝKAZOM VÝMER /Návrh na plnenie kritérií</t>
  </si>
  <si>
    <t>Predmet zákazky:  Interiérové vybavenie materskej školy</t>
  </si>
  <si>
    <t>Cena za požadované množstvo v eur s DPH</t>
  </si>
  <si>
    <t>Skrinka s priehradkami. Odtieň javor. Materiál: laminované, drevotrieskové dosky s hrúbkou 18 mm a ABS hranou s hrúbkou 2 mm. Súčasťou skríň sú dvierka vyrobené z rovnakého materiálu. Dvierka majú úchytku a zámok (každý zámok obsahuje 2 kľúče). Hĺbka skríň 60 cm. 
Skriňa obsahuje 5 priehradok, každá sa dá uzamknúť. Rozmer priehradky: 41,5 x 34 x 60 cm.
Rozmer: 45 x 190 x 60 cm (ŠxVxH).</t>
  </si>
  <si>
    <t xml:space="preserve">Nižšie uvedené obrázky sú ilustračné, požiadavky uvedené v popise sú záväzné.
Ekvivalenty: V prípade, že uchádzač identifikuje konkrétny výrobok konkrétneho výrobcu, môže ponúknuť výrobky / tovary iného výrobcu. Tieto musia spĺňať všetky požiadavky vyplývajúce z výkazu výmer (rozmery, farba, funkčnosť, atď.) </t>
  </si>
  <si>
    <t>Zostava s rozmermi 226 x 87 x 264 cm (ŠxVxH). Zostava musí obsahovať jednotlivé skrinky (7ks) vrátane dvierok, zásuviek a 2ks  kontajnerov. Predeľovacie poličky 2 ks. Farebná kombinácia zelená / vanilka.
Zostava je variabilná, t.j. môže sa upraviť, rozostaviť.</t>
  </si>
  <si>
    <t>Zostava s rozmermi 488 x 166 x 186 cm (ŠxVxH). Zostava musí obsahovať jednotlivé skrinky (11ks) vrátane dvierok, zásuviek a skrinky "nadstavec", ktorým sa rozšíri úložný priestor jednej z vyššie uvedených skriniek. Fareba vanilka.
Zostava je variabilná, t.j. môže sa upraviť, rozostaviť.</t>
  </si>
  <si>
    <t>Zostava s rozmermi 320 x 190 x 40 cm (ŠxVxH). Zostava obsahuje 4 ks skriniek vrátane dvierok
Zostava je variabilná, t.j. môže sa upraviť, rozostaviť.</t>
  </si>
  <si>
    <t xml:space="preserve">Lavičková šatňa so štyrmi úložnými priestormi pre oblečenie a topánky vrátane priehradky na papuče. Materiál: drevotrieska. Rozmer:  133 x 138 x 64 cm (V x Š x H). Hĺbka sedu lavičky: 24 cm. Hĺbka skrinky: 36 cm. odtieň javor
Vrátane dvierok - MDF doska o hrúbke až 18 mm. Dvierka môžu byť v nasledujúcich farbách - žltá, červená alebo oranžová.
</t>
  </si>
  <si>
    <t xml:space="preserve">Lavičková šatňa s dvomi úložnými priestormi pre oblečenie a topánky vrátane priehradky na papuče. Materiál: drevotrieska. Rozmer:  133 x 70 x 64 cm (V x Š x H). Hĺbka sedu lavičky: 24 cm. Hĺbka skrinky: 36 cm. odtieň javor.
Vrátane dvierok - MDF doska o hrúbke až 18 mm. Dvierka môžu byť v nasledujúcich farbách - žltá, červená alebo oranžová.
</t>
  </si>
  <si>
    <t>Matrac nepremokavý. Môže byť vo farbách - žltá, červená alebo oranžová. Vyrobený z molitanu a zo všetkých strán je potiahnutý nepremokavou, laminovanou, netkanou textíliou zo 100% polypropylénu. Rozmer: 61 x 130 x 8 cm (Š x D x V). Hrúbka matraca: 8 cm.</t>
  </si>
  <si>
    <t>Multifunkčná skriňa ako vešiaková skriňa alebo policová skriňa. Všetky skrinky a šatne musia mať výrez na podlahovú lištu. Materiál skriniek: kvalitná drevotrieska s otieňom javor. Vrátane dvierok. Farba dvierok môže byť žltá, červená alebo oranžová. Balenie musí obsahovať ako police, tak aj vešiakové komponenty.
- ABS hrany o hrúbke až 2 mm
- drevotrieskové dosky o hrúbke až 18 mm
Rozmer: 78 x 40 x 166 cm
Odtieň javor</t>
  </si>
  <si>
    <t>spolu v eur s DPH</t>
  </si>
  <si>
    <t>počet bodov za kritérium K1</t>
  </si>
  <si>
    <t>Kritérium K1 - cena za predmet zákazky v eur s DPH</t>
  </si>
  <si>
    <t>Kritérium č. 2: Lehota dodania</t>
  </si>
  <si>
    <t xml:space="preserve">návrh uchádzača </t>
  </si>
  <si>
    <t>počet bodov</t>
  </si>
  <si>
    <t>Údaje potrebné na výpočet bodov v kritériu č. 2</t>
  </si>
  <si>
    <t>Maximálna lehota dodania</t>
  </si>
  <si>
    <t xml:space="preserve"> 42 kalendárnych</t>
  </si>
  <si>
    <t>Váha kritéria</t>
  </si>
  <si>
    <t>Ucházdačom ponúkaná lehota dodania v kalendárnych dňoch</t>
  </si>
  <si>
    <t>Príklad zostavy uvedenej v riadku 34</t>
  </si>
  <si>
    <t>Príklad zostavy uvedenej v riadku 35</t>
  </si>
  <si>
    <t>Príklad zostavy uvedenej v riadku 36</t>
  </si>
  <si>
    <t xml:space="preserve">č. </t>
  </si>
  <si>
    <t>Počet bodov spolu:</t>
  </si>
  <si>
    <t>V ................</t>
  </si>
  <si>
    <t>Podpis uchádzača</t>
  </si>
  <si>
    <r>
      <rPr>
        <b/>
        <sz val="11"/>
        <color theme="1"/>
        <rFont val="Calibri"/>
        <family val="2"/>
        <charset val="238"/>
        <scheme val="minor"/>
      </rPr>
      <t>Čestné vyhlásenie: Predložením tejto ponuky zároveň čestne vyhlasujem, že spĺňam všetky podmienky účasti stanovené vo Výzve na predkladanie ponúk, spĺňam a akceptujem všetky požiadavky na predmet zákazky a postupujem v súlade s etickým kódexom uchádzača vydaným Úradom pre verejné obstarávanie</t>
    </r>
    <r>
      <rPr>
        <sz val="11"/>
        <color theme="1"/>
        <rFont val="Calibri"/>
        <family val="2"/>
        <charset val="238"/>
        <scheme val="minor"/>
      </rPr>
      <t xml:space="preserve">:
https://www.uvo.gov.sk/zaujemcauchadzac/eticky-kodex-zaujemcu-uchadzaca-54b.html  </t>
    </r>
  </si>
  <si>
    <t>Opis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</si>
</sst>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0.000"/>
  </numFmts>
  <fonts count="2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 CE"/>
      <charset val="238"/>
    </font>
    <font>
      <b/>
      <sz val="11"/>
      <name val="Times New Roman"/>
      <family val="1"/>
      <charset val="238"/>
    </font>
    <font>
      <b/>
      <sz val="11"/>
      <color indexed="10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MS Sans Serif"/>
      <charset val="1"/>
    </font>
    <font>
      <i/>
      <sz val="11"/>
      <color indexed="12"/>
      <name val="Arial CE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sz val="2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4" borderId="9" applyNumberFormat="0" applyFont="0" applyAlignment="0" applyProtection="0"/>
  </cellStyleXfs>
  <cellXfs count="106">
    <xf numFmtId="0" fontId="0" fillId="0" borderId="0" xfId="0"/>
    <xf numFmtId="0" fontId="3" fillId="0" borderId="0" xfId="0" applyFont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wrapText="1"/>
      <protection locked="0"/>
    </xf>
    <xf numFmtId="37" fontId="14" fillId="0" borderId="10" xfId="0" applyNumberFormat="1" applyFont="1" applyBorder="1" applyAlignment="1" applyProtection="1">
      <alignment horizontal="right"/>
      <protection locked="0"/>
    </xf>
    <xf numFmtId="0" fontId="14" fillId="0" borderId="10" xfId="0" applyFont="1" applyBorder="1" applyAlignment="1" applyProtection="1">
      <alignment horizontal="left" wrapText="1"/>
      <protection locked="0"/>
    </xf>
    <xf numFmtId="37" fontId="0" fillId="0" borderId="0" xfId="0" applyNumberFormat="1" applyFont="1" applyAlignment="1" applyProtection="1">
      <alignment horizontal="right" vertical="top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164" fontId="0" fillId="0" borderId="0" xfId="0" applyNumberFormat="1" applyFont="1" applyAlignment="1" applyProtection="1">
      <alignment horizontal="right" vertical="top"/>
      <protection locked="0"/>
    </xf>
    <xf numFmtId="164" fontId="15" fillId="2" borderId="9" xfId="2" applyNumberFormat="1" applyFont="1" applyFill="1" applyAlignment="1" applyProtection="1">
      <alignment horizontal="right"/>
      <protection locked="0"/>
    </xf>
    <xf numFmtId="0" fontId="18" fillId="0" borderId="10" xfId="0" applyFont="1" applyBorder="1" applyAlignment="1" applyProtection="1">
      <alignment horizontal="left" wrapText="1"/>
      <protection locked="0"/>
    </xf>
    <xf numFmtId="164" fontId="18" fillId="0" borderId="10" xfId="0" applyNumberFormat="1" applyFont="1" applyBorder="1" applyAlignment="1" applyProtection="1">
      <alignment horizontal="right"/>
      <protection locked="0"/>
    </xf>
    <xf numFmtId="164" fontId="19" fillId="0" borderId="11" xfId="0" applyNumberFormat="1" applyFont="1" applyBorder="1" applyAlignment="1" applyProtection="1">
      <alignment horizontal="right" wrapText="1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19" fillId="0" borderId="2" xfId="0" applyNumberFormat="1" applyFont="1" applyBorder="1" applyAlignment="1" applyProtection="1">
      <alignment horizontal="right" vertical="top" wrapText="1"/>
      <protection locked="0"/>
    </xf>
    <xf numFmtId="0" fontId="23" fillId="3" borderId="4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37" fontId="17" fillId="0" borderId="11" xfId="0" applyNumberFormat="1" applyFont="1" applyBorder="1" applyAlignment="1" applyProtection="1">
      <alignment horizontal="center"/>
      <protection locked="0"/>
    </xf>
    <xf numFmtId="37" fontId="17" fillId="0" borderId="45" xfId="0" applyNumberFormat="1" applyFont="1" applyBorder="1" applyAlignment="1" applyProtection="1">
      <alignment horizontal="center"/>
      <protection locked="0"/>
    </xf>
    <xf numFmtId="37" fontId="17" fillId="0" borderId="42" xfId="0" applyNumberFormat="1" applyFont="1" applyBorder="1" applyAlignment="1" applyProtection="1">
      <alignment horizontal="center"/>
      <protection locked="0"/>
    </xf>
    <xf numFmtId="1" fontId="24" fillId="2" borderId="25" xfId="0" applyNumberFormat="1" applyFont="1" applyFill="1" applyBorder="1" applyAlignment="1" applyProtection="1">
      <alignment horizontal="center" vertical="center"/>
      <protection locked="0"/>
    </xf>
    <xf numFmtId="1" fontId="24" fillId="2" borderId="26" xfId="0" applyNumberFormat="1" applyFont="1" applyFill="1" applyBorder="1" applyAlignment="1" applyProtection="1">
      <alignment horizontal="center" vertical="center"/>
      <protection locked="0"/>
    </xf>
    <xf numFmtId="1" fontId="24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/>
      <protection locked="0"/>
    </xf>
    <xf numFmtId="0" fontId="0" fillId="2" borderId="52" xfId="0" applyFill="1" applyBorder="1" applyAlignment="1" applyProtection="1">
      <alignment horizontal="center"/>
      <protection locked="0"/>
    </xf>
    <xf numFmtId="0" fontId="0" fillId="2" borderId="55" xfId="0" applyFill="1" applyBorder="1" applyAlignment="1" applyProtection="1">
      <alignment horizontal="center"/>
      <protection locked="0"/>
    </xf>
    <xf numFmtId="0" fontId="0" fillId="2" borderId="50" xfId="0" applyFill="1" applyBorder="1" applyAlignment="1" applyProtection="1">
      <alignment horizontal="center"/>
      <protection locked="0"/>
    </xf>
    <xf numFmtId="0" fontId="0" fillId="2" borderId="53" xfId="0" applyFill="1" applyBorder="1" applyAlignment="1" applyProtection="1">
      <alignment horizontal="center"/>
      <protection locked="0"/>
    </xf>
    <xf numFmtId="0" fontId="0" fillId="2" borderId="56" xfId="0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2" fillId="7" borderId="17" xfId="0" applyFont="1" applyFill="1" applyBorder="1" applyAlignment="1" applyProtection="1">
      <alignment horizontal="center" vertical="center" wrapText="1"/>
      <protection locked="0"/>
    </xf>
    <xf numFmtId="0" fontId="2" fillId="7" borderId="18" xfId="0" applyFont="1" applyFill="1" applyBorder="1" applyAlignment="1" applyProtection="1">
      <alignment horizontal="center" vertical="center" wrapText="1"/>
      <protection locked="0"/>
    </xf>
    <xf numFmtId="0" fontId="2" fillId="7" borderId="19" xfId="0" applyFont="1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9" fillId="6" borderId="25" xfId="0" applyFont="1" applyFill="1" applyBorder="1" applyAlignment="1" applyProtection="1">
      <alignment wrapText="1"/>
      <protection locked="0"/>
    </xf>
    <xf numFmtId="0" fontId="9" fillId="7" borderId="26" xfId="0" applyFont="1" applyFill="1" applyBorder="1" applyAlignment="1" applyProtection="1">
      <alignment horizontal="center" wrapText="1"/>
      <protection locked="0"/>
    </xf>
    <xf numFmtId="0" fontId="9" fillId="7" borderId="43" xfId="0" applyFont="1" applyFill="1" applyBorder="1" applyAlignment="1" applyProtection="1">
      <alignment horizont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 applyProtection="1">
      <alignment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23" fillId="3" borderId="42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left" wrapText="1"/>
    </xf>
    <xf numFmtId="0" fontId="17" fillId="0" borderId="10" xfId="0" applyFont="1" applyBorder="1" applyAlignment="1" applyProtection="1">
      <alignment horizontal="left" wrapText="1"/>
    </xf>
    <xf numFmtId="0" fontId="15" fillId="0" borderId="10" xfId="0" applyFont="1" applyBorder="1" applyAlignment="1" applyProtection="1">
      <alignment horizontal="left" wrapText="1"/>
    </xf>
    <xf numFmtId="164" fontId="15" fillId="0" borderId="10" xfId="0" applyNumberFormat="1" applyFont="1" applyBorder="1" applyAlignment="1" applyProtection="1">
      <alignment horizontal="right"/>
    </xf>
    <xf numFmtId="49" fontId="17" fillId="0" borderId="10" xfId="0" applyNumberFormat="1" applyFont="1" applyBorder="1" applyAlignment="1" applyProtection="1">
      <alignment horizontal="left" wrapText="1"/>
    </xf>
    <xf numFmtId="164" fontId="15" fillId="6" borderId="9" xfId="2" applyNumberFormat="1" applyFont="1" applyFill="1" applyAlignment="1" applyProtection="1">
      <alignment horizontal="right"/>
    </xf>
    <xf numFmtId="164" fontId="19" fillId="0" borderId="11" xfId="0" applyNumberFormat="1" applyFont="1" applyBorder="1" applyAlignment="1" applyProtection="1">
      <alignment horizontal="right"/>
    </xf>
    <xf numFmtId="2" fontId="12" fillId="0" borderId="2" xfId="1" applyNumberFormat="1" applyFont="1" applyBorder="1" applyAlignment="1" applyProtection="1">
      <alignment horizontal="right" vertical="top"/>
    </xf>
    <xf numFmtId="0" fontId="0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center"/>
    </xf>
    <xf numFmtId="0" fontId="13" fillId="0" borderId="16" xfId="0" applyFont="1" applyBorder="1" applyAlignment="1" applyProtection="1">
      <alignment horizontal="center" vertical="top"/>
    </xf>
    <xf numFmtId="0" fontId="13" fillId="0" borderId="0" xfId="0" applyFont="1" applyAlignment="1" applyProtection="1">
      <alignment horizontal="center" vertical="top"/>
    </xf>
    <xf numFmtId="165" fontId="25" fillId="0" borderId="28" xfId="0" applyNumberFormat="1" applyFont="1" applyBorder="1" applyAlignment="1" applyProtection="1">
      <alignment horizontal="center" vertical="center"/>
    </xf>
    <xf numFmtId="165" fontId="25" fillId="0" borderId="29" xfId="0" applyNumberFormat="1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0" fontId="21" fillId="0" borderId="34" xfId="0" applyFont="1" applyBorder="1" applyAlignment="1" applyProtection="1">
      <alignment horizontal="center" vertical="center"/>
    </xf>
    <xf numFmtId="0" fontId="21" fillId="0" borderId="35" xfId="0" applyFont="1" applyBorder="1" applyAlignment="1" applyProtection="1">
      <alignment horizontal="center" vertical="center"/>
    </xf>
    <xf numFmtId="0" fontId="20" fillId="0" borderId="36" xfId="0" applyFont="1" applyBorder="1" applyAlignment="1" applyProtection="1">
      <alignment horizontal="center" vertical="center"/>
    </xf>
    <xf numFmtId="0" fontId="20" fillId="0" borderId="37" xfId="0" applyFont="1" applyBorder="1" applyAlignment="1" applyProtection="1">
      <alignment horizontal="center" vertical="center"/>
    </xf>
    <xf numFmtId="0" fontId="20" fillId="0" borderId="37" xfId="0" applyFont="1" applyBorder="1" applyAlignment="1" applyProtection="1">
      <alignment horizontal="center" vertical="center" wrapText="1"/>
    </xf>
    <xf numFmtId="0" fontId="20" fillId="0" borderId="38" xfId="0" applyFont="1" applyBorder="1" applyAlignment="1" applyProtection="1">
      <alignment horizontal="center" vertical="center" wrapText="1"/>
    </xf>
    <xf numFmtId="0" fontId="22" fillId="0" borderId="39" xfId="0" applyFont="1" applyBorder="1" applyAlignment="1" applyProtection="1">
      <alignment horizontal="center" vertical="center"/>
    </xf>
    <xf numFmtId="0" fontId="22" fillId="0" borderId="40" xfId="0" applyFont="1" applyBorder="1" applyAlignment="1" applyProtection="1">
      <alignment horizontal="center" vertical="center"/>
    </xf>
    <xf numFmtId="1" fontId="21" fillId="0" borderId="40" xfId="0" applyNumberFormat="1" applyFont="1" applyBorder="1" applyAlignment="1" applyProtection="1">
      <alignment horizontal="center" vertical="center"/>
    </xf>
    <xf numFmtId="1" fontId="21" fillId="0" borderId="41" xfId="0" applyNumberFormat="1" applyFont="1" applyBorder="1" applyAlignment="1" applyProtection="1">
      <alignment horizontal="center" vertical="center"/>
    </xf>
    <xf numFmtId="0" fontId="26" fillId="0" borderId="46" xfId="0" applyFont="1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165" fontId="27" fillId="0" borderId="47" xfId="0" applyNumberFormat="1" applyFont="1" applyBorder="1" applyAlignment="1" applyProtection="1">
      <alignment horizontal="center" vertical="center"/>
    </xf>
    <xf numFmtId="165" fontId="27" fillId="0" borderId="48" xfId="0" applyNumberFormat="1" applyFont="1" applyBorder="1" applyAlignment="1" applyProtection="1">
      <alignment horizontal="center" vertical="center"/>
    </xf>
  </cellXfs>
  <cellStyles count="3">
    <cellStyle name="Normálna" xfId="0" builtinId="0"/>
    <cellStyle name="Percentá" xfId="1" builtinId="5"/>
    <cellStyle name="Poznámka" xfId="2" builtinId="10"/>
  </cellStyles>
  <dxfs count="0"/>
  <tableStyles count="0" defaultTableStyle="TableStyleMedium2" defaultPivotStyle="PivotStyleLight16"/>
  <colors>
    <mruColors>
      <color rgb="FFE5ADD8"/>
      <color rgb="FFC23E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34</xdr:row>
      <xdr:rowOff>800100</xdr:rowOff>
    </xdr:from>
    <xdr:to>
      <xdr:col>14</xdr:col>
      <xdr:colOff>0</xdr:colOff>
      <xdr:row>37</xdr:row>
      <xdr:rowOff>190500</xdr:rowOff>
    </xdr:to>
    <xdr:pic>
      <xdr:nvPicPr>
        <xdr:cNvPr id="10" name="Obrázok 1">
          <a:extLst>
            <a:ext uri="{FF2B5EF4-FFF2-40B4-BE49-F238E27FC236}">
              <a16:creationId xmlns:a16="http://schemas.microsoft.com/office/drawing/2014/main" id="{5B732058-88CF-4983-B186-22BF5594C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5415" y="22307550"/>
          <a:ext cx="2423160" cy="292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19050</xdr:colOff>
      <xdr:row>36</xdr:row>
      <xdr:rowOff>0</xdr:rowOff>
    </xdr:from>
    <xdr:to>
      <xdr:col>20</xdr:col>
      <xdr:colOff>104775</xdr:colOff>
      <xdr:row>37</xdr:row>
      <xdr:rowOff>66675</xdr:rowOff>
    </xdr:to>
    <xdr:pic>
      <xdr:nvPicPr>
        <xdr:cNvPr id="11" name="Obrázok 2">
          <a:extLst>
            <a:ext uri="{FF2B5EF4-FFF2-40B4-BE49-F238E27FC236}">
              <a16:creationId xmlns:a16="http://schemas.microsoft.com/office/drawing/2014/main" id="{E46F1EB6-B217-4CA7-A70C-8B5BE99B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7225" y="24117300"/>
          <a:ext cx="31337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35</xdr:row>
      <xdr:rowOff>352425</xdr:rowOff>
    </xdr:from>
    <xdr:to>
      <xdr:col>26</xdr:col>
      <xdr:colOff>295275</xdr:colOff>
      <xdr:row>36</xdr:row>
      <xdr:rowOff>1285875</xdr:rowOff>
    </xdr:to>
    <xdr:pic>
      <xdr:nvPicPr>
        <xdr:cNvPr id="12" name="Obrázok 3">
          <a:extLst>
            <a:ext uri="{FF2B5EF4-FFF2-40B4-BE49-F238E27FC236}">
              <a16:creationId xmlns:a16="http://schemas.microsoft.com/office/drawing/2014/main" id="{9B4B353D-9D62-4092-A80B-9DC7A5DDF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5775" y="23088600"/>
          <a:ext cx="334327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5"/>
  <sheetViews>
    <sheetView tabSelected="1" zoomScaleNormal="100" workbookViewId="0">
      <selection activeCell="I50" sqref="I50"/>
    </sheetView>
  </sheetViews>
  <sheetFormatPr defaultColWidth="9.109375" defaultRowHeight="14.4" x14ac:dyDescent="0.3"/>
  <cols>
    <col min="1" max="1" width="6.44140625" style="2" customWidth="1"/>
    <col min="2" max="2" width="10.5546875" style="2" customWidth="1"/>
    <col min="3" max="3" width="30.44140625" style="2" customWidth="1"/>
    <col min="4" max="4" width="18.33203125" style="2" customWidth="1"/>
    <col min="5" max="5" width="10.109375" style="2" customWidth="1"/>
    <col min="6" max="6" width="20.109375" style="2" customWidth="1"/>
    <col min="7" max="7" width="11.88671875" style="2" bestFit="1" customWidth="1"/>
    <col min="8" max="16384" width="9.109375" style="2"/>
  </cols>
  <sheetData>
    <row r="1" spans="1:7" ht="28.5" customHeight="1" x14ac:dyDescent="0.3">
      <c r="A1" s="15" t="s">
        <v>30</v>
      </c>
      <c r="B1" s="15"/>
      <c r="C1" s="15"/>
      <c r="D1" s="39"/>
      <c r="E1" s="39"/>
      <c r="F1" s="39"/>
    </row>
    <row r="2" spans="1:7" ht="28.5" customHeight="1" x14ac:dyDescent="0.3"/>
    <row r="3" spans="1:7" ht="28.5" customHeight="1" x14ac:dyDescent="0.3">
      <c r="A3" s="40" t="s">
        <v>31</v>
      </c>
      <c r="B3" s="16"/>
      <c r="C3" s="16"/>
      <c r="D3" s="16"/>
      <c r="E3" s="16"/>
      <c r="F3" s="16"/>
      <c r="G3" s="16"/>
    </row>
    <row r="4" spans="1:7" ht="28.5" customHeight="1" x14ac:dyDescent="0.3">
      <c r="A4" s="41" t="s">
        <v>32</v>
      </c>
      <c r="B4" s="41"/>
      <c r="C4" s="41"/>
      <c r="D4" s="41"/>
      <c r="E4" s="41"/>
      <c r="F4" s="41"/>
      <c r="G4" s="42"/>
    </row>
    <row r="5" spans="1:7" ht="15" thickBot="1" x14ac:dyDescent="0.35">
      <c r="A5" s="43" t="s">
        <v>0</v>
      </c>
      <c r="B5" s="43"/>
      <c r="C5" s="43"/>
      <c r="D5" s="43"/>
      <c r="E5" s="44"/>
      <c r="F5" s="44"/>
      <c r="G5" s="42"/>
    </row>
    <row r="6" spans="1:7" x14ac:dyDescent="0.3">
      <c r="A6" s="29" t="s">
        <v>1</v>
      </c>
      <c r="B6" s="30"/>
      <c r="C6" s="30"/>
      <c r="D6" s="30"/>
      <c r="E6" s="30"/>
      <c r="F6" s="31"/>
      <c r="G6" s="42"/>
    </row>
    <row r="7" spans="1:7" x14ac:dyDescent="0.3">
      <c r="A7" s="72" t="s">
        <v>2</v>
      </c>
      <c r="B7" s="73"/>
      <c r="C7" s="45"/>
      <c r="D7" s="46"/>
      <c r="E7" s="46"/>
      <c r="F7" s="47"/>
      <c r="G7" s="42"/>
    </row>
    <row r="8" spans="1:7" x14ac:dyDescent="0.3">
      <c r="A8" s="72" t="s">
        <v>3</v>
      </c>
      <c r="B8" s="73"/>
      <c r="C8" s="45"/>
      <c r="D8" s="46"/>
      <c r="E8" s="46"/>
      <c r="F8" s="47"/>
      <c r="G8" s="48"/>
    </row>
    <row r="9" spans="1:7" x14ac:dyDescent="0.3">
      <c r="A9" s="72" t="s">
        <v>4</v>
      </c>
      <c r="B9" s="73"/>
      <c r="C9" s="45"/>
      <c r="D9" s="46"/>
      <c r="E9" s="46"/>
      <c r="F9" s="47"/>
      <c r="G9" s="48"/>
    </row>
    <row r="10" spans="1:7" x14ac:dyDescent="0.3">
      <c r="A10" s="72" t="s">
        <v>5</v>
      </c>
      <c r="B10" s="73"/>
      <c r="C10" s="45"/>
      <c r="D10" s="46"/>
      <c r="E10" s="46"/>
      <c r="F10" s="47"/>
      <c r="G10" s="48"/>
    </row>
    <row r="11" spans="1:7" ht="15" customHeight="1" x14ac:dyDescent="0.3">
      <c r="A11" s="72" t="s">
        <v>6</v>
      </c>
      <c r="B11" s="73"/>
      <c r="C11" s="45"/>
      <c r="D11" s="46"/>
      <c r="E11" s="46"/>
      <c r="F11" s="47"/>
      <c r="G11" s="48"/>
    </row>
    <row r="12" spans="1:7" ht="15" customHeight="1" x14ac:dyDescent="0.3">
      <c r="A12" s="72" t="s">
        <v>7</v>
      </c>
      <c r="B12" s="73"/>
      <c r="C12" s="45"/>
      <c r="D12" s="46"/>
      <c r="E12" s="46"/>
      <c r="F12" s="47"/>
      <c r="G12" s="48"/>
    </row>
    <row r="13" spans="1:7" x14ac:dyDescent="0.3">
      <c r="A13" s="72" t="s">
        <v>8</v>
      </c>
      <c r="B13" s="73"/>
      <c r="C13" s="45"/>
      <c r="D13" s="46"/>
      <c r="E13" s="46"/>
      <c r="F13" s="47"/>
      <c r="G13" s="48"/>
    </row>
    <row r="14" spans="1:7" ht="15" thickBot="1" x14ac:dyDescent="0.35">
      <c r="A14" s="74" t="s">
        <v>9</v>
      </c>
      <c r="B14" s="75"/>
      <c r="C14" s="49"/>
      <c r="D14" s="50"/>
      <c r="E14" s="50"/>
      <c r="F14" s="51"/>
      <c r="G14" s="48"/>
    </row>
    <row r="15" spans="1:7" x14ac:dyDescent="0.3">
      <c r="A15" s="48"/>
      <c r="B15" s="48"/>
      <c r="C15" s="48"/>
      <c r="D15" s="48"/>
      <c r="E15" s="48"/>
      <c r="F15" s="48"/>
      <c r="G15" s="48"/>
    </row>
    <row r="16" spans="1:7" ht="15" customHeight="1" x14ac:dyDescent="0.3">
      <c r="A16" s="52"/>
      <c r="B16" s="53" t="s">
        <v>45</v>
      </c>
      <c r="C16" s="53"/>
      <c r="D16" s="53"/>
      <c r="E16" s="53"/>
      <c r="F16" s="53"/>
      <c r="G16" s="54"/>
    </row>
    <row r="17" spans="1:26" ht="49.5" customHeight="1" x14ac:dyDescent="0.3">
      <c r="A17" s="55"/>
      <c r="B17" s="76" t="s">
        <v>57</v>
      </c>
      <c r="C17" s="76" t="s">
        <v>62</v>
      </c>
      <c r="D17" s="76" t="s">
        <v>11</v>
      </c>
      <c r="E17" s="76" t="s">
        <v>12</v>
      </c>
      <c r="F17" s="14" t="s">
        <v>13</v>
      </c>
      <c r="G17" s="76" t="s">
        <v>33</v>
      </c>
    </row>
    <row r="18" spans="1:26" ht="144.6" x14ac:dyDescent="0.3">
      <c r="A18" s="56"/>
      <c r="B18" s="77">
        <v>1</v>
      </c>
      <c r="C18" s="78" t="s">
        <v>39</v>
      </c>
      <c r="D18" s="79" t="s">
        <v>10</v>
      </c>
      <c r="E18" s="80">
        <v>8</v>
      </c>
      <c r="F18" s="8"/>
      <c r="G18" s="82">
        <f>(E18*F18)*1.2</f>
        <v>0</v>
      </c>
      <c r="U18" s="48"/>
      <c r="V18" s="48"/>
      <c r="W18" s="48"/>
      <c r="X18" s="48"/>
      <c r="Y18" s="48"/>
      <c r="Z18" s="48"/>
    </row>
    <row r="19" spans="1:26" ht="156.75" customHeight="1" x14ac:dyDescent="0.3">
      <c r="A19" s="17"/>
      <c r="B19" s="77">
        <v>2</v>
      </c>
      <c r="C19" s="78" t="s">
        <v>40</v>
      </c>
      <c r="D19" s="79" t="s">
        <v>10</v>
      </c>
      <c r="E19" s="80">
        <v>2</v>
      </c>
      <c r="F19" s="8"/>
      <c r="G19" s="82">
        <f t="shared" ref="G19:G41" si="0">(E19*F19)*1.2</f>
        <v>0</v>
      </c>
      <c r="U19" s="48"/>
      <c r="V19" s="48"/>
      <c r="W19" s="48"/>
      <c r="X19" s="48"/>
      <c r="Y19" s="48"/>
      <c r="Z19" s="48"/>
    </row>
    <row r="20" spans="1:26" ht="96.75" customHeight="1" x14ac:dyDescent="0.3">
      <c r="A20" s="18"/>
      <c r="B20" s="77">
        <v>3</v>
      </c>
      <c r="C20" s="78" t="s">
        <v>14</v>
      </c>
      <c r="D20" s="79" t="s">
        <v>10</v>
      </c>
      <c r="E20" s="80">
        <v>2</v>
      </c>
      <c r="F20" s="8"/>
      <c r="G20" s="82">
        <f t="shared" si="0"/>
        <v>0</v>
      </c>
      <c r="U20" s="48"/>
      <c r="V20" s="48"/>
      <c r="W20" s="48"/>
      <c r="X20" s="48"/>
      <c r="Y20" s="48"/>
      <c r="Z20" s="48"/>
    </row>
    <row r="21" spans="1:26" ht="36.75" customHeight="1" x14ac:dyDescent="0.3">
      <c r="A21" s="18"/>
      <c r="B21" s="77">
        <v>4</v>
      </c>
      <c r="C21" s="78" t="s">
        <v>15</v>
      </c>
      <c r="D21" s="79" t="s">
        <v>10</v>
      </c>
      <c r="E21" s="80">
        <v>3</v>
      </c>
      <c r="F21" s="8"/>
      <c r="G21" s="82">
        <f t="shared" si="0"/>
        <v>0</v>
      </c>
      <c r="U21" s="48"/>
      <c r="V21" s="48"/>
      <c r="W21" s="48"/>
      <c r="X21" s="48"/>
      <c r="Y21" s="48"/>
      <c r="Z21" s="48"/>
    </row>
    <row r="22" spans="1:26" ht="36.75" customHeight="1" x14ac:dyDescent="0.3">
      <c r="A22" s="18"/>
      <c r="B22" s="77">
        <v>5</v>
      </c>
      <c r="C22" s="78" t="s">
        <v>16</v>
      </c>
      <c r="D22" s="79" t="s">
        <v>10</v>
      </c>
      <c r="E22" s="80">
        <v>3</v>
      </c>
      <c r="F22" s="8"/>
      <c r="G22" s="82">
        <f t="shared" si="0"/>
        <v>0</v>
      </c>
      <c r="U22" s="48"/>
      <c r="V22" s="48"/>
      <c r="W22" s="48"/>
      <c r="X22" s="48"/>
      <c r="Y22" s="48"/>
      <c r="Z22" s="48"/>
    </row>
    <row r="23" spans="1:26" ht="48.75" customHeight="1" x14ac:dyDescent="0.3">
      <c r="A23" s="18"/>
      <c r="B23" s="77">
        <v>6</v>
      </c>
      <c r="C23" s="78" t="s">
        <v>17</v>
      </c>
      <c r="D23" s="79" t="s">
        <v>10</v>
      </c>
      <c r="E23" s="80">
        <v>40</v>
      </c>
      <c r="F23" s="8"/>
      <c r="G23" s="82">
        <f t="shared" si="0"/>
        <v>0</v>
      </c>
      <c r="U23" s="48"/>
      <c r="V23" s="48"/>
      <c r="W23" s="48"/>
      <c r="X23" s="48"/>
      <c r="Y23" s="48"/>
      <c r="Z23" s="48"/>
    </row>
    <row r="24" spans="1:26" ht="84.75" customHeight="1" x14ac:dyDescent="0.3">
      <c r="A24" s="18"/>
      <c r="B24" s="77">
        <v>7</v>
      </c>
      <c r="C24" s="78" t="s">
        <v>41</v>
      </c>
      <c r="D24" s="79" t="s">
        <v>10</v>
      </c>
      <c r="E24" s="80">
        <v>40</v>
      </c>
      <c r="F24" s="8"/>
      <c r="G24" s="82">
        <f t="shared" si="0"/>
        <v>0</v>
      </c>
      <c r="U24" s="48"/>
      <c r="V24" s="48"/>
      <c r="W24" s="48"/>
      <c r="X24" s="48"/>
      <c r="Y24" s="48"/>
      <c r="Z24" s="48"/>
    </row>
    <row r="25" spans="1:26" ht="84.75" customHeight="1" x14ac:dyDescent="0.3">
      <c r="A25" s="18"/>
      <c r="B25" s="77">
        <v>8</v>
      </c>
      <c r="C25" s="78" t="s">
        <v>18</v>
      </c>
      <c r="D25" s="79" t="s">
        <v>10</v>
      </c>
      <c r="E25" s="80">
        <v>4</v>
      </c>
      <c r="F25" s="8"/>
      <c r="G25" s="82">
        <f t="shared" si="0"/>
        <v>0</v>
      </c>
      <c r="U25" s="48"/>
      <c r="V25" s="48"/>
      <c r="W25" s="48"/>
      <c r="X25" s="48"/>
      <c r="Y25" s="48"/>
      <c r="Z25" s="48"/>
    </row>
    <row r="26" spans="1:26" ht="72.75" customHeight="1" x14ac:dyDescent="0.3">
      <c r="A26" s="18"/>
      <c r="B26" s="77">
        <v>9</v>
      </c>
      <c r="C26" s="78" t="s">
        <v>19</v>
      </c>
      <c r="D26" s="79" t="s">
        <v>10</v>
      </c>
      <c r="E26" s="80">
        <v>4</v>
      </c>
      <c r="F26" s="8"/>
      <c r="G26" s="82">
        <f t="shared" si="0"/>
        <v>0</v>
      </c>
      <c r="U26" s="48"/>
      <c r="V26" s="48"/>
      <c r="W26" s="48"/>
      <c r="X26" s="48"/>
      <c r="Y26" s="48"/>
      <c r="Z26" s="48"/>
    </row>
    <row r="27" spans="1:26" ht="48.75" customHeight="1" x14ac:dyDescent="0.3">
      <c r="A27" s="18"/>
      <c r="B27" s="77">
        <v>10</v>
      </c>
      <c r="C27" s="78" t="s">
        <v>20</v>
      </c>
      <c r="D27" s="79" t="s">
        <v>10</v>
      </c>
      <c r="E27" s="80">
        <v>2</v>
      </c>
      <c r="F27" s="8"/>
      <c r="G27" s="82">
        <f t="shared" si="0"/>
        <v>0</v>
      </c>
    </row>
    <row r="28" spans="1:26" ht="36.75" customHeight="1" x14ac:dyDescent="0.3">
      <c r="A28" s="18"/>
      <c r="B28" s="77">
        <v>11</v>
      </c>
      <c r="C28" s="78" t="s">
        <v>21</v>
      </c>
      <c r="D28" s="79" t="s">
        <v>10</v>
      </c>
      <c r="E28" s="80">
        <v>6</v>
      </c>
      <c r="F28" s="8"/>
      <c r="G28" s="82">
        <f t="shared" si="0"/>
        <v>0</v>
      </c>
    </row>
    <row r="29" spans="1:26" ht="72.75" customHeight="1" x14ac:dyDescent="0.3">
      <c r="A29" s="18"/>
      <c r="B29" s="77">
        <v>12</v>
      </c>
      <c r="C29" s="78" t="s">
        <v>22</v>
      </c>
      <c r="D29" s="79" t="s">
        <v>10</v>
      </c>
      <c r="E29" s="80">
        <v>60</v>
      </c>
      <c r="F29" s="8"/>
      <c r="G29" s="82">
        <f t="shared" si="0"/>
        <v>0</v>
      </c>
    </row>
    <row r="30" spans="1:26" ht="84.75" customHeight="1" x14ac:dyDescent="0.3">
      <c r="A30" s="18"/>
      <c r="B30" s="77">
        <v>13</v>
      </c>
      <c r="C30" s="78" t="s">
        <v>23</v>
      </c>
      <c r="D30" s="79" t="s">
        <v>10</v>
      </c>
      <c r="E30" s="80">
        <v>1</v>
      </c>
      <c r="F30" s="8"/>
      <c r="G30" s="82">
        <f t="shared" si="0"/>
        <v>0</v>
      </c>
    </row>
    <row r="31" spans="1:26" ht="99.75" customHeight="1" x14ac:dyDescent="0.3">
      <c r="A31" s="18"/>
      <c r="B31" s="77">
        <v>14</v>
      </c>
      <c r="C31" s="78" t="s">
        <v>24</v>
      </c>
      <c r="D31" s="79" t="s">
        <v>10</v>
      </c>
      <c r="E31" s="80">
        <v>12</v>
      </c>
      <c r="F31" s="8"/>
      <c r="G31" s="82">
        <f t="shared" si="0"/>
        <v>0</v>
      </c>
    </row>
    <row r="32" spans="1:26" ht="168.75" customHeight="1" x14ac:dyDescent="0.3">
      <c r="A32" s="18"/>
      <c r="B32" s="77">
        <v>15</v>
      </c>
      <c r="C32" s="78" t="s">
        <v>42</v>
      </c>
      <c r="D32" s="79" t="s">
        <v>10</v>
      </c>
      <c r="E32" s="80">
        <v>2</v>
      </c>
      <c r="F32" s="8"/>
      <c r="G32" s="82">
        <f t="shared" si="0"/>
        <v>0</v>
      </c>
    </row>
    <row r="33" spans="1:26" ht="72.75" customHeight="1" x14ac:dyDescent="0.3">
      <c r="A33" s="18"/>
      <c r="B33" s="77">
        <v>16</v>
      </c>
      <c r="C33" s="78" t="s">
        <v>25</v>
      </c>
      <c r="D33" s="79" t="s">
        <v>10</v>
      </c>
      <c r="E33" s="80">
        <v>2</v>
      </c>
      <c r="F33" s="8"/>
      <c r="G33" s="82">
        <f t="shared" si="0"/>
        <v>0</v>
      </c>
    </row>
    <row r="34" spans="1:26" ht="96.75" customHeight="1" x14ac:dyDescent="0.3">
      <c r="A34" s="18"/>
      <c r="B34" s="77">
        <v>17</v>
      </c>
      <c r="C34" s="78" t="s">
        <v>36</v>
      </c>
      <c r="D34" s="79" t="s">
        <v>10</v>
      </c>
      <c r="E34" s="80">
        <v>1</v>
      </c>
      <c r="F34" s="8"/>
      <c r="G34" s="82">
        <f t="shared" si="0"/>
        <v>0</v>
      </c>
      <c r="K34" s="85" t="s">
        <v>35</v>
      </c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</row>
    <row r="35" spans="1:26" ht="108.75" customHeight="1" x14ac:dyDescent="0.3">
      <c r="A35" s="18"/>
      <c r="B35" s="77">
        <v>18</v>
      </c>
      <c r="C35" s="78" t="s">
        <v>37</v>
      </c>
      <c r="D35" s="79" t="s">
        <v>10</v>
      </c>
      <c r="E35" s="80">
        <v>1</v>
      </c>
      <c r="F35" s="8"/>
      <c r="G35" s="82">
        <f t="shared" si="0"/>
        <v>0</v>
      </c>
      <c r="K35" s="87" t="s">
        <v>54</v>
      </c>
      <c r="L35" s="87"/>
      <c r="M35" s="87"/>
      <c r="N35" s="87"/>
      <c r="O35" s="88" t="s">
        <v>55</v>
      </c>
      <c r="P35" s="88"/>
      <c r="Q35" s="88"/>
      <c r="R35" s="88"/>
      <c r="S35" s="88"/>
      <c r="T35" s="88"/>
      <c r="U35" s="88"/>
      <c r="V35" s="88" t="s">
        <v>56</v>
      </c>
      <c r="W35" s="88"/>
      <c r="X35" s="88"/>
      <c r="Y35" s="88"/>
      <c r="Z35" s="88"/>
    </row>
    <row r="36" spans="1:26" ht="60.75" customHeight="1" x14ac:dyDescent="0.3">
      <c r="A36" s="18"/>
      <c r="B36" s="77">
        <v>19</v>
      </c>
      <c r="C36" s="78" t="s">
        <v>38</v>
      </c>
      <c r="D36" s="79" t="s">
        <v>10</v>
      </c>
      <c r="E36" s="80">
        <v>1</v>
      </c>
      <c r="F36" s="8"/>
      <c r="G36" s="82">
        <f t="shared" si="0"/>
        <v>0</v>
      </c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spans="1:26" ht="108.75" customHeight="1" x14ac:dyDescent="0.3">
      <c r="A37" s="18"/>
      <c r="B37" s="77">
        <v>20</v>
      </c>
      <c r="C37" s="78" t="s">
        <v>26</v>
      </c>
      <c r="D37" s="79" t="s">
        <v>10</v>
      </c>
      <c r="E37" s="80">
        <v>1</v>
      </c>
      <c r="F37" s="8"/>
      <c r="G37" s="82">
        <f t="shared" si="0"/>
        <v>0</v>
      </c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spans="1:26" ht="84.75" customHeight="1" x14ac:dyDescent="0.3">
      <c r="A38" s="18"/>
      <c r="B38" s="77">
        <v>21</v>
      </c>
      <c r="C38" s="78" t="s">
        <v>27</v>
      </c>
      <c r="D38" s="79" t="s">
        <v>10</v>
      </c>
      <c r="E38" s="80">
        <v>1</v>
      </c>
      <c r="F38" s="8"/>
      <c r="G38" s="82">
        <f t="shared" si="0"/>
        <v>0</v>
      </c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spans="1:26" ht="48.75" customHeight="1" x14ac:dyDescent="0.3">
      <c r="A39" s="18"/>
      <c r="B39" s="77">
        <v>22</v>
      </c>
      <c r="C39" s="78" t="s">
        <v>28</v>
      </c>
      <c r="D39" s="79" t="s">
        <v>10</v>
      </c>
      <c r="E39" s="80">
        <v>2</v>
      </c>
      <c r="F39" s="8"/>
      <c r="G39" s="82">
        <f t="shared" si="0"/>
        <v>0</v>
      </c>
    </row>
    <row r="40" spans="1:26" ht="144.75" customHeight="1" x14ac:dyDescent="0.3">
      <c r="A40" s="18"/>
      <c r="B40" s="77">
        <v>23</v>
      </c>
      <c r="C40" s="78" t="s">
        <v>34</v>
      </c>
      <c r="D40" s="79" t="s">
        <v>10</v>
      </c>
      <c r="E40" s="80">
        <v>2</v>
      </c>
      <c r="F40" s="8"/>
      <c r="G40" s="82">
        <f t="shared" si="0"/>
        <v>0</v>
      </c>
    </row>
    <row r="41" spans="1:26" ht="156.75" customHeight="1" x14ac:dyDescent="0.3">
      <c r="A41" s="19"/>
      <c r="B41" s="77">
        <v>24</v>
      </c>
      <c r="C41" s="81" t="s">
        <v>29</v>
      </c>
      <c r="D41" s="79" t="s">
        <v>10</v>
      </c>
      <c r="E41" s="80">
        <v>2</v>
      </c>
      <c r="F41" s="8"/>
      <c r="G41" s="82">
        <f t="shared" si="0"/>
        <v>0</v>
      </c>
    </row>
    <row r="42" spans="1:26" x14ac:dyDescent="0.3">
      <c r="A42" s="3"/>
      <c r="B42" s="4"/>
      <c r="C42" s="4"/>
      <c r="D42" s="9"/>
      <c r="E42" s="10"/>
      <c r="F42" s="11" t="s">
        <v>43</v>
      </c>
      <c r="G42" s="83">
        <f>G18+G19+G20+G21+G22+G23+G24+G25+G26+G27+G28+G29+G30+G31+G32+G33+G34+G35+G36+G37+G38+G39+G40+G41</f>
        <v>0</v>
      </c>
    </row>
    <row r="43" spans="1:26" ht="28.8" x14ac:dyDescent="0.3">
      <c r="A43" s="5"/>
      <c r="B43" s="6"/>
      <c r="C43" s="6"/>
      <c r="D43" s="1"/>
      <c r="E43" s="12"/>
      <c r="F43" s="13" t="s">
        <v>44</v>
      </c>
      <c r="G43" s="84">
        <f>70*((19878.6-G42)/19878.6)</f>
        <v>70</v>
      </c>
    </row>
    <row r="44" spans="1:26" x14ac:dyDescent="0.3">
      <c r="A44" s="5"/>
      <c r="B44" s="6"/>
      <c r="C44" s="6"/>
      <c r="D44" s="6"/>
      <c r="E44" s="7"/>
      <c r="F44" s="48"/>
      <c r="G44" s="48"/>
    </row>
    <row r="45" spans="1:26" ht="23.25" customHeight="1" x14ac:dyDescent="0.3">
      <c r="A45" s="48"/>
      <c r="B45" s="48"/>
      <c r="C45" s="48"/>
      <c r="D45" s="48"/>
      <c r="E45" s="48"/>
      <c r="F45" s="48"/>
      <c r="G45" s="48"/>
    </row>
    <row r="46" spans="1:26" ht="15" thickBot="1" x14ac:dyDescent="0.35">
      <c r="A46" s="48"/>
      <c r="B46" s="48"/>
      <c r="C46" s="48"/>
      <c r="D46" s="48"/>
      <c r="E46" s="48"/>
      <c r="F46" s="48"/>
      <c r="G46" s="48"/>
    </row>
    <row r="47" spans="1:26" ht="20.25" customHeight="1" thickTop="1" thickBot="1" x14ac:dyDescent="0.35">
      <c r="A47" s="48"/>
      <c r="B47" s="32" t="s">
        <v>46</v>
      </c>
      <c r="C47" s="33"/>
      <c r="D47" s="33"/>
      <c r="E47" s="33"/>
      <c r="F47" s="34"/>
      <c r="G47" s="48"/>
    </row>
    <row r="48" spans="1:26" ht="15.75" customHeight="1" thickTop="1" x14ac:dyDescent="0.3">
      <c r="A48" s="48"/>
      <c r="B48" s="35"/>
      <c r="C48" s="36" t="s">
        <v>53</v>
      </c>
      <c r="D48" s="37"/>
      <c r="E48" s="37"/>
      <c r="F48" s="38"/>
    </row>
    <row r="49" spans="1:6" ht="28.8" x14ac:dyDescent="0.3">
      <c r="A49" s="48"/>
      <c r="B49" s="57" t="s">
        <v>47</v>
      </c>
      <c r="C49" s="20"/>
      <c r="D49" s="21"/>
      <c r="E49" s="21"/>
      <c r="F49" s="22"/>
    </row>
    <row r="50" spans="1:6" x14ac:dyDescent="0.3">
      <c r="A50" s="48"/>
      <c r="B50" s="58" t="s">
        <v>48</v>
      </c>
      <c r="C50" s="89">
        <f>30*((42-C49)/42)</f>
        <v>30</v>
      </c>
      <c r="D50" s="89"/>
      <c r="E50" s="89"/>
      <c r="F50" s="90"/>
    </row>
    <row r="51" spans="1:6" ht="15" thickBot="1" x14ac:dyDescent="0.35">
      <c r="A51" s="48"/>
      <c r="B51" s="59"/>
      <c r="C51" s="60"/>
      <c r="D51" s="60"/>
      <c r="E51" s="60"/>
      <c r="F51" s="61"/>
    </row>
    <row r="52" spans="1:6" x14ac:dyDescent="0.3">
      <c r="A52" s="48"/>
      <c r="B52" s="91" t="s">
        <v>49</v>
      </c>
      <c r="C52" s="92"/>
      <c r="D52" s="92"/>
      <c r="E52" s="92"/>
      <c r="F52" s="93"/>
    </row>
    <row r="53" spans="1:6" ht="15" customHeight="1" x14ac:dyDescent="0.3">
      <c r="A53" s="48"/>
      <c r="B53" s="94" t="s">
        <v>50</v>
      </c>
      <c r="C53" s="95"/>
      <c r="D53" s="96" t="s">
        <v>52</v>
      </c>
      <c r="E53" s="96"/>
      <c r="F53" s="97"/>
    </row>
    <row r="54" spans="1:6" ht="15" thickBot="1" x14ac:dyDescent="0.35">
      <c r="A54" s="48"/>
      <c r="B54" s="98" t="s">
        <v>51</v>
      </c>
      <c r="C54" s="99"/>
      <c r="D54" s="100">
        <v>30</v>
      </c>
      <c r="E54" s="100"/>
      <c r="F54" s="101"/>
    </row>
    <row r="55" spans="1:6" ht="15" thickTop="1" x14ac:dyDescent="0.3">
      <c r="A55" s="48"/>
      <c r="B55" s="48"/>
      <c r="C55" s="48"/>
      <c r="D55" s="48"/>
      <c r="E55" s="48"/>
      <c r="F55" s="48"/>
    </row>
    <row r="56" spans="1:6" x14ac:dyDescent="0.3">
      <c r="A56" s="48"/>
      <c r="B56" s="48"/>
      <c r="C56" s="48"/>
      <c r="D56" s="48"/>
      <c r="E56" s="48"/>
      <c r="F56" s="48"/>
    </row>
    <row r="57" spans="1:6" ht="15" thickBot="1" x14ac:dyDescent="0.35">
      <c r="A57" s="62"/>
      <c r="B57" s="62"/>
      <c r="C57" s="62"/>
      <c r="D57" s="62"/>
      <c r="E57" s="62"/>
      <c r="F57" s="62"/>
    </row>
    <row r="58" spans="1:6" ht="37.799999999999997" thickTop="1" thickBot="1" x14ac:dyDescent="0.35">
      <c r="A58" s="62"/>
      <c r="B58" s="102" t="s">
        <v>58</v>
      </c>
      <c r="C58" s="103"/>
      <c r="D58" s="104">
        <f>G43+C50</f>
        <v>100</v>
      </c>
      <c r="E58" s="104"/>
      <c r="F58" s="105"/>
    </row>
    <row r="59" spans="1:6" ht="15.6" thickTop="1" thickBot="1" x14ac:dyDescent="0.35">
      <c r="A59" s="62"/>
      <c r="B59" s="63"/>
      <c r="C59" s="63"/>
      <c r="D59" s="63"/>
      <c r="E59" s="63"/>
      <c r="F59" s="63"/>
    </row>
    <row r="60" spans="1:6" ht="15" thickTop="1" x14ac:dyDescent="0.3">
      <c r="A60" s="62"/>
      <c r="B60" s="23" t="s">
        <v>59</v>
      </c>
      <c r="C60" s="26"/>
      <c r="D60" s="64" t="s">
        <v>60</v>
      </c>
      <c r="E60" s="64"/>
      <c r="F60" s="65"/>
    </row>
    <row r="61" spans="1:6" x14ac:dyDescent="0.3">
      <c r="A61" s="62"/>
      <c r="B61" s="24"/>
      <c r="C61" s="27"/>
      <c r="D61" s="66"/>
      <c r="E61" s="66"/>
      <c r="F61" s="67"/>
    </row>
    <row r="62" spans="1:6" ht="12" customHeight="1" thickBot="1" x14ac:dyDescent="0.35">
      <c r="A62" s="62"/>
      <c r="B62" s="25"/>
      <c r="C62" s="28"/>
      <c r="D62" s="68"/>
      <c r="E62" s="68"/>
      <c r="F62" s="69"/>
    </row>
    <row r="63" spans="1:6" ht="15" thickTop="1" x14ac:dyDescent="0.3">
      <c r="A63" s="62"/>
      <c r="B63" s="62"/>
      <c r="C63" s="62"/>
      <c r="D63" s="62"/>
      <c r="E63" s="62"/>
      <c r="F63" s="62"/>
    </row>
    <row r="64" spans="1:6" ht="11.25" customHeight="1" x14ac:dyDescent="0.3">
      <c r="A64" s="62"/>
      <c r="B64" s="70" t="s">
        <v>61</v>
      </c>
      <c r="C64" s="71"/>
      <c r="D64" s="71"/>
      <c r="E64" s="71"/>
      <c r="F64" s="71"/>
    </row>
    <row r="65" spans="1:7" x14ac:dyDescent="0.3">
      <c r="A65" s="62"/>
      <c r="B65" s="71"/>
      <c r="C65" s="71"/>
      <c r="D65" s="71"/>
      <c r="E65" s="71"/>
      <c r="F65" s="71"/>
      <c r="G65" s="48"/>
    </row>
    <row r="66" spans="1:7" ht="52.5" customHeight="1" x14ac:dyDescent="0.3">
      <c r="A66" s="62"/>
      <c r="B66" s="71"/>
      <c r="C66" s="71"/>
      <c r="D66" s="71"/>
      <c r="E66" s="71"/>
      <c r="F66" s="71"/>
      <c r="G66" s="48"/>
    </row>
    <row r="67" spans="1:7" ht="9" customHeight="1" x14ac:dyDescent="0.3">
      <c r="A67" s="62"/>
      <c r="B67" s="62"/>
      <c r="C67" s="62"/>
      <c r="D67" s="62"/>
      <c r="E67" s="62"/>
      <c r="F67" s="62"/>
    </row>
    <row r="68" spans="1:7" x14ac:dyDescent="0.3">
      <c r="A68" s="62"/>
      <c r="B68" s="62"/>
      <c r="C68" s="62"/>
      <c r="D68" s="62"/>
      <c r="E68" s="62"/>
      <c r="F68" s="62"/>
    </row>
    <row r="69" spans="1:7" ht="33" customHeight="1" x14ac:dyDescent="0.3">
      <c r="A69" s="62"/>
      <c r="B69" s="62"/>
      <c r="C69" s="62"/>
      <c r="D69" s="62"/>
      <c r="E69" s="62"/>
      <c r="F69" s="62"/>
    </row>
    <row r="70" spans="1:7" x14ac:dyDescent="0.3">
      <c r="A70" s="62"/>
      <c r="B70" s="62"/>
      <c r="C70" s="62"/>
      <c r="D70" s="62"/>
      <c r="E70" s="62"/>
      <c r="F70" s="62"/>
    </row>
    <row r="71" spans="1:7" x14ac:dyDescent="0.3">
      <c r="A71" s="62"/>
      <c r="B71" s="62"/>
      <c r="C71" s="62"/>
      <c r="D71" s="62"/>
      <c r="E71" s="62"/>
      <c r="F71" s="62"/>
    </row>
    <row r="72" spans="1:7" x14ac:dyDescent="0.3">
      <c r="A72" s="62"/>
      <c r="B72" s="62"/>
      <c r="C72" s="62"/>
      <c r="D72" s="62"/>
      <c r="E72" s="62"/>
      <c r="F72" s="62"/>
    </row>
    <row r="73" spans="1:7" x14ac:dyDescent="0.3">
      <c r="A73" s="62"/>
      <c r="B73" s="62"/>
      <c r="C73" s="62"/>
      <c r="D73" s="62"/>
      <c r="E73" s="62"/>
      <c r="F73" s="62"/>
    </row>
    <row r="74" spans="1:7" x14ac:dyDescent="0.3">
      <c r="A74" s="62"/>
      <c r="B74" s="62"/>
      <c r="C74" s="62"/>
      <c r="D74" s="62"/>
      <c r="E74" s="62"/>
      <c r="F74" s="62"/>
    </row>
    <row r="75" spans="1:7" x14ac:dyDescent="0.3">
      <c r="A75" s="62"/>
      <c r="B75" s="62"/>
      <c r="C75" s="62"/>
      <c r="D75" s="62"/>
      <c r="E75" s="62"/>
      <c r="F75" s="62"/>
    </row>
  </sheetData>
  <sheetProtection algorithmName="SHA-512" hashValue="p135rbBSsa13o1r1VTmHY1/4phe4EMU5fIyvRWIHexs1qHdfpBaMJHC8doc9rFVXbbCkXcXaNwwEYq5MdjqgxA==" saltValue="zaVch7uPuAua4rRjTIvfuQ==" spinCount="100000" sheet="1" formatCells="0" formatColumns="0" formatRows="0" insertColumns="0" insertRows="0" insertHyperlinks="0" deleteColumns="0" deleteRows="0" selectLockedCells="1" sort="0" autoFilter="0" pivotTables="0"/>
  <mergeCells count="45">
    <mergeCell ref="B60:B62"/>
    <mergeCell ref="C60:C62"/>
    <mergeCell ref="D60:F62"/>
    <mergeCell ref="B64:F66"/>
    <mergeCell ref="B16:G16"/>
    <mergeCell ref="B58:C58"/>
    <mergeCell ref="D58:F58"/>
    <mergeCell ref="B47:F47"/>
    <mergeCell ref="C48:F48"/>
    <mergeCell ref="C49:F49"/>
    <mergeCell ref="C50:F50"/>
    <mergeCell ref="B51:F51"/>
    <mergeCell ref="B52:F52"/>
    <mergeCell ref="B53:C53"/>
    <mergeCell ref="B54:C54"/>
    <mergeCell ref="D53:F53"/>
    <mergeCell ref="D54:F54"/>
    <mergeCell ref="A1:F1"/>
    <mergeCell ref="A3:G3"/>
    <mergeCell ref="A4:F4"/>
    <mergeCell ref="A5:F5"/>
    <mergeCell ref="A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V35:Z35"/>
    <mergeCell ref="O35:U35"/>
    <mergeCell ref="K36:Z38"/>
    <mergeCell ref="K34:Z34"/>
    <mergeCell ref="A13:B13"/>
    <mergeCell ref="C13:F13"/>
    <mergeCell ref="A14:B14"/>
    <mergeCell ref="C14:F14"/>
    <mergeCell ref="K35:N35"/>
    <mergeCell ref="A17:A18"/>
    <mergeCell ref="A19:A41"/>
  </mergeCells>
  <phoneticPr fontId="1" type="noConversion"/>
  <dataValidations count="1">
    <dataValidation type="whole" allowBlank="1" showInputMessage="1" showErrorMessage="1" errorTitle="Chyba!" error="Vložili ste hodnotu mimo prípustný rámec. Prípustný rámec je medzi 15 a 30 dní. " promptTitle="Pozor!" prompt="Lehota dodania je záväzný údaj, s nesplnením ktorého je spojené uloženie pokuty. Pristupujte prosím k vyplneniu tohto údaju obzvlášť obozretne.  " sqref="C49:F49" xr:uid="{205A2F76-6CAB-4281-B525-1595251C8FD0}">
      <formula1>0</formula1>
      <formula2>42</formula2>
    </dataValidation>
  </dataValidations>
  <printOptions horizontalCentered="1" verticalCentered="1"/>
  <pageMargins left="3.937007874015748E-2" right="3.937007874015748E-2" top="0.15748031496062992" bottom="0.15748031496062992" header="0.31496062992125984" footer="0.31496062992125984"/>
  <pageSetup paperSize="9" scale="62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9" ma:contentTypeDescription="Create a new document." ma:contentTypeScope="" ma:versionID="4826ecbe70b5a52ab7adcbef774240e8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105efa4bba56eda15f544c244371260b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764F51-FFCA-444A-9FE2-E006AE89B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CF6824-E11E-4930-BD5C-716405391B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06C91-4134-44A2-9C1F-CF81DB6ADB8E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5b109657-a981-45e9-accc-f4b6203c2974"/>
    <ds:schemaRef ds:uri="d6f25a68-2b8f-4a5b-9db1-9252afa83ed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2022-04-11T15:11:16Z</cp:lastPrinted>
  <dcterms:created xsi:type="dcterms:W3CDTF">2019-03-22T09:57:05Z</dcterms:created>
  <dcterms:modified xsi:type="dcterms:W3CDTF">2022-08-12T15:13:09Z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</Properties>
</file>