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SEVER\DNS ťažba SEVER\Čiastkové zákazky DNS SEVER 2022\12 -  Rajecké Teplice\"/>
    </mc:Choice>
  </mc:AlternateContent>
  <bookViews>
    <workbookView xWindow="0" yWindow="0" windowWidth="28800" windowHeight="124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ponuka'!$A$1:$P$28</definedName>
  </definedNames>
  <calcPr calcId="162913"/>
</workbook>
</file>

<file path=xl/calcChain.xml><?xml version="1.0" encoding="utf-8"?>
<calcChain xmlns="http://schemas.openxmlformats.org/spreadsheetml/2006/main">
  <c r="H12" i="1" l="1"/>
  <c r="P12" i="1" l="1"/>
  <c r="P14" i="1" s="1"/>
  <c r="Q12" i="1" l="1"/>
  <c r="M14" i="1" l="1"/>
  <c r="H13" i="1" l="1"/>
  <c r="P16" i="1" l="1"/>
  <c r="Q14" i="1" l="1"/>
  <c r="P15" i="1"/>
</calcChain>
</file>

<file path=xl/sharedStrings.xml><?xml version="1.0" encoding="utf-8"?>
<sst xmlns="http://schemas.openxmlformats.org/spreadsheetml/2006/main" count="84" uniqueCount="79">
  <si>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</si>
  <si>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</si>
  <si>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</si>
  <si>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</si>
  <si>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</si>
  <si>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</si>
  <si>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</si>
  <si>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</si>
  <si>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</si>
  <si>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</si>
  <si>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</si>
  <si>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</si>
  <si>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</si>
  <si>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</si>
  <si>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</si>
  <si>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</si>
  <si>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</si>
  <si>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</si>
  <si>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</si>
  <si>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</si>
  <si>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</si>
  <si>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</si>
  <si>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</si>
  <si>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</si>
  <si>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</si>
  <si>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</si>
  <si>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</si>
  <si>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</si>
  <si>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</si>
  <si>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</si>
  <si>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</si>
  <si>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</si>
  <si>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</si>
  <si>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</si>
  <si>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</si>
  <si>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</si>
  <si>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</si>
  <si>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</si>
  <si>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</si>
  <si>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</si>
  <si>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</si>
  <si>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</si>
  <si>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</si>
  <si>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</si>
  <si>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</si>
  <si>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</si>
  <si>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</si>
  <si>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</si>
  <si>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</si>
  <si>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</si>
  <si>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</si>
  <si>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</si>
  <si>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</si>
  <si>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</si>
  <si>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</si>
  <si>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</si>
  <si>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</si>
  <si>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</si>
  <si>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</si>
  <si>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</si>
  <si>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</si>
  <si>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</si>
  <si>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</si>
  <si>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</si>
  <si>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</si>
  <si>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</si>
  <si>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</si>
  <si>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</si>
  <si>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</si>
  <si>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</si>
  <si>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Celková cena za realizáciu predmetu zákazky v EUR bez DPH</t>
  </si>
  <si>
    <t>LESY SR š.p.  organizačná zložka  OZ Sever</t>
  </si>
  <si>
    <t>1,2,4a,4b,6,7</t>
  </si>
  <si>
    <t>10 - Medzihorská</t>
  </si>
  <si>
    <t>SL201-2245.0</t>
  </si>
  <si>
    <t>75</t>
  </si>
  <si>
    <t>600/350</t>
  </si>
  <si>
    <t>Zmluva č. DNS/12/22/09/01</t>
  </si>
  <si>
    <t xml:space="preserve">Lesnícke služby v ťažbovom procese na OZ Sever, Lesná správa Rajecké Teplice - výzva č. 12/2022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</si>
</sst>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"/>
      <name val="Arial"/>
      <charset val="1"/>
    </font>
    <font>
      <sz val="9"/>
      <color indexed="8"/>
      <name val="Arial"/>
      <family val="2"/>
      <charset val="238"/>
    </font>
    <font>
      <sz val="11"/>
      <color indexed="8"/>
      <name val="Calibri"/>
      <charset val="1"/>
    </font>
    <font>
      <b/>
      <sz val="9"/>
      <color indexed="8"/>
      <name val="Arial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0" applyNumberFormat="0"/>
  </cellStyleXfs>
  <cellXfs count="131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8" xfId="0" applyFont="1" applyFill="1" applyBorder="1" applyAlignment="1" applyProtection="1">
      <alignment vertical="center" wrapText="1"/>
    </xf>
    <xf numFmtId="0" fontId="10" fillId="3" borderId="21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/>
    </xf>
    <xf numFmtId="0" fontId="0" fillId="3" borderId="22" xfId="0" applyFill="1" applyBorder="1" applyAlignment="1" applyProtection="1">
      <alignment horizontal="center" vertical="center"/>
    </xf>
    <xf numFmtId="3" fontId="10" fillId="3" borderId="22" xfId="0" applyNumberFormat="1" applyFont="1" applyFill="1" applyBorder="1" applyAlignment="1" applyProtection="1">
      <alignment horizontal="right" vertical="center"/>
    </xf>
    <xf numFmtId="0" fontId="10" fillId="3" borderId="22" xfId="0" applyFont="1" applyFill="1" applyBorder="1" applyAlignment="1" applyProtection="1">
      <alignment horizontal="center" vertical="center"/>
    </xf>
    <xf numFmtId="4" fontId="6" fillId="3" borderId="24" xfId="0" applyNumberFormat="1" applyFont="1" applyFill="1" applyBorder="1" applyAlignment="1" applyProtection="1">
      <alignment horizontal="center" vertical="center"/>
    </xf>
    <xf numFmtId="4" fontId="6" fillId="3" borderId="23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2" xfId="0" applyNumberFormat="1" applyFont="1" applyFill="1" applyBorder="1" applyAlignment="1" applyProtection="1">
      <alignment horizontal="center" vertical="center"/>
    </xf>
    <xf numFmtId="4" fontId="6" fillId="3" borderId="23" xfId="0" applyNumberFormat="1" applyFont="1" applyFill="1" applyBorder="1" applyAlignment="1" applyProtection="1">
      <alignment horizontal="center" vertical="center"/>
      <protection locked="0"/>
    </xf>
    <xf numFmtId="4" fontId="6" fillId="3" borderId="17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4" xfId="0" applyFont="1" applyFill="1" applyBorder="1" applyProtection="1"/>
    <xf numFmtId="0" fontId="0" fillId="3" borderId="21" xfId="0" applyFill="1" applyBorder="1" applyProtection="1"/>
    <xf numFmtId="0" fontId="6" fillId="3" borderId="17" xfId="0" applyFont="1" applyFill="1" applyBorder="1" applyAlignment="1" applyProtection="1">
      <alignment vertical="center"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4" fontId="6" fillId="3" borderId="22" xfId="0" applyNumberFormat="1" applyFont="1" applyFill="1" applyBorder="1" applyAlignment="1" applyProtection="1">
      <alignment horizontal="right" vertical="center"/>
    </xf>
    <xf numFmtId="4" fontId="6" fillId="4" borderId="24" xfId="0" applyNumberFormat="1" applyFont="1" applyFill="1" applyBorder="1" applyAlignment="1" applyProtection="1">
      <alignment horizontal="center" vertical="center"/>
    </xf>
    <xf numFmtId="0" fontId="6" fillId="4" borderId="5" xfId="0" applyFont="1" applyFill="1" applyBorder="1" applyAlignment="1" applyProtection="1">
      <alignment vertical="center" wrapText="1"/>
    </xf>
    <xf numFmtId="0" fontId="16" fillId="0" borderId="34" xfId="0" applyNumberFormat="1" applyFont="1" applyBorder="1" applyAlignment="1">
      <alignment horizontal="center" vertical="center"/>
    </xf>
    <xf numFmtId="0" fontId="15" fillId="0" borderId="35" xfId="1" applyNumberFormat="1" applyFont="1" applyBorder="1" applyAlignment="1">
      <alignment horizontal="center" vertical="center" wrapText="1"/>
    </xf>
    <xf numFmtId="14" fontId="0" fillId="3" borderId="38" xfId="0" applyNumberFormat="1" applyFont="1" applyFill="1" applyBorder="1" applyAlignment="1" applyProtection="1">
      <alignment horizontal="center" vertical="center"/>
    </xf>
    <xf numFmtId="2" fontId="15" fillId="0" borderId="35" xfId="1" applyNumberFormat="1" applyFont="1" applyBorder="1" applyAlignment="1">
      <alignment horizontal="right" vertical="center"/>
    </xf>
    <xf numFmtId="2" fontId="16" fillId="0" borderId="35" xfId="0" applyNumberFormat="1" applyFont="1" applyBorder="1" applyAlignment="1">
      <alignment horizontal="right" vertical="center"/>
    </xf>
    <xf numFmtId="0" fontId="16" fillId="0" borderId="35" xfId="0" applyNumberFormat="1" applyFont="1" applyBorder="1" applyAlignment="1">
      <alignment horizontal="center" vertical="center"/>
    </xf>
    <xf numFmtId="0" fontId="15" fillId="0" borderId="35" xfId="1" applyNumberFormat="1" applyFont="1" applyBorder="1" applyAlignment="1">
      <alignment horizontal="right" vertical="center" wrapText="1"/>
    </xf>
    <xf numFmtId="2" fontId="15" fillId="0" borderId="35" xfId="1" applyNumberFormat="1" applyFont="1" applyBorder="1" applyAlignment="1">
      <alignment horizontal="right" vertical="center" wrapText="1"/>
    </xf>
    <xf numFmtId="0" fontId="3" fillId="3" borderId="39" xfId="0" applyFont="1" applyFill="1" applyBorder="1" applyAlignment="1" applyProtection="1">
      <alignment horizontal="center" vertical="center"/>
    </xf>
    <xf numFmtId="4" fontId="18" fillId="0" borderId="40" xfId="1" applyNumberFormat="1" applyFont="1" applyBorder="1" applyAlignment="1">
      <alignment horizontal="right" vertical="center" indent="1"/>
    </xf>
    <xf numFmtId="4" fontId="15" fillId="0" borderId="40" xfId="0" applyNumberFormat="1" applyFont="1" applyBorder="1" applyAlignment="1">
      <alignment horizontal="center" vertical="center"/>
    </xf>
    <xf numFmtId="4" fontId="6" fillId="2" borderId="6" xfId="0" applyNumberFormat="1" applyFont="1" applyFill="1" applyBorder="1" applyAlignment="1" applyProtection="1">
      <alignment horizontal="center" vertical="center"/>
      <protection locked="0"/>
    </xf>
    <xf numFmtId="2" fontId="6" fillId="3" borderId="24" xfId="0" applyNumberFormat="1" applyFont="1" applyFill="1" applyBorder="1" applyAlignment="1" applyProtection="1">
      <alignment horizontal="center" vertical="center"/>
    </xf>
    <xf numFmtId="0" fontId="3" fillId="3" borderId="36" xfId="0" applyFont="1" applyFill="1" applyBorder="1" applyAlignment="1" applyProtection="1">
      <alignment horizontal="center" vertical="center"/>
    </xf>
    <xf numFmtId="0" fontId="3" fillId="3" borderId="37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/>
    </xf>
    <xf numFmtId="0" fontId="5" fillId="3" borderId="21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0" fontId="6" fillId="3" borderId="32" xfId="0" applyFont="1" applyFill="1" applyBorder="1" applyAlignment="1" applyProtection="1">
      <alignment horizontal="center" vertical="center" wrapText="1"/>
    </xf>
    <xf numFmtId="0" fontId="6" fillId="3" borderId="33" xfId="0" applyFont="1" applyFill="1" applyBorder="1" applyAlignment="1" applyProtection="1">
      <alignment horizontal="center" vertical="center" wrapText="1"/>
    </xf>
    <xf numFmtId="0" fontId="6" fillId="3" borderId="21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0" fillId="2" borderId="18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5" fillId="2" borderId="18" xfId="0" applyFont="1" applyFill="1" applyBorder="1" applyAlignment="1" applyProtection="1">
      <alignment horizontal="left"/>
      <protection locked="0"/>
    </xf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19" xfId="0" applyFont="1" applyFill="1" applyBorder="1" applyAlignment="1" applyProtection="1">
      <alignment horizontal="left"/>
      <protection locked="0"/>
    </xf>
    <xf numFmtId="0" fontId="0" fillId="3" borderId="27" xfId="0" applyFill="1" applyBorder="1" applyAlignment="1">
      <alignment horizontal="center" vertical="top" wrapText="1"/>
    </xf>
    <xf numFmtId="0" fontId="0" fillId="3" borderId="16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0" fillId="3" borderId="25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26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4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0" fontId="0" fillId="0" borderId="26" xfId="0" applyBorder="1" applyAlignment="1">
      <alignment horizontal="center"/>
    </xf>
    <xf numFmtId="0" fontId="4" fillId="5" borderId="1" xfId="0" applyFont="1" applyFill="1" applyBorder="1" applyAlignment="1"/>
    <xf numFmtId="0" fontId="0" fillId="5" borderId="1" xfId="0" applyFill="1" applyBorder="1" applyAlignment="1"/>
    <xf numFmtId="0" fontId="5" fillId="5" borderId="1" xfId="0" applyFont="1" applyFill="1" applyBorder="1" applyAlignment="1" applyProtection="1">
      <alignment horizontal="left"/>
    </xf>
    <xf numFmtId="0" fontId="5" fillId="5" borderId="10" xfId="0" applyFont="1" applyFill="1" applyBorder="1" applyAlignment="1" applyProtection="1">
      <alignment horizontal="center"/>
    </xf>
    <xf numFmtId="0" fontId="5" fillId="5" borderId="11" xfId="0" applyFont="1" applyFill="1" applyBorder="1" applyAlignment="1" applyProtection="1">
      <alignment horizontal="center"/>
    </xf>
    <xf numFmtId="0" fontId="7" fillId="6" borderId="8" xfId="0" applyFont="1" applyFill="1" applyBorder="1" applyAlignment="1" applyProtection="1">
      <alignment horizontal="center" vertical="center" wrapText="1"/>
    </xf>
    <xf numFmtId="0" fontId="6" fillId="6" borderId="11" xfId="0" applyFont="1" applyFill="1" applyBorder="1" applyAlignment="1" applyProtection="1">
      <alignment horizontal="center" vertical="center" wrapText="1"/>
    </xf>
    <xf numFmtId="0" fontId="7" fillId="6" borderId="2" xfId="0" applyFont="1" applyFill="1" applyBorder="1" applyAlignment="1" applyProtection="1">
      <alignment horizontal="center" vertical="center"/>
    </xf>
    <xf numFmtId="0" fontId="6" fillId="6" borderId="13" xfId="0" applyFont="1" applyFill="1" applyBorder="1" applyAlignment="1" applyProtection="1">
      <alignment horizontal="center" vertical="center"/>
    </xf>
  </cellXfs>
  <cellStyles count="2">
    <cellStyle name="Normálna" xfId="0" builtinId="0"/>
    <cellStyle name="Normáln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tabSelected="1" view="pageBreakPreview" topLeftCell="A4" zoomScaleNormal="100" zoomScaleSheetLayoutView="100" workbookViewId="0">
      <selection activeCell="M19" sqref="M19"/>
    </sheetView>
  </sheetViews>
  <sheetFormatPr defaultRowHeight="15" x14ac:dyDescent="0.25"/>
  <cols>
    <col min="1" max="1" width="13.7109375" customWidth="1"/>
    <col min="2" max="2" width="14.5703125" customWidth="1"/>
    <col min="3" max="3" width="14.85546875" customWidth="1"/>
    <col min="4" max="5" width="16" customWidth="1"/>
    <col min="8" max="8" width="11.85546875" customWidth="1"/>
    <col min="9" max="9" width="9.7109375" customWidth="1"/>
    <col min="11" max="11" width="10.855468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82" t="s">
        <v>63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16" t="s">
        <v>67</v>
      </c>
      <c r="P1" s="15"/>
    </row>
    <row r="2" spans="1:18" ht="11.25" customHeight="1" x14ac:dyDescent="0.25">
      <c r="A2" s="13"/>
      <c r="B2" s="13"/>
      <c r="C2" s="13"/>
      <c r="D2" s="13"/>
      <c r="E2" s="49"/>
      <c r="F2" s="13"/>
      <c r="G2" s="13"/>
      <c r="H2" s="13"/>
      <c r="I2" s="13"/>
      <c r="J2" s="13"/>
      <c r="K2" s="13"/>
      <c r="L2" s="13"/>
      <c r="M2" s="13"/>
      <c r="N2" s="16" t="s">
        <v>68</v>
      </c>
      <c r="P2" s="15"/>
    </row>
    <row r="3" spans="1:18" ht="18" x14ac:dyDescent="0.25">
      <c r="A3" s="17" t="s">
        <v>0</v>
      </c>
      <c r="B3" s="13"/>
      <c r="C3" s="122" t="s">
        <v>78</v>
      </c>
      <c r="D3" s="123"/>
      <c r="E3" s="123"/>
      <c r="F3" s="123"/>
      <c r="G3" s="123"/>
      <c r="H3" s="123"/>
      <c r="I3" s="123"/>
      <c r="J3" s="123"/>
      <c r="K3" s="123"/>
      <c r="L3" s="123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49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83"/>
      <c r="G5" s="83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124" t="s">
        <v>71</v>
      </c>
      <c r="C6" s="124"/>
      <c r="D6" s="124"/>
      <c r="E6" s="124"/>
      <c r="F6" s="124"/>
      <c r="G6" s="124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84"/>
      <c r="C7" s="84"/>
      <c r="D7" s="84"/>
      <c r="E7" s="84"/>
      <c r="F7" s="84"/>
      <c r="G7" s="84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125" t="s">
        <v>77</v>
      </c>
      <c r="B8" s="126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44" t="s">
        <v>8</v>
      </c>
      <c r="B9" s="68" t="s">
        <v>2</v>
      </c>
      <c r="C9" s="80" t="s">
        <v>52</v>
      </c>
      <c r="D9" s="81"/>
      <c r="E9" s="71" t="s">
        <v>69</v>
      </c>
      <c r="F9" s="92" t="s">
        <v>3</v>
      </c>
      <c r="G9" s="93"/>
      <c r="H9" s="94"/>
      <c r="I9" s="74" t="s">
        <v>4</v>
      </c>
      <c r="J9" s="71" t="s">
        <v>5</v>
      </c>
      <c r="K9" s="74" t="s">
        <v>6</v>
      </c>
      <c r="L9" s="77" t="s">
        <v>7</v>
      </c>
      <c r="M9" s="71" t="s">
        <v>53</v>
      </c>
      <c r="N9" s="90" t="s">
        <v>59</v>
      </c>
      <c r="O9" s="127" t="s">
        <v>57</v>
      </c>
      <c r="P9" s="128" t="s">
        <v>58</v>
      </c>
    </row>
    <row r="10" spans="1:18" ht="21.75" customHeight="1" x14ac:dyDescent="0.25">
      <c r="A10" s="25"/>
      <c r="B10" s="69"/>
      <c r="C10" s="85" t="s">
        <v>66</v>
      </c>
      <c r="D10" s="86"/>
      <c r="E10" s="72"/>
      <c r="F10" s="89" t="s">
        <v>9</v>
      </c>
      <c r="G10" s="72" t="s">
        <v>10</v>
      </c>
      <c r="H10" s="71" t="s">
        <v>11</v>
      </c>
      <c r="I10" s="75"/>
      <c r="J10" s="72"/>
      <c r="K10" s="75"/>
      <c r="L10" s="78"/>
      <c r="M10" s="72"/>
      <c r="N10" s="91"/>
      <c r="O10" s="129"/>
      <c r="P10" s="130"/>
    </row>
    <row r="11" spans="1:18" ht="50.25" customHeight="1" thickBot="1" x14ac:dyDescent="0.3">
      <c r="A11" s="46"/>
      <c r="B11" s="70"/>
      <c r="C11" s="87"/>
      <c r="D11" s="88"/>
      <c r="E11" s="73"/>
      <c r="F11" s="87"/>
      <c r="G11" s="73"/>
      <c r="H11" s="73"/>
      <c r="I11" s="76"/>
      <c r="J11" s="73"/>
      <c r="K11" s="76"/>
      <c r="L11" s="79"/>
      <c r="M11" s="73"/>
      <c r="N11" s="88"/>
      <c r="O11" s="129"/>
      <c r="P11" s="130"/>
    </row>
    <row r="12" spans="1:18" ht="33" customHeight="1" thickBot="1" x14ac:dyDescent="0.3">
      <c r="A12" s="53" t="s">
        <v>73</v>
      </c>
      <c r="B12" s="54" t="s">
        <v>74</v>
      </c>
      <c r="C12" s="66" t="s">
        <v>72</v>
      </c>
      <c r="D12" s="67" t="s">
        <v>72</v>
      </c>
      <c r="E12" s="55">
        <v>44926</v>
      </c>
      <c r="F12" s="56">
        <v>2641.53</v>
      </c>
      <c r="G12" s="57"/>
      <c r="H12" s="57">
        <f>SUM(F12,G12)</f>
        <v>2641.53</v>
      </c>
      <c r="I12" s="58" t="s">
        <v>36</v>
      </c>
      <c r="J12" s="59" t="s">
        <v>75</v>
      </c>
      <c r="K12" s="60">
        <v>0.97399999999999998</v>
      </c>
      <c r="L12" s="61" t="s">
        <v>76</v>
      </c>
      <c r="M12" s="62">
        <v>94585.045499999993</v>
      </c>
      <c r="N12" s="63" t="s">
        <v>60</v>
      </c>
      <c r="O12" s="64"/>
      <c r="P12" s="65">
        <f>H12*O12</f>
        <v>0</v>
      </c>
      <c r="Q12" s="12" t="str">
        <f t="shared" ref="Q12" si="0">IF( P12=0," ", IF(100-((M12/P12)*100)&gt;20,"viac ako 20%",0))</f>
        <v xml:space="preserve"> </v>
      </c>
      <c r="R12" s="47"/>
    </row>
    <row r="13" spans="1:18" ht="15.75" thickBot="1" x14ac:dyDescent="0.3">
      <c r="A13" s="26"/>
      <c r="B13" s="27"/>
      <c r="C13" s="28"/>
      <c r="D13" s="29"/>
      <c r="E13" s="29"/>
      <c r="F13" s="30"/>
      <c r="G13" s="30"/>
      <c r="H13" s="50">
        <f>SUM(H12:H12)</f>
        <v>2641.53</v>
      </c>
      <c r="I13" s="31"/>
      <c r="J13" s="27"/>
      <c r="K13" s="27"/>
      <c r="L13" s="28"/>
      <c r="M13" s="37"/>
      <c r="N13" s="33"/>
      <c r="O13" s="36"/>
      <c r="P13" s="37"/>
      <c r="Q13" s="12"/>
    </row>
    <row r="14" spans="1:18" ht="60.75" thickBot="1" x14ac:dyDescent="0.3">
      <c r="A14" s="45"/>
      <c r="B14" s="34"/>
      <c r="C14" s="34"/>
      <c r="D14" s="34"/>
      <c r="E14" s="34"/>
      <c r="F14" s="34"/>
      <c r="G14" s="34"/>
      <c r="H14" s="34"/>
      <c r="I14" s="34"/>
      <c r="J14" s="34"/>
      <c r="K14" s="112" t="s">
        <v>13</v>
      </c>
      <c r="L14" s="112"/>
      <c r="M14" s="37">
        <f>SUM(M12:M12)</f>
        <v>94585.045499999993</v>
      </c>
      <c r="N14" s="35"/>
      <c r="O14" s="52" t="s">
        <v>70</v>
      </c>
      <c r="P14" s="51">
        <f>SUM(P12:P12)</f>
        <v>0</v>
      </c>
      <c r="Q14" s="12" t="str">
        <f>IF(P14&gt;M14,"prekročená cena","nižšia ako stanovená")</f>
        <v>nižšia ako stanovená</v>
      </c>
    </row>
    <row r="15" spans="1:18" ht="15.75" thickBot="1" x14ac:dyDescent="0.3">
      <c r="A15" s="113" t="s">
        <v>14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5"/>
      <c r="P15" s="32">
        <f>P16-P14</f>
        <v>0</v>
      </c>
    </row>
    <row r="16" spans="1:18" ht="15.75" thickBot="1" x14ac:dyDescent="0.3">
      <c r="A16" s="113" t="s">
        <v>15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5"/>
      <c r="P16" s="32">
        <f>IF("nie"=MID(I24,1,3),P14,(P14*1.2))</f>
        <v>0</v>
      </c>
    </row>
    <row r="17" spans="1:16" x14ac:dyDescent="0.25">
      <c r="A17" s="98" t="s">
        <v>16</v>
      </c>
      <c r="B17" s="98"/>
      <c r="C17" s="9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</row>
    <row r="18" spans="1:16" x14ac:dyDescent="0.25">
      <c r="A18" s="116" t="s">
        <v>64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</row>
    <row r="19" spans="1:16" ht="25.5" customHeight="1" x14ac:dyDescent="0.25">
      <c r="A19" s="41" t="s">
        <v>56</v>
      </c>
      <c r="B19" s="39"/>
      <c r="C19" s="39"/>
      <c r="D19" s="39"/>
      <c r="E19" s="48"/>
      <c r="F19" s="39"/>
      <c r="G19" s="39"/>
      <c r="H19" s="40" t="s">
        <v>54</v>
      </c>
      <c r="I19" s="39"/>
      <c r="J19" s="39"/>
      <c r="K19" s="41"/>
      <c r="L19" s="41"/>
      <c r="M19" s="41"/>
      <c r="N19" s="41"/>
      <c r="O19" s="41"/>
      <c r="P19" s="41"/>
    </row>
    <row r="20" spans="1:16" ht="15" customHeight="1" x14ac:dyDescent="0.25">
      <c r="A20" s="103" t="s">
        <v>65</v>
      </c>
      <c r="B20" s="104"/>
      <c r="C20" s="104"/>
      <c r="D20" s="104"/>
      <c r="E20" s="104"/>
      <c r="F20" s="105"/>
      <c r="G20" s="99" t="s">
        <v>55</v>
      </c>
      <c r="H20" s="42" t="s">
        <v>17</v>
      </c>
      <c r="I20" s="100"/>
      <c r="J20" s="101"/>
      <c r="K20" s="101"/>
      <c r="L20" s="101"/>
      <c r="M20" s="101"/>
      <c r="N20" s="101"/>
      <c r="O20" s="101"/>
      <c r="P20" s="102"/>
    </row>
    <row r="21" spans="1:16" x14ac:dyDescent="0.25">
      <c r="A21" s="106"/>
      <c r="B21" s="107"/>
      <c r="C21" s="107"/>
      <c r="D21" s="107"/>
      <c r="E21" s="107"/>
      <c r="F21" s="108"/>
      <c r="G21" s="99"/>
      <c r="H21" s="42" t="s">
        <v>18</v>
      </c>
      <c r="I21" s="100"/>
      <c r="J21" s="101"/>
      <c r="K21" s="101"/>
      <c r="L21" s="101"/>
      <c r="M21" s="101"/>
      <c r="N21" s="101"/>
      <c r="O21" s="101"/>
      <c r="P21" s="102"/>
    </row>
    <row r="22" spans="1:16" ht="18" customHeight="1" x14ac:dyDescent="0.25">
      <c r="A22" s="106"/>
      <c r="B22" s="107"/>
      <c r="C22" s="107"/>
      <c r="D22" s="107"/>
      <c r="E22" s="107"/>
      <c r="F22" s="108"/>
      <c r="G22" s="99"/>
      <c r="H22" s="42" t="s">
        <v>19</v>
      </c>
      <c r="I22" s="100"/>
      <c r="J22" s="101"/>
      <c r="K22" s="101"/>
      <c r="L22" s="101"/>
      <c r="M22" s="101"/>
      <c r="N22" s="101"/>
      <c r="O22" s="101"/>
      <c r="P22" s="102"/>
    </row>
    <row r="23" spans="1:16" x14ac:dyDescent="0.25">
      <c r="A23" s="106"/>
      <c r="B23" s="107"/>
      <c r="C23" s="107"/>
      <c r="D23" s="107"/>
      <c r="E23" s="107"/>
      <c r="F23" s="108"/>
      <c r="G23" s="99"/>
      <c r="H23" s="42" t="s">
        <v>20</v>
      </c>
      <c r="I23" s="100"/>
      <c r="J23" s="101"/>
      <c r="K23" s="101"/>
      <c r="L23" s="101"/>
      <c r="M23" s="101"/>
      <c r="N23" s="101"/>
      <c r="O23" s="101"/>
      <c r="P23" s="102"/>
    </row>
    <row r="24" spans="1:16" x14ac:dyDescent="0.25">
      <c r="A24" s="106"/>
      <c r="B24" s="107"/>
      <c r="C24" s="107"/>
      <c r="D24" s="107"/>
      <c r="E24" s="107"/>
      <c r="F24" s="108"/>
      <c r="G24" s="99"/>
      <c r="H24" s="42" t="s">
        <v>21</v>
      </c>
      <c r="I24" s="100"/>
      <c r="J24" s="101"/>
      <c r="K24" s="101"/>
      <c r="L24" s="101"/>
      <c r="M24" s="101"/>
      <c r="N24" s="101"/>
      <c r="O24" s="101"/>
      <c r="P24" s="102"/>
    </row>
    <row r="25" spans="1:16" x14ac:dyDescent="0.25">
      <c r="A25" s="106"/>
      <c r="B25" s="107"/>
      <c r="C25" s="107"/>
      <c r="D25" s="107"/>
      <c r="E25" s="107"/>
      <c r="F25" s="108"/>
      <c r="G25" s="24"/>
      <c r="H25" s="24"/>
      <c r="I25" s="24"/>
      <c r="J25" s="24"/>
      <c r="K25" s="24"/>
      <c r="L25" s="24"/>
      <c r="M25" s="24"/>
      <c r="N25" s="24"/>
      <c r="O25" s="24"/>
      <c r="P25" s="24"/>
    </row>
    <row r="26" spans="1:16" ht="14.25" customHeight="1" x14ac:dyDescent="0.25">
      <c r="A26" s="106"/>
      <c r="B26" s="107"/>
      <c r="C26" s="107"/>
      <c r="D26" s="107"/>
      <c r="E26" s="107"/>
      <c r="F26" s="108"/>
      <c r="G26" s="24"/>
      <c r="H26" s="24"/>
      <c r="I26" s="24"/>
      <c r="J26" s="24"/>
      <c r="K26" s="24"/>
      <c r="L26" s="24"/>
      <c r="M26" s="24"/>
      <c r="N26" s="24"/>
      <c r="O26" s="24"/>
      <c r="P26" s="24"/>
    </row>
    <row r="27" spans="1:16" ht="24.75" customHeight="1" x14ac:dyDescent="0.25">
      <c r="A27" s="109"/>
      <c r="B27" s="110"/>
      <c r="C27" s="110"/>
      <c r="D27" s="110"/>
      <c r="E27" s="110"/>
      <c r="F27" s="111"/>
      <c r="G27" s="41"/>
      <c r="H27" s="24"/>
      <c r="I27" s="18"/>
      <c r="J27" s="24"/>
      <c r="K27" s="24" t="s">
        <v>22</v>
      </c>
      <c r="L27" s="24"/>
      <c r="M27" s="95"/>
      <c r="N27" s="96"/>
      <c r="O27" s="97"/>
      <c r="P27" s="24"/>
    </row>
    <row r="28" spans="1:16" x14ac:dyDescent="0.25">
      <c r="A28" s="41"/>
      <c r="B28" s="41"/>
      <c r="C28" s="41"/>
      <c r="D28" s="41"/>
      <c r="E28" s="41"/>
      <c r="F28" s="41"/>
      <c r="G28" s="41"/>
      <c r="H28" s="24"/>
      <c r="I28" s="24"/>
      <c r="J28" s="24"/>
      <c r="K28" s="24"/>
      <c r="L28" s="24"/>
      <c r="M28" s="24"/>
      <c r="N28" s="24"/>
      <c r="O28" s="24"/>
      <c r="P28" s="24"/>
    </row>
    <row r="29" spans="1:16" x14ac:dyDescent="0.25">
      <c r="A29" s="21"/>
      <c r="B29" s="21"/>
      <c r="C29" s="21"/>
      <c r="D29" s="21"/>
      <c r="E29" s="21"/>
      <c r="F29" s="21"/>
      <c r="G29" s="21"/>
      <c r="H29" s="24"/>
      <c r="I29" s="24"/>
      <c r="J29" s="24"/>
      <c r="K29" s="24"/>
      <c r="L29" s="24"/>
      <c r="M29" s="24"/>
      <c r="N29" s="24"/>
      <c r="O29" s="24"/>
      <c r="P29" s="24"/>
    </row>
  </sheetData>
  <sheetProtection selectLockedCells="1"/>
  <mergeCells count="36">
    <mergeCell ref="K14:L14"/>
    <mergeCell ref="A15:O15"/>
    <mergeCell ref="A16:O16"/>
    <mergeCell ref="A18:P18"/>
    <mergeCell ref="I24:P24"/>
    <mergeCell ref="M27:O27"/>
    <mergeCell ref="A17:C17"/>
    <mergeCell ref="G20:G24"/>
    <mergeCell ref="I20:P20"/>
    <mergeCell ref="I21:P21"/>
    <mergeCell ref="I22:P22"/>
    <mergeCell ref="I23:P23"/>
    <mergeCell ref="A20:F27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A1:M1"/>
    <mergeCell ref="A8:B8"/>
    <mergeCell ref="F5:G5"/>
    <mergeCell ref="B6:G6"/>
    <mergeCell ref="B7:G7"/>
    <mergeCell ref="C12:D12"/>
    <mergeCell ref="B9:B11"/>
    <mergeCell ref="M9:M11"/>
    <mergeCell ref="C3:L3"/>
    <mergeCell ref="I9:I11"/>
    <mergeCell ref="J9:J11"/>
    <mergeCell ref="K9:K11"/>
    <mergeCell ref="L9:L11"/>
    <mergeCell ref="C9:D9"/>
  </mergeCells>
  <pageMargins left="0.25" right="0.25" top="0.44374999999999998" bottom="0.16875000000000001" header="0.3" footer="0.3"/>
  <pageSetup paperSize="9" scale="71" orientation="landscape" r:id="rId1"/>
  <headerFooter>
    <oddFooter>&amp;RStrana &amp;P z &amp;N</oddFooter>
  </headerFooter>
  <rowBreaks count="1" manualBreakCount="1">
    <brk id="11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21" t="s">
        <v>50</v>
      </c>
      <c r="M2" s="121"/>
    </row>
    <row r="3" spans="1:14" x14ac:dyDescent="0.25">
      <c r="A3" s="5" t="s">
        <v>24</v>
      </c>
      <c r="B3" s="118" t="s">
        <v>25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4" spans="1:14" x14ac:dyDescent="0.25">
      <c r="A4" s="5" t="s">
        <v>26</v>
      </c>
      <c r="B4" s="118" t="s">
        <v>27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</row>
    <row r="5" spans="1:14" x14ac:dyDescent="0.25">
      <c r="A5" s="5" t="s">
        <v>8</v>
      </c>
      <c r="B5" s="118" t="s">
        <v>28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4" x14ac:dyDescent="0.25">
      <c r="A6" s="5" t="s">
        <v>2</v>
      </c>
      <c r="B6" s="118" t="s">
        <v>29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</row>
    <row r="7" spans="1:14" x14ac:dyDescent="0.25">
      <c r="A7" s="6" t="s">
        <v>30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20"/>
    </row>
    <row r="8" spans="1:14" x14ac:dyDescent="0.25">
      <c r="A8" s="5" t="s">
        <v>12</v>
      </c>
      <c r="B8" s="118" t="s">
        <v>31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</row>
    <row r="9" spans="1:14" x14ac:dyDescent="0.25">
      <c r="A9" s="7" t="s">
        <v>32</v>
      </c>
      <c r="B9" s="118" t="s">
        <v>33</v>
      </c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</row>
    <row r="10" spans="1:14" x14ac:dyDescent="0.25">
      <c r="A10" s="7" t="s">
        <v>34</v>
      </c>
      <c r="B10" s="118" t="s">
        <v>35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</row>
    <row r="11" spans="1:14" x14ac:dyDescent="0.25">
      <c r="A11" s="8" t="s">
        <v>36</v>
      </c>
      <c r="B11" s="118" t="s">
        <v>37</v>
      </c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</row>
    <row r="12" spans="1:14" x14ac:dyDescent="0.25">
      <c r="A12" s="9" t="s">
        <v>38</v>
      </c>
      <c r="B12" s="118" t="s">
        <v>39</v>
      </c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</row>
    <row r="13" spans="1:14" ht="24" customHeight="1" x14ac:dyDescent="0.25">
      <c r="A13" s="8" t="s">
        <v>40</v>
      </c>
      <c r="B13" s="118" t="s">
        <v>41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</row>
    <row r="14" spans="1:14" ht="16.5" customHeight="1" x14ac:dyDescent="0.25">
      <c r="A14" s="8" t="s">
        <v>5</v>
      </c>
      <c r="B14" s="118" t="s">
        <v>51</v>
      </c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</row>
    <row r="15" spans="1:14" x14ac:dyDescent="0.25">
      <c r="A15" s="8" t="s">
        <v>42</v>
      </c>
      <c r="B15" s="118" t="s">
        <v>43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</row>
    <row r="16" spans="1:14" ht="38.25" x14ac:dyDescent="0.25">
      <c r="A16" s="10" t="s">
        <v>44</v>
      </c>
      <c r="B16" s="118" t="s">
        <v>45</v>
      </c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</row>
    <row r="17" spans="1:14" ht="28.5" customHeight="1" x14ac:dyDescent="0.25">
      <c r="A17" s="10" t="s">
        <v>46</v>
      </c>
      <c r="B17" s="118" t="s">
        <v>47</v>
      </c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</row>
    <row r="18" spans="1:14" ht="27" customHeight="1" x14ac:dyDescent="0.25">
      <c r="A18" s="11" t="s">
        <v>48</v>
      </c>
      <c r="B18" s="118" t="s">
        <v>49</v>
      </c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</row>
    <row r="19" spans="1:14" ht="75" customHeight="1" x14ac:dyDescent="0.25">
      <c r="A19" s="43" t="s">
        <v>61</v>
      </c>
      <c r="B19" s="117" t="s">
        <v>62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2022-08-11T07:34:22Z</cp:lastPrinted>
  <dcterms:created xsi:type="dcterms:W3CDTF">2012-08-13T12:29:09Z</dcterms:created>
  <dcterms:modified xsi:type="dcterms:W3CDTF">2022-08-12T08:17:09Z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