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VO\POTRAVA\HA BR\"/>
    </mc:Choice>
  </mc:AlternateContent>
  <xr:revisionPtr revIDLastSave="0" documentId="8_{55A4B937-8781-4716-8077-AF7F81DB4D2B}" xr6:coauthVersionLast="47" xr6:coauthVersionMax="47" xr10:uidLastSave="{00000000-0000-0000-0000-000000000000}"/>
  <bookViews>
    <workbookView xWindow="-120" yWindow="-120" windowWidth="29040" windowHeight="15990" tabRatio="500" activeTab="1" xr2:uid="{00000000-000D-0000-FFFF-FFFF00000000}"/>
  </bookViews>
  <sheets>
    <sheet name="Ovocie a zelenina" sheetId="1" r:id="rId1"/>
    <sheet name="Chlieb a pečivo" sheetId="2" r:id="rId2"/>
    <sheet name="Mlieko a mliečne výrobky" sheetId="3" r:id="rId3"/>
    <sheet name="Mäso a mäsové výrobky" sheetId="4" r:id="rId4"/>
    <sheet name="5. Hydina - čerstvá" sheetId="5" state="hidden" r:id="rId5"/>
    <sheet name="Mrazené výrobky" sheetId="6" r:id="rId6"/>
    <sheet name="Trvanlivé potraviny" sheetId="7" r:id="rId7"/>
    <sheet name="Vajcia" sheetId="8" r:id="rId8"/>
  </sheets>
  <definedNames>
    <definedName name="hodZvýrazniť" localSheetId="7">IFERROR(IF(#REF!="áno", TRUE(), FALSE()),FALSE())</definedName>
    <definedName name="hodZvýrazniť">IFERROR(IF(#REF!="áno", TRUE(), FALSE()),FALSE())</definedName>
    <definedName name="NadpisStĺpca1" localSheetId="7">#REF!</definedName>
    <definedName name="NadpisStĺpca1">#REF!</definedName>
    <definedName name="peičvo" localSheetId="7">#REF!</definedName>
    <definedName name="peičvo">#REF!</definedName>
    <definedName name="Položky" localSheetId="4">'5. Hydina - čerstvá'!$A$13:$A$16</definedName>
    <definedName name="Položky" localSheetId="3">'Mäso a mäsové výrobky'!$A$13:$A$19</definedName>
    <definedName name="Požiadavky_na_jednotlivé_položky" localSheetId="4">'5. Hydina - čerstvá'!$B$13:$B$16</definedName>
    <definedName name="Požiadavky_na_jednotlivé_položky" localSheetId="3">'Mäso a mäsové výrobky'!$B$13:$B$19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45" i="6" l="1"/>
  <c r="I45" i="6" s="1"/>
  <c r="H15" i="2"/>
  <c r="J15" i="2" s="1"/>
  <c r="J15" i="8"/>
  <c r="J16" i="8" s="1"/>
  <c r="H15" i="8"/>
  <c r="H16" i="8" s="1"/>
  <c r="G85" i="7"/>
  <c r="I85" i="7" s="1"/>
  <c r="G84" i="7"/>
  <c r="I84" i="7" s="1"/>
  <c r="G83" i="7"/>
  <c r="I83" i="7" s="1"/>
  <c r="G82" i="7"/>
  <c r="I82" i="7" s="1"/>
  <c r="G81" i="7"/>
  <c r="I81" i="7" s="1"/>
  <c r="G80" i="7"/>
  <c r="I80" i="7" s="1"/>
  <c r="G79" i="7"/>
  <c r="I79" i="7" s="1"/>
  <c r="G78" i="7"/>
  <c r="I78" i="7" s="1"/>
  <c r="G77" i="7"/>
  <c r="I77" i="7" s="1"/>
  <c r="G76" i="7"/>
  <c r="I76" i="7" s="1"/>
  <c r="G75" i="7"/>
  <c r="I75" i="7" s="1"/>
  <c r="G74" i="7"/>
  <c r="I74" i="7" s="1"/>
  <c r="G73" i="7"/>
  <c r="I73" i="7" s="1"/>
  <c r="G72" i="7"/>
  <c r="I72" i="7" s="1"/>
  <c r="G71" i="7"/>
  <c r="I71" i="7" s="1"/>
  <c r="G70" i="7"/>
  <c r="I70" i="7" s="1"/>
  <c r="I69" i="7"/>
  <c r="G69" i="7"/>
  <c r="G68" i="7"/>
  <c r="I68" i="7" s="1"/>
  <c r="G67" i="7"/>
  <c r="I67" i="7" s="1"/>
  <c r="I66" i="7"/>
  <c r="G66" i="7"/>
  <c r="G65" i="7"/>
  <c r="I65" i="7" s="1"/>
  <c r="G64" i="7"/>
  <c r="I64" i="7" s="1"/>
  <c r="G63" i="7"/>
  <c r="I63" i="7" s="1"/>
  <c r="G62" i="7"/>
  <c r="I62" i="7" s="1"/>
  <c r="G61" i="7"/>
  <c r="I61" i="7" s="1"/>
  <c r="G60" i="7"/>
  <c r="I60" i="7" s="1"/>
  <c r="G59" i="7"/>
  <c r="I59" i="7" s="1"/>
  <c r="G58" i="7"/>
  <c r="I58" i="7" s="1"/>
  <c r="I57" i="7"/>
  <c r="G57" i="7"/>
  <c r="G56" i="7"/>
  <c r="G55" i="7"/>
  <c r="I55" i="7" s="1"/>
  <c r="G54" i="7"/>
  <c r="I53" i="7"/>
  <c r="G53" i="7"/>
  <c r="G52" i="7"/>
  <c r="I52" i="7" s="1"/>
  <c r="G51" i="7"/>
  <c r="G50" i="7"/>
  <c r="I50" i="7" s="1"/>
  <c r="G49" i="7"/>
  <c r="I49" i="7" s="1"/>
  <c r="G48" i="7"/>
  <c r="I48" i="7" s="1"/>
  <c r="I47" i="7"/>
  <c r="G47" i="7"/>
  <c r="G46" i="7"/>
  <c r="I46" i="7" s="1"/>
  <c r="G45" i="7"/>
  <c r="I45" i="7" s="1"/>
  <c r="G44" i="7"/>
  <c r="I44" i="7" s="1"/>
  <c r="G43" i="7"/>
  <c r="I43" i="7" s="1"/>
  <c r="G41" i="7"/>
  <c r="I41" i="7" s="1"/>
  <c r="G40" i="7"/>
  <c r="I40" i="7" s="1"/>
  <c r="G39" i="7"/>
  <c r="I39" i="7" s="1"/>
  <c r="G38" i="7"/>
  <c r="I38" i="7" s="1"/>
  <c r="G37" i="7"/>
  <c r="I37" i="7" s="1"/>
  <c r="G36" i="7"/>
  <c r="I36" i="7" s="1"/>
  <c r="G35" i="7"/>
  <c r="G34" i="7"/>
  <c r="I34" i="7" s="1"/>
  <c r="I33" i="7"/>
  <c r="G33" i="7"/>
  <c r="G32" i="7"/>
  <c r="I32" i="7" s="1"/>
  <c r="G31" i="7"/>
  <c r="I31" i="7" s="1"/>
  <c r="I30" i="7"/>
  <c r="G30" i="7"/>
  <c r="G29" i="7"/>
  <c r="I29" i="7" s="1"/>
  <c r="G28" i="7"/>
  <c r="I28" i="7" s="1"/>
  <c r="I27" i="7"/>
  <c r="G27" i="7"/>
  <c r="G26" i="7"/>
  <c r="I26" i="7" s="1"/>
  <c r="G25" i="7"/>
  <c r="I25" i="7" s="1"/>
  <c r="I24" i="7"/>
  <c r="G24" i="7"/>
  <c r="G23" i="7"/>
  <c r="I23" i="7" s="1"/>
  <c r="G22" i="7"/>
  <c r="I22" i="7" s="1"/>
  <c r="I21" i="7"/>
  <c r="G21" i="7"/>
  <c r="G20" i="7"/>
  <c r="I20" i="7" s="1"/>
  <c r="G19" i="7"/>
  <c r="I19" i="7" s="1"/>
  <c r="I18" i="7"/>
  <c r="G18" i="7"/>
  <c r="G17" i="7"/>
  <c r="I17" i="7" s="1"/>
  <c r="G16" i="7"/>
  <c r="I16" i="7" s="1"/>
  <c r="I15" i="7"/>
  <c r="G15" i="7"/>
  <c r="G14" i="7"/>
  <c r="I14" i="7" s="1"/>
  <c r="I13" i="7"/>
  <c r="G13" i="7"/>
  <c r="I44" i="6"/>
  <c r="G44" i="6"/>
  <c r="G43" i="6"/>
  <c r="I43" i="6" s="1"/>
  <c r="G42" i="6"/>
  <c r="I42" i="6" s="1"/>
  <c r="I41" i="6"/>
  <c r="G41" i="6"/>
  <c r="G40" i="6"/>
  <c r="I40" i="6" s="1"/>
  <c r="G39" i="6"/>
  <c r="I39" i="6" s="1"/>
  <c r="G38" i="6"/>
  <c r="I38" i="6" s="1"/>
  <c r="G37" i="6"/>
  <c r="I37" i="6" s="1"/>
  <c r="I36" i="6"/>
  <c r="G36" i="6"/>
  <c r="G35" i="6"/>
  <c r="I35" i="6" s="1"/>
  <c r="G34" i="6"/>
  <c r="I34" i="6" s="1"/>
  <c r="G33" i="6"/>
  <c r="I33" i="6" s="1"/>
  <c r="G32" i="6"/>
  <c r="I32" i="6" s="1"/>
  <c r="G31" i="6"/>
  <c r="I31" i="6" s="1"/>
  <c r="I30" i="6"/>
  <c r="G30" i="6"/>
  <c r="I28" i="6"/>
  <c r="G28" i="6"/>
  <c r="G27" i="6"/>
  <c r="I27" i="6" s="1"/>
  <c r="G26" i="6"/>
  <c r="I26" i="6" s="1"/>
  <c r="G25" i="6"/>
  <c r="I25" i="6" s="1"/>
  <c r="G24" i="6"/>
  <c r="I24" i="6" s="1"/>
  <c r="G23" i="6"/>
  <c r="I23" i="6" s="1"/>
  <c r="I22" i="6"/>
  <c r="G22" i="6"/>
  <c r="G21" i="6"/>
  <c r="I21" i="6" s="1"/>
  <c r="G20" i="6"/>
  <c r="I20" i="6" s="1"/>
  <c r="G19" i="6"/>
  <c r="I19" i="6" s="1"/>
  <c r="G18" i="6"/>
  <c r="I18" i="6" s="1"/>
  <c r="I17" i="6"/>
  <c r="G17" i="6"/>
  <c r="G16" i="6"/>
  <c r="I16" i="6" s="1"/>
  <c r="G15" i="6"/>
  <c r="I15" i="6" s="1"/>
  <c r="G14" i="6"/>
  <c r="J18" i="5"/>
  <c r="H18" i="5"/>
  <c r="J17" i="5"/>
  <c r="H17" i="5"/>
  <c r="H16" i="5"/>
  <c r="J16" i="5" s="1"/>
  <c r="J15" i="5"/>
  <c r="H15" i="5"/>
  <c r="H31" i="4"/>
  <c r="J31" i="4" s="1"/>
  <c r="H30" i="4"/>
  <c r="J30" i="4" s="1"/>
  <c r="H29" i="4"/>
  <c r="J29" i="4" s="1"/>
  <c r="H28" i="4"/>
  <c r="J28" i="4" s="1"/>
  <c r="H27" i="4"/>
  <c r="J27" i="4" s="1"/>
  <c r="H26" i="4"/>
  <c r="J26" i="4" s="1"/>
  <c r="H25" i="4"/>
  <c r="J25" i="4" s="1"/>
  <c r="J24" i="4"/>
  <c r="H24" i="4"/>
  <c r="H23" i="4"/>
  <c r="J23" i="4" s="1"/>
  <c r="H22" i="4"/>
  <c r="J22" i="4" s="1"/>
  <c r="H21" i="4"/>
  <c r="J21" i="4" s="1"/>
  <c r="H20" i="4"/>
  <c r="J20" i="4" s="1"/>
  <c r="H19" i="4"/>
  <c r="J19" i="4" s="1"/>
  <c r="H18" i="4"/>
  <c r="J18" i="4" s="1"/>
  <c r="H17" i="4"/>
  <c r="J17" i="4" s="1"/>
  <c r="H16" i="4"/>
  <c r="J16" i="4" s="1"/>
  <c r="J15" i="4"/>
  <c r="H15" i="4"/>
  <c r="H42" i="3"/>
  <c r="J42" i="3" s="1"/>
  <c r="J41" i="3"/>
  <c r="H41" i="3"/>
  <c r="H40" i="3"/>
  <c r="J40" i="3" s="1"/>
  <c r="H39" i="3"/>
  <c r="J39" i="3" s="1"/>
  <c r="H38" i="3"/>
  <c r="J38" i="3" s="1"/>
  <c r="H37" i="3"/>
  <c r="J37" i="3" s="1"/>
  <c r="H36" i="3"/>
  <c r="J36" i="3" s="1"/>
  <c r="H35" i="3"/>
  <c r="J35" i="3" s="1"/>
  <c r="H34" i="3"/>
  <c r="J34" i="3" s="1"/>
  <c r="H33" i="3"/>
  <c r="J33" i="3" s="1"/>
  <c r="J32" i="3"/>
  <c r="H32" i="3"/>
  <c r="H31" i="3"/>
  <c r="J31" i="3" s="1"/>
  <c r="H30" i="3"/>
  <c r="J30" i="3" s="1"/>
  <c r="H29" i="3"/>
  <c r="J29" i="3" s="1"/>
  <c r="H28" i="3"/>
  <c r="J28" i="3" s="1"/>
  <c r="H27" i="3"/>
  <c r="H26" i="3"/>
  <c r="J26" i="3" s="1"/>
  <c r="H25" i="3"/>
  <c r="J25" i="3" s="1"/>
  <c r="H24" i="3"/>
  <c r="H23" i="3"/>
  <c r="J23" i="3" s="1"/>
  <c r="J22" i="3"/>
  <c r="H22" i="3"/>
  <c r="H21" i="3"/>
  <c r="J21" i="3" s="1"/>
  <c r="H20" i="3"/>
  <c r="J20" i="3" s="1"/>
  <c r="H19" i="3"/>
  <c r="J19" i="3" s="1"/>
  <c r="H18" i="3"/>
  <c r="J18" i="3" s="1"/>
  <c r="H17" i="3"/>
  <c r="J17" i="3" s="1"/>
  <c r="J16" i="3"/>
  <c r="H16" i="3"/>
  <c r="H15" i="3"/>
  <c r="J15" i="3" s="1"/>
  <c r="J43" i="2"/>
  <c r="H43" i="2"/>
  <c r="H42" i="2"/>
  <c r="J42" i="2" s="1"/>
  <c r="H41" i="2"/>
  <c r="J41" i="2" s="1"/>
  <c r="J40" i="2"/>
  <c r="H40" i="2"/>
  <c r="H39" i="2"/>
  <c r="J39" i="2" s="1"/>
  <c r="H38" i="2"/>
  <c r="J38" i="2" s="1"/>
  <c r="J36" i="2"/>
  <c r="H36" i="2"/>
  <c r="H35" i="2"/>
  <c r="J35" i="2" s="1"/>
  <c r="H34" i="2"/>
  <c r="H33" i="2"/>
  <c r="J33" i="2" s="1"/>
  <c r="H32" i="2"/>
  <c r="J32" i="2" s="1"/>
  <c r="J31" i="2"/>
  <c r="H31" i="2"/>
  <c r="H30" i="2"/>
  <c r="J30" i="2" s="1"/>
  <c r="H29" i="2"/>
  <c r="H28" i="2"/>
  <c r="H27" i="2"/>
  <c r="J27" i="2" s="1"/>
  <c r="H26" i="2"/>
  <c r="J26" i="2" s="1"/>
  <c r="H25" i="2"/>
  <c r="J25" i="2" s="1"/>
  <c r="H24" i="2"/>
  <c r="J24" i="2" s="1"/>
  <c r="H23" i="2"/>
  <c r="J23" i="2" s="1"/>
  <c r="H22" i="2"/>
  <c r="J22" i="2" s="1"/>
  <c r="H21" i="2"/>
  <c r="J21" i="2" s="1"/>
  <c r="H20" i="2"/>
  <c r="J20" i="2" s="1"/>
  <c r="H19" i="2"/>
  <c r="J19" i="2" s="1"/>
  <c r="H18" i="2"/>
  <c r="J18" i="2" s="1"/>
  <c r="H17" i="2"/>
  <c r="J17" i="2" s="1"/>
  <c r="H16" i="2"/>
  <c r="J16" i="2" s="1"/>
  <c r="G65" i="1"/>
  <c r="I65" i="1" s="1"/>
  <c r="G64" i="1"/>
  <c r="I64" i="1" s="1"/>
  <c r="G63" i="1"/>
  <c r="I63" i="1" s="1"/>
  <c r="I62" i="1"/>
  <c r="G62" i="1"/>
  <c r="J61" i="1"/>
  <c r="I61" i="1"/>
  <c r="G61" i="1"/>
  <c r="I60" i="1"/>
  <c r="G60" i="1"/>
  <c r="J60" i="1" s="1"/>
  <c r="G59" i="1"/>
  <c r="I59" i="1" s="1"/>
  <c r="G58" i="1"/>
  <c r="I58" i="1" s="1"/>
  <c r="I57" i="1"/>
  <c r="G57" i="1"/>
  <c r="G56" i="1"/>
  <c r="I56" i="1" s="1"/>
  <c r="G55" i="1"/>
  <c r="I55" i="1" s="1"/>
  <c r="G54" i="1"/>
  <c r="I54" i="1" s="1"/>
  <c r="J53" i="1"/>
  <c r="G53" i="1"/>
  <c r="I53" i="1" s="1"/>
  <c r="G52" i="1"/>
  <c r="I52" i="1" s="1"/>
  <c r="G51" i="1"/>
  <c r="I51" i="1" s="1"/>
  <c r="I50" i="1"/>
  <c r="G50" i="1"/>
  <c r="G49" i="1"/>
  <c r="I49" i="1" s="1"/>
  <c r="G48" i="1"/>
  <c r="I48" i="1" s="1"/>
  <c r="J47" i="1"/>
  <c r="G47" i="1"/>
  <c r="I47" i="1" s="1"/>
  <c r="J46" i="1"/>
  <c r="G46" i="1"/>
  <c r="I46" i="1" s="1"/>
  <c r="G45" i="1"/>
  <c r="I45" i="1" s="1"/>
  <c r="G44" i="1"/>
  <c r="I44" i="1" s="1"/>
  <c r="G43" i="1"/>
  <c r="J42" i="1"/>
  <c r="I42" i="1"/>
  <c r="G42" i="1"/>
  <c r="G41" i="1"/>
  <c r="I41" i="1" s="1"/>
  <c r="G40" i="1"/>
  <c r="I40" i="1" s="1"/>
  <c r="G39" i="1"/>
  <c r="I39" i="1" s="1"/>
  <c r="G38" i="1"/>
  <c r="I38" i="1" s="1"/>
  <c r="G37" i="1"/>
  <c r="I37" i="1" s="1"/>
  <c r="G36" i="1"/>
  <c r="I36" i="1" s="1"/>
  <c r="G35" i="1"/>
  <c r="I35" i="1" s="1"/>
  <c r="G34" i="1"/>
  <c r="I34" i="1" s="1"/>
  <c r="I33" i="1"/>
  <c r="G33" i="1"/>
  <c r="G32" i="1"/>
  <c r="I32" i="1" s="1"/>
  <c r="G31" i="1"/>
  <c r="I31" i="1" s="1"/>
  <c r="G30" i="1"/>
  <c r="I30" i="1" s="1"/>
  <c r="G29" i="1"/>
  <c r="I29" i="1" s="1"/>
  <c r="G28" i="1"/>
  <c r="I28" i="1" s="1"/>
  <c r="G27" i="1"/>
  <c r="I27" i="1" s="1"/>
  <c r="G26" i="1"/>
  <c r="I26" i="1" s="1"/>
  <c r="G25" i="1"/>
  <c r="I25" i="1" s="1"/>
  <c r="I24" i="1"/>
  <c r="G24" i="1"/>
  <c r="G23" i="1"/>
  <c r="I23" i="1" s="1"/>
  <c r="G22" i="1"/>
  <c r="I22" i="1" s="1"/>
  <c r="G21" i="1"/>
  <c r="I21" i="1" s="1"/>
  <c r="G20" i="1"/>
  <c r="I20" i="1" s="1"/>
  <c r="G19" i="1"/>
  <c r="I19" i="1" s="1"/>
  <c r="G18" i="1"/>
  <c r="I18" i="1" s="1"/>
  <c r="G17" i="1"/>
  <c r="J17" i="1" s="1"/>
  <c r="J16" i="1"/>
  <c r="I16" i="1"/>
  <c r="G16" i="1"/>
  <c r="I15" i="1"/>
  <c r="G15" i="1"/>
  <c r="J15" i="1" s="1"/>
  <c r="G14" i="1"/>
  <c r="I14" i="1" s="1"/>
  <c r="G13" i="1"/>
  <c r="I13" i="1" s="1"/>
  <c r="G86" i="7" l="1"/>
  <c r="G46" i="6"/>
  <c r="I14" i="6"/>
  <c r="I46" i="6" s="1"/>
  <c r="J32" i="4"/>
  <c r="I17" i="1"/>
  <c r="I66" i="1"/>
  <c r="J44" i="2"/>
  <c r="J43" i="3"/>
  <c r="G66" i="1"/>
  <c r="H44" i="2"/>
  <c r="I56" i="7"/>
  <c r="I86" i="7" s="1"/>
  <c r="H43" i="3"/>
  <c r="H32" i="4"/>
</calcChain>
</file>

<file path=xl/sharedStrings.xml><?xml version="1.0" encoding="utf-8"?>
<sst xmlns="http://schemas.openxmlformats.org/spreadsheetml/2006/main" count="1260" uniqueCount="503">
  <si>
    <t>Banskobystrický samosprávny kraj</t>
  </si>
  <si>
    <t>Príloha č. 1 Výzvy Špecifikácia položiek a požiadaviek</t>
  </si>
  <si>
    <t xml:space="preserve">Obchodné meno uchádzača:  </t>
  </si>
  <si>
    <t xml:space="preserve">Sídlo uchádzača: </t>
  </si>
  <si>
    <t xml:space="preserve">IČO: </t>
  </si>
  <si>
    <t xml:space="preserve">Právna forma: </t>
  </si>
  <si>
    <t>E-mail:</t>
  </si>
  <si>
    <t xml:space="preserve">telefonický kontakt: </t>
  </si>
  <si>
    <t>Hotelová akadémia – školská jedáleň, Brezno</t>
  </si>
  <si>
    <t>DEŇ OBJEDNANIA</t>
  </si>
  <si>
    <t>Položky</t>
  </si>
  <si>
    <t xml:space="preserve">Minimálne požiadavky na jednotlivé položky </t>
  </si>
  <si>
    <t>Špecifikácia ponúkaného tovaru -Názov a opis uchádzačom ponúknutého výrobku (uchádzač uvedie triedu kvality)</t>
  </si>
  <si>
    <t>Predpokladané odobraté množstvo počas trvania účinnosti zmluvy</t>
  </si>
  <si>
    <t>MJ</t>
  </si>
  <si>
    <t>Cena v EUR za MJ bez DPH</t>
  </si>
  <si>
    <t>Cena v  EUR za predpokladané množstvo bez DPH</t>
  </si>
  <si>
    <t>Sadzba DPH v % (v bunke uviesť len číslo 10,20 a pod.)</t>
  </si>
  <si>
    <t>Cena v EUR za predpokladané množstvo s DPH</t>
  </si>
  <si>
    <t>1.</t>
  </si>
  <si>
    <t>2.</t>
  </si>
  <si>
    <t>3.</t>
  </si>
  <si>
    <t>4.</t>
  </si>
  <si>
    <t>Avokado</t>
  </si>
  <si>
    <t>I.TRIEDA</t>
  </si>
  <si>
    <t>ks</t>
  </si>
  <si>
    <t>Banány</t>
  </si>
  <si>
    <t>kg</t>
  </si>
  <si>
    <t>Bazalka čerstvá</t>
  </si>
  <si>
    <t>Broskyne, voľné</t>
  </si>
  <si>
    <t>I. TRIEDA, min. veľkosť 51 mm</t>
  </si>
  <si>
    <t>Cesnak</t>
  </si>
  <si>
    <t>Cibuľa žltá</t>
  </si>
  <si>
    <t>Cibuľka lahôdková - zväzok</t>
  </si>
  <si>
    <t>zv</t>
  </si>
  <si>
    <t>Citróny</t>
  </si>
  <si>
    <t>I. TRIEDA priemer min. 45 mm</t>
  </si>
  <si>
    <t>Cuketa</t>
  </si>
  <si>
    <t>Cvikla</t>
  </si>
  <si>
    <t>Hliva ustricová</t>
  </si>
  <si>
    <t>I. TRIEDA</t>
  </si>
  <si>
    <t>Hrozno biele</t>
  </si>
  <si>
    <t>I. TRIEDA, min. veľkosť strapca 75 g</t>
  </si>
  <si>
    <t>Hrozno červené</t>
  </si>
  <si>
    <t>Hrušky</t>
  </si>
  <si>
    <t>I. TRIEDA, kaliber min. 50 mm</t>
  </si>
  <si>
    <t>Chren čerstvý</t>
  </si>
  <si>
    <t>Jablká červené</t>
  </si>
  <si>
    <t>Jablká zelené Golden</t>
  </si>
  <si>
    <t>Jahody</t>
  </si>
  <si>
    <t>Kaleráb</t>
  </si>
  <si>
    <t>Kapusta biela</t>
  </si>
  <si>
    <t>Kapusta červená</t>
  </si>
  <si>
    <t>Kapusta čínska</t>
  </si>
  <si>
    <t>Kapusta kyslá</t>
  </si>
  <si>
    <t xml:space="preserve">Kel </t>
  </si>
  <si>
    <t>Kiwi</t>
  </si>
  <si>
    <t>Kôpor</t>
  </si>
  <si>
    <t>Limetky</t>
  </si>
  <si>
    <t>Mandarinky</t>
  </si>
  <si>
    <t>Marhule</t>
  </si>
  <si>
    <t>Melón červený</t>
  </si>
  <si>
    <t>Mrkva</t>
  </si>
  <si>
    <t>Nektarinky, voľné</t>
  </si>
  <si>
    <t>Orechy</t>
  </si>
  <si>
    <t>Paprika červená</t>
  </si>
  <si>
    <t>Paprika zelená</t>
  </si>
  <si>
    <t>Paprika žltá</t>
  </si>
  <si>
    <t>Paradajky</t>
  </si>
  <si>
    <t>Paradajky cherry</t>
  </si>
  <si>
    <t>Pažítka</t>
  </si>
  <si>
    <t>I.TRIEDA, hmotnosť obsahu min. 100 g</t>
  </si>
  <si>
    <t>Petržlen</t>
  </si>
  <si>
    <t>Pomaranče</t>
  </si>
  <si>
    <t>Pór</t>
  </si>
  <si>
    <t>Reďkovka červená - zväzok</t>
  </si>
  <si>
    <t>I. TRIEDA, minimálne 8 ks vo zväzku</t>
  </si>
  <si>
    <t>Reďkovka biela</t>
  </si>
  <si>
    <t>Rucola 125 g</t>
  </si>
  <si>
    <t xml:space="preserve">I. TRIEDA, hmotnosť obsahu min. 125 g </t>
  </si>
  <si>
    <t>Slivky</t>
  </si>
  <si>
    <t>Šalát ľadový</t>
  </si>
  <si>
    <t>Šampiňóny</t>
  </si>
  <si>
    <t>Špenát čerstvý</t>
  </si>
  <si>
    <t>Uhorky šalátové</t>
  </si>
  <si>
    <t>I. TRIEDA, bez vákuového obalu</t>
  </si>
  <si>
    <t>Zeler</t>
  </si>
  <si>
    <t>Zemiaky</t>
  </si>
  <si>
    <t>Zemiaky nové</t>
  </si>
  <si>
    <t>SPOLU BEZ DPH</t>
  </si>
  <si>
    <t>SPOLU S DPH</t>
  </si>
  <si>
    <r>
      <rPr>
        <b/>
        <u/>
        <sz val="8"/>
        <color rgb="FF000000"/>
        <rFont val="Calibri"/>
        <family val="2"/>
        <charset val="238"/>
      </rPr>
      <t>Minimálne požiadavky na predmet zákazky v zmysle Potravinového kódexu:</t>
    </r>
    <r>
      <rPr>
        <b/>
        <sz val="8"/>
        <color rgb="FF000000"/>
        <rFont val="Calibri"/>
        <family val="2"/>
        <charset val="238"/>
      </rPr>
      <t xml:space="preserve">  </t>
    </r>
  </si>
  <si>
    <t>Všeobecná obchodná norma</t>
  </si>
  <si>
    <t>1. Minimálne požiadavky na kvalitu</t>
  </si>
  <si>
    <t>S výnimkou povolených odchýlok sú výrobky:</t>
  </si>
  <si>
    <t>— neporušené, zdravé, čisté, bez škodcov, bez nadmernej vlhkosti, bez cudzieho pachu</t>
  </si>
  <si>
    <t>Výrobky musia byť v takom stave, ktorý im umožňuje:</t>
  </si>
  <si>
    <t>— znášať prepravu a manipuláciu,doručenie na miesto určenia vo vyhovujúcom stave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</si>
  <si>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</si>
  <si>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</si>
  <si>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</si>
  <si>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</si>
  <si>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</si>
  <si>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</si>
  <si>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Frekvencia dodávok:</t>
  </si>
  <si>
    <t>2x týždenne (po-str) do 10:00</t>
  </si>
  <si>
    <t>Prepravné podmienky:</t>
  </si>
  <si>
    <t>dodržiavanie predpisov HACCP</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</si>
  <si>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</si>
  <si>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</si>
  <si>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</si>
  <si>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</si>
  <si>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r>
      <rPr>
        <sz val="8"/>
        <rFont val="Calibri"/>
        <family val="2"/>
        <charset val="238"/>
      </rPr>
      <t xml:space="preserve">Uchádzač vyhlasuje, že  </t>
    </r>
    <r>
      <rPr>
        <b/>
        <sz val="8"/>
        <rFont val="Calibri"/>
        <family val="2"/>
        <charset val="238"/>
      </rPr>
      <t>JE platiteľom DPH</t>
    </r>
    <r>
      <rPr>
        <sz val="8"/>
        <rFont val="Calibri"/>
        <family val="2"/>
        <charset val="238"/>
      </rPr>
      <t xml:space="preserve"> (uchádzač zakrúžkuje relevantný údaj).</t>
    </r>
  </si>
  <si>
    <t>V .............., dňa:</t>
  </si>
  <si>
    <t>[uviesť miesto a dátum podpisu]</t>
  </si>
  <si>
    <t>meno, podpis</t>
  </si>
  <si>
    <t>Špecifikácia ponúkaného tovaru - opis uchádzačom ponúknutého výrobku</t>
  </si>
  <si>
    <t>Konkrétny/Obchodný názov uchádzačom ponúknutého výrobku</t>
  </si>
  <si>
    <t>CHLIEB A PEČIVO</t>
  </si>
  <si>
    <t>Veka sendvič krájaný biely</t>
  </si>
  <si>
    <t>Zloženie: pšeničná múka, pitná voda, droždie, jedlá soľ jodidovaná, rastlinný tuk. Hmotnosť min. 400 g</t>
  </si>
  <si>
    <t>vyplní uchádzač</t>
  </si>
  <si>
    <t>Brioška</t>
  </si>
  <si>
    <t xml:space="preserve">Sladké kysnuté pečivo s obsahom masla a vajec. Hmotnosť min. 80 g </t>
  </si>
  <si>
    <t>Rožok syrový</t>
  </si>
  <si>
    <t xml:space="preserve">Pečivo z lístkového cesta, syr. Hmotnosť min. 60 g </t>
  </si>
  <si>
    <t>Rožok viaczrnný</t>
  </si>
  <si>
    <t>Zloženie: múka pšen., múka ražná min. 6%, posyp na vrchu. Hmotnosť min. 60 g</t>
  </si>
  <si>
    <t>Droždie čerstvé</t>
  </si>
  <si>
    <t xml:space="preserve">Pekárske droždie čerstvé, min. 1000 g balenie </t>
  </si>
  <si>
    <t>Chlieb pš.- ražný krájaný</t>
  </si>
  <si>
    <t>min. 1000 g</t>
  </si>
  <si>
    <t>Kocka kukuričná</t>
  </si>
  <si>
    <t xml:space="preserve">Posyp na vechu. Hmotnosť min. 60 g </t>
  </si>
  <si>
    <t>Lúpačka (lekvár,tvaroh,orech,mak)</t>
  </si>
  <si>
    <t>Kysnuté pečivo s náplňou min. 25 % (ovocné pyré,tvaroh,orech,mak). Hmotnosť min. 60 g</t>
  </si>
  <si>
    <t>Rožok gazdovský</t>
  </si>
  <si>
    <t>Kysnuté pečivo s náplňou min. 25 %. Hmotnosť min. 60 g</t>
  </si>
  <si>
    <t>Rožok sladký</t>
  </si>
  <si>
    <t xml:space="preserve">Zloženie: pšeničná múka, cukor, rastlinné tuky (palmový, repkový), voda, droždie, soľ, vajcia. Plnka: min. 25 % čokoládovej náplne. Hmotnosť min. 60 g </t>
  </si>
  <si>
    <t>Muffina</t>
  </si>
  <si>
    <t xml:space="preserve">Zloženie: pšeničná múka, cukor, rastlinné tuky (palmový, repkový), voda, droždie, soľ, vajcia. . Hmotnosť min. 40 g </t>
  </si>
  <si>
    <t xml:space="preserve">Pagáč škvarkový </t>
  </si>
  <si>
    <t>Zloženie: pšeničná múka, cukor, rastlinné tuky (palmový, repkový), voda, droždie, soľ, vajcia, min. 20 % bravčových škvariek. Hmotnosť min. 60 g</t>
  </si>
  <si>
    <t>Pagáč zemiakový</t>
  </si>
  <si>
    <t>Zloženie: pšeničná múka, cukor, rastlinné tuky (palmový, repkový), voda, droždie, soľ, vajcia. Posyp min. 30 g. Hmotnosť min. 60 g</t>
  </si>
  <si>
    <t>Pirôžtek plnený</t>
  </si>
  <si>
    <t xml:space="preserve">Zloženie: pšeničná múka, cukor, rastlinné tuky (palmový, repkový), voda, droždie, soľ, vajcia. Plnka: min. 25 % jablkovej náplne. Hmotnosť min. 60 g </t>
  </si>
  <si>
    <t>Rožok pizzový</t>
  </si>
  <si>
    <t>Zloženie: pšeničná múka, droždie, bračová masť, voda, soľ, pekárenský prípravok, cukor. Hmotnosť min. 50 g</t>
  </si>
  <si>
    <t>Rožok obyčajný</t>
  </si>
  <si>
    <t>Zloženie: pšeničná múka, droždie, bračová masť, voda, soľ, pekárenský prípravok, cukor. Hmotnosť min. 40 g</t>
  </si>
  <si>
    <t>Rožok cereálny</t>
  </si>
  <si>
    <t>Zloženie: pšeničná múka, droždie, cukor, voda,rastlinné oleje, soľ, posýpka 9 %, cereálna zmes  min. 8 %. Hmotnosť min. 50 g</t>
  </si>
  <si>
    <t>Osie hniezdo (škorica, kakao, kokos)</t>
  </si>
  <si>
    <t xml:space="preserve">Zloženie: pšeničná múka, cukor, rastlinné tuky (palmový, repkový), voda, droždie, soľ, vajcia, kakaová,kokosová,škoricová náplň. Hmotnosť min. 100 g </t>
  </si>
  <si>
    <t>Šiška (nugátová,lekvárová)</t>
  </si>
  <si>
    <t xml:space="preserve"> Zloženie: pšeničná múka, cukor, rastlinné tuky (palmový, repkový), voda, droždie, soľ, vajcia, ovocná a nugátová náplň, Hmotnosť min. 90 g</t>
  </si>
  <si>
    <t>Slimák cesnakový</t>
  </si>
  <si>
    <t xml:space="preserve">Zloženie: pšeničná múka, cukor, rastlinné tuky (palmový, repkový), voda, droždie, soľ, vajcia, cesnak. Hmotnosť min. 40 g </t>
  </si>
  <si>
    <t>Slimák škoricový, vanilkový</t>
  </si>
  <si>
    <t xml:space="preserve">Zloženie: pšeničná múka, cukor, rastlinné tuky (palmový, repkový), voda, droždie, soľ, vajcia, škoricová náplň. Hmotnosť min. 60 g </t>
  </si>
  <si>
    <t>Strúhanka</t>
  </si>
  <si>
    <t>Úľ sypaný</t>
  </si>
  <si>
    <t>Vianočka</t>
  </si>
  <si>
    <t>Zloženie: pšeničná múka, mlieko, droždie, soľ, cukor, maslo, vajcia, hrozienka, mandle. Hmotnosť min. 370 g</t>
  </si>
  <si>
    <t>Venček vanilkový</t>
  </si>
  <si>
    <t xml:space="preserve">Zloženie: pšeničná múka, cukor, rastlinné tuky (palmový, repkový), voda, droždie, soľ, vajcia, vanilková náplň min. 40 %. Hmotnosť min. 60 g </t>
  </si>
  <si>
    <t xml:space="preserve">Závin kakaový </t>
  </si>
  <si>
    <t xml:space="preserve">Zloženie: pšeničná múka, cukor, rastlinné tuky (palmový, repkový), voda, droždie, soľ, vajcia, kakaová náplň min. 50 %. Hmotnosť min. 360 g </t>
  </si>
  <si>
    <t xml:space="preserve">Závin lekvárový </t>
  </si>
  <si>
    <t xml:space="preserve">Zloženie: pšeničná múka, cukor, rastlinné tuky (palmový, repkový), voda, droždie, soľ, vajcia, ovocná náplň min. 50 %. Hmotnosť min. 360 g </t>
  </si>
  <si>
    <t>Závin orechový</t>
  </si>
  <si>
    <t xml:space="preserve">Zloženie: pšeničná múka, cukor, rastlinné tuky (palmový, repkový), voda, droždie, soľ, vajcia, orechová náplň min. 50 %. Hmotnosť min. 360 g </t>
  </si>
  <si>
    <t>Žemľa tuková</t>
  </si>
  <si>
    <t xml:space="preserve">Zloženie: pšeničná múka, voda, droždie, soľ, rastlinný tuk, cukor. Hmotnosť min. 90 g </t>
  </si>
  <si>
    <t>každý pracovný deň , najneskôr do 6.00 hod.</t>
  </si>
  <si>
    <t>Uchádzač vyhlasuje, že * JE / NIE JE platiteľom DPH (uchádzač zakrúžkuje relevantný údaj).</t>
  </si>
  <si>
    <t>V , dňa:</t>
  </si>
  <si>
    <t>Obchodné meno uchádzača:</t>
  </si>
  <si>
    <t>Sídlo uchádzača:</t>
  </si>
  <si>
    <t>IČO:</t>
  </si>
  <si>
    <t>Právna forma:</t>
  </si>
  <si>
    <t>e-mail:</t>
  </si>
  <si>
    <t>telefonický kontakt:</t>
  </si>
  <si>
    <t>Požiadavky na jednotlivé položky</t>
  </si>
  <si>
    <t>MLIEKO A MLIEČNE VÝROBKY</t>
  </si>
  <si>
    <t xml:space="preserve">Mlieko plnotučné </t>
  </si>
  <si>
    <t xml:space="preserve">3,6 %, homogenizované, ošetrené UHT ohrevom, trvanlivé, balenie 5 lit. </t>
  </si>
  <si>
    <t>l</t>
  </si>
  <si>
    <t>Mlieko polotučné trvanlivé 250g</t>
  </si>
  <si>
    <t xml:space="preserve">3,6 %, homogenizované, ošetrené UHT ohrevom, trvanlivé, balenie 1 lit. </t>
  </si>
  <si>
    <t>Mlieko plnotučné trvanlivé</t>
  </si>
  <si>
    <t>1,5 %, homogenizované, ošetrené UHT ohrevom, trvanlivé, balenie 250g  rôzne príchute</t>
  </si>
  <si>
    <t>Maslo</t>
  </si>
  <si>
    <t xml:space="preserve">vyrobené z pasterizovanej smotany, množstvo mliečneho tuku min. 82 %, balenie min. 250 g </t>
  </si>
  <si>
    <t xml:space="preserve">Maslo mini </t>
  </si>
  <si>
    <t>vyrobené z pasterizovanej smotany, množstvo mliečneho tuku min. 82 %, balenie min. 10 gr.</t>
  </si>
  <si>
    <t xml:space="preserve">Rastlinná tuková nátierka </t>
  </si>
  <si>
    <t xml:space="preserve">rastlinný roztierateľný tuk Rama, obsah tuku 60 %, balenie min. 400 g </t>
  </si>
  <si>
    <t>Syr Eidam neúdený, salámový</t>
  </si>
  <si>
    <t xml:space="preserve">polotvrdý zrejúci plnotučný syr, neúdený, tuk v sušine min. 45 %. Zloženie: mlieko, jedlá soľ, mliekarenské kultúry, stabilizátor, balenie min. 1 kg </t>
  </si>
  <si>
    <t>Syr Eidam údený, salámový</t>
  </si>
  <si>
    <t xml:space="preserve">polotvrdý zrejúci plnotučný syr, údený, tuk v sušine min. 45 %. Zloženie: mlieko, jedlá soľ, mliekarenské kultúry, stabilizátor, balenie min. 1 kg </t>
  </si>
  <si>
    <t xml:space="preserve">Syr Eidam neúdený, plátkový </t>
  </si>
  <si>
    <t xml:space="preserve">polotvrdý nezrejúci plnotučný syr, neúdený, tuk v sušine min. 45 %. Zloženie: mlieko, jedlá soľ, mliekarenské kultúry, stabilizátor, balenie min. 1 kg  </t>
  </si>
  <si>
    <t xml:space="preserve">Syr Eidam údený, plátkový  </t>
  </si>
  <si>
    <t xml:space="preserve">polotvrdý nezrejúci plnotučný syr, údený, tuk v sušine min. 45 %. Zloženie: mlieko, jedlá soľ, mliekarenské kultúry, stabilizátor, balenie min. 1 kg  </t>
  </si>
  <si>
    <t>Syr Parmezán</t>
  </si>
  <si>
    <t xml:space="preserve">tvrdý, varený a lisovaný syr s prírodnou drhnutou a olejovanou kôriou. Zloženie: mlieko, jedlá soľ, syridlo, konzervačná látka (vaječný lyzozým), obsah tuku min. 28 %, balenie min. 200 g </t>
  </si>
  <si>
    <t>Syr s modrou plesňou</t>
  </si>
  <si>
    <t>syr niva strúhaný, balenie 1kg</t>
  </si>
  <si>
    <t>Syr s bielou plesňou</t>
  </si>
  <si>
    <t>gasatrobalenie 80g</t>
  </si>
  <si>
    <t xml:space="preserve">Syr Mozzarella </t>
  </si>
  <si>
    <t>mäkký nezrejúci plnotučný syr v slanom náleve. Zloženie: plnotučné mlieko, jedlá soľ, tuk min. 45 %, sušina min. 36 %, balenie min. 125 g</t>
  </si>
  <si>
    <t>Smotana kyslá pochúťková</t>
  </si>
  <si>
    <t>zloženie: smotana, smotanová kultúra, tuk min. 12 %, balenie min. 3000 ml</t>
  </si>
  <si>
    <t>Šľahačka 31%</t>
  </si>
  <si>
    <t xml:space="preserve">tekutý krém na šľahanie s rastlinným tukom min. 30 %, balenie min. 1 lit. </t>
  </si>
  <si>
    <t>Tavený syr</t>
  </si>
  <si>
    <t xml:space="preserve">roztierateľný tavený syr, zloženie: syry, voda, rast.oleje/maslo, mlieko, sušená srvátka, min. obsah tuku 50 %, sušina min. 40 %, balenie min.125g </t>
  </si>
  <si>
    <t>Tavený syr vedierko</t>
  </si>
  <si>
    <t xml:space="preserve">roztierateľný tavený syr, zloženie: syry, voda, rast.oleje/maslo, mlieko, sušená srvátka, min. obsah tuku 50 %, sušina min. 40 %, balenie min.1000g </t>
  </si>
  <si>
    <t>Tavený syr v črievku</t>
  </si>
  <si>
    <t xml:space="preserve">roztierateľný tavený syr, zloženie: syry, voda, rast.oleje/maslo, mlieko, sušená srvátka, min. obsah tuku 50 %, sušina min. 40 %, balenie min.150g </t>
  </si>
  <si>
    <t xml:space="preserve">Tvaroh hrudkovitý </t>
  </si>
  <si>
    <t xml:space="preserve">čerstvý nezrejúci syr, zloženie: pasterizované mlieko, mliekárenské kultúry, balenie min. 3 kg </t>
  </si>
  <si>
    <t>Tvaroh hrudkovitý</t>
  </si>
  <si>
    <t xml:space="preserve">čerstvý nezrejúci syr, zloženie: pasterizované mlieko, mliekárenské kultúry, baenie min. 250 g </t>
  </si>
  <si>
    <t>Bryndza</t>
  </si>
  <si>
    <t>prírodný syr z ovčieho a kravského mlieka, obsah ovčej zložky min. 50 %, balenie min. 1 kg</t>
  </si>
  <si>
    <t xml:space="preserve">Biely jogurt </t>
  </si>
  <si>
    <t xml:space="preserve">Zloženie: mlieko, smotana, jogurt. kultúra, tuk najm. 3,5 %  bez škrobov, stabilizátorov, želatíny, balenie 3 kg </t>
  </si>
  <si>
    <t>Jogurt, rôzne príchute 150g</t>
  </si>
  <si>
    <t>v ponuke  rôzne príchute, obsah mliečneho tuku min. 2,8 %, ochucujúca zložka min. 15 %, min. 115 g-125 g</t>
  </si>
  <si>
    <t>Jogurt, rôzne príchute bez E13 135g</t>
  </si>
  <si>
    <t>v ponuke  rôzne príchute, obsah mliečneho tuku min. 2,8 %, ochucujúca zložka min. 15 %, min. 130 g - 135 g</t>
  </si>
  <si>
    <t>Tvarohový dezert rôzne príchute 150g</t>
  </si>
  <si>
    <t>v ponuke  rôzne príchute, obsah mliečneho tuku min. 2,8 %, ochucujúca zložka min. 15 %, min. 145 g - 150 g</t>
  </si>
  <si>
    <t>Smotanový krém, termizovaný</t>
  </si>
  <si>
    <t xml:space="preserve">v ponuke  rôzne príchute, zloženie: tvaroh, smotana, cukor, vanilková, alebo ovocná zložka - extrakt (nie aróma), bez stabilizátorov, min. 90 g </t>
  </si>
  <si>
    <t>Acidofilné mlieko</t>
  </si>
  <si>
    <t>Acidofilné mlieko neochutené balenie 250g, obsah tuku 3,6%</t>
  </si>
  <si>
    <t>2 x týždenne (po-str)  do 10:00 hod.</t>
  </si>
  <si>
    <t>*Kupujúci si vyhradzuje právo v prípade potreby vyzvať predávajúceho na zabezpečenie druhého závozu (dodania tovaru) v pracovné dni o 8.30 hod., pričom takýto závoz je predávajúci povinný zabezpečiť pre kupujúceho maximálne 5 krát za kalendárny mesiac</t>
  </si>
  <si>
    <t>Uchádzač vyhlasuje, že * JE / NIE JE platiteľom DPH (uchádzač označí relevantný údaj).</t>
  </si>
  <si>
    <t xml:space="preserve">V , dňa: </t>
  </si>
  <si>
    <t xml:space="preserve">[vypísať meno, priezvisko a funkciu
oprávnenej osoby uchádzača]
</t>
  </si>
  <si>
    <t>Sadzba DPH v %</t>
  </si>
  <si>
    <t>BRAVČOVÉ MÄSO</t>
  </si>
  <si>
    <t>Bravčová pečeň</t>
  </si>
  <si>
    <t>čerstvé, kuchynská úprava,  1 krajina pôvodu (chované, porazené, delené v 1 krajine)</t>
  </si>
  <si>
    <t>Bravčové karé b.k. a kože</t>
  </si>
  <si>
    <t>chladené mäso, bez retiazky, kuchynská úprava, zbavené povrchového tuku,bez kosti a kože,  bez prebytočnej vody, nesolené, bez krvných podliatin, trieda kvality A  (chované, porazené, delené v 1 krajine)</t>
  </si>
  <si>
    <t>Bravčová krkovička b.k. a kože</t>
  </si>
  <si>
    <t>čerstvé, kuchynská úprava, bez kože,  1 krajina pôvodu, nesolené, bez krvných podliatin, trieda kvality A  (chované, porazené, delené v 1 krajine)</t>
  </si>
  <si>
    <t>Bravčové plece b.k. a kože</t>
  </si>
  <si>
    <t>čerstvé, kuchynská úprava, bez kože a tuku,  1 krajina pôvod, nesolené, bez krvných podliatin, bez prebytočnej vody,trieda kvality A , (chované, porazené, delené v 1 krajine)</t>
  </si>
  <si>
    <t>Bravčové stehno b.k. a kože</t>
  </si>
  <si>
    <t>čerstvé, kuchynská úprava, bez kože a tuku, bez prebytočnej vody, rozobraté na jednotlivé kusy- orech, šál,  1 krajina pôvodu, nesolené, bez krvných podliatin, trieda kvality A (chované, porazené, delené v 1 krajine)</t>
  </si>
  <si>
    <t>Hovädzi roštenec bez kostí a kože</t>
  </si>
  <si>
    <t>čerstvé, kuchynská úprava, bez kože a tuku  bez krvných podliatin, bez prebytočnej vody, 1 krajina pôvodu (chované, porazené, delené v 1 krajine)</t>
  </si>
  <si>
    <t>Hovädzie stehno zadné</t>
  </si>
  <si>
    <t>Teľacie stehno bez kosti</t>
  </si>
  <si>
    <t>Bravčová údená klobása</t>
  </si>
  <si>
    <t>podiel mäsa min. 90 % bez farbív</t>
  </si>
  <si>
    <t>Párky bravčové</t>
  </si>
  <si>
    <t>Min. 85 % mäsa</t>
  </si>
  <si>
    <t>Saláma suchá</t>
  </si>
  <si>
    <t>min. 80 % mäsa</t>
  </si>
  <si>
    <t>Slanina údená bez kože</t>
  </si>
  <si>
    <t>bez nástreku</t>
  </si>
  <si>
    <t>Škvarky chladené</t>
  </si>
  <si>
    <t xml:space="preserve">Špekačky </t>
  </si>
  <si>
    <t>originál receptúra min. 70 % mäsa</t>
  </si>
  <si>
    <t>Šunka Bravčová</t>
  </si>
  <si>
    <t xml:space="preserve">min. 92 % mäsa </t>
  </si>
  <si>
    <t>Moravské mäso</t>
  </si>
  <si>
    <t>Min. 90 % mäsa</t>
  </si>
  <si>
    <t>Údená krkovička bez kosti voľná</t>
  </si>
  <si>
    <t xml:space="preserve"> bez nástreku</t>
  </si>
  <si>
    <t>3 x týždenne (po-str-pia)</t>
  </si>
  <si>
    <t>V Brezne, dňa: 01.08.2022</t>
  </si>
  <si>
    <t>Majeríková Anna</t>
  </si>
  <si>
    <t>Verejný obstarávateľ požaduje, aby dodávané mäso malo nezlúčený pôvod – to znamená, že mäso zo zvieraťa bolo chované/porazené/spracované v 1 krajine pôvodu.</t>
  </si>
  <si>
    <t>HYDINA</t>
  </si>
  <si>
    <t xml:space="preserve">Kuracie prsia rezne bez kosti a kože </t>
  </si>
  <si>
    <t>chladené mäso (spôsob spracovania jatočnej hydiny - chladenie vzduchom), bez kosti, kože a prebytočnej vody, nesolené, bez krvných podliatin, trieda kvality A</t>
  </si>
  <si>
    <t>Filet z morčacích pŕs bez kosti a kože</t>
  </si>
  <si>
    <t>chladené mäso (spôsob spracovania jatočnej hydiny - chladenie vzduchom), bez kosti, kože a prebytočnej vody,  nesolené, bez krvných podliatin, trieda kvality A</t>
  </si>
  <si>
    <t>Sliepka, polená, ťažká, bez drobkov</t>
  </si>
  <si>
    <t>chladené mäso (spôsob spracovania jatočnej hydiny - chladenie vzduchom)  nesolené, bez krvných podliatin, trieda kvality A</t>
  </si>
  <si>
    <t>3 x denne (po-str-pia) od 06:00 a do 08:00</t>
  </si>
  <si>
    <t xml:space="preserve">V </t>
  </si>
  <si>
    <t>Špecifikácia ponúkaného tovaru - opis  a názov uchádzačom ponúknutého výrobku</t>
  </si>
  <si>
    <t>Kuracie prsia rezne</t>
  </si>
  <si>
    <t>mrazené mäso na tácke, bez kosti a kože, nesolené, bez krvných podliatin, trieda kvality A</t>
  </si>
  <si>
    <t xml:space="preserve">Kuracie stehno </t>
  </si>
  <si>
    <t xml:space="preserve">kalibrované s kosťou a kožou, bal. min.  240 g </t>
  </si>
  <si>
    <t xml:space="preserve">Kurací stehenný steak </t>
  </si>
  <si>
    <t>steak mrazený celý, I. trieda SK</t>
  </si>
  <si>
    <t>Morčacie prsia</t>
  </si>
  <si>
    <t>bez kosti a kože I.trieda</t>
  </si>
  <si>
    <t xml:space="preserve">Losos </t>
  </si>
  <si>
    <t>porcovaný bez kože, kalibrované 120 - 160g porcie</t>
  </si>
  <si>
    <t xml:space="preserve">Rybie filé Aliašská treska 150 g </t>
  </si>
  <si>
    <t>porciované, trieda A, glazúra max. 5 %, bez aditív (150 g porcie)</t>
  </si>
  <si>
    <t>Treska tmavá sviečková</t>
  </si>
  <si>
    <t>mrazená treska tmavá sviečková, 140/060g</t>
  </si>
  <si>
    <t>Brokolica</t>
  </si>
  <si>
    <t>ružičky brokolice, hmotnosť obsahu min. 2,5 kg x 4 balenia/ kartón</t>
  </si>
  <si>
    <t>Fazuľové struky rezané</t>
  </si>
  <si>
    <t>rezané, zelené, hmotnosť obsahu min. 2,5 kg x 4 balenia/kartón</t>
  </si>
  <si>
    <t xml:space="preserve">Hrášok </t>
  </si>
  <si>
    <t>zelený, hmotnosť obsahu min. 2,5 kg x 4 balenie/kartón</t>
  </si>
  <si>
    <t>Hráškové struky</t>
  </si>
  <si>
    <t>celé struky, hmotnosť obsahu min. 2,5 kg x 4 balenia/kartón</t>
  </si>
  <si>
    <t>Karfiol</t>
  </si>
  <si>
    <t>ružičky karfiolu, hmotnosť obsahu min. 2,5 kg x 4 balenia/kartón</t>
  </si>
  <si>
    <t>rezaný, hmotnosť obsahu min. 2,5 kg x 4 balenia/kartón</t>
  </si>
  <si>
    <t>Mrazená zelenina (bretánska)</t>
  </si>
  <si>
    <t>obsah mrkva, karfiol, brokolica, hmotnosť obsahu min. 2,5 kg x 4 balenia/kartón</t>
  </si>
  <si>
    <t>Mrazená zelenina (francúzska)</t>
  </si>
  <si>
    <t>obsah mrkva, zeler, petržlen, pór, hmotnosť obsahu min. 2,5 kg x 4 balenia/kartón</t>
  </si>
  <si>
    <t>Mrazená zelenina (podsviečková)</t>
  </si>
  <si>
    <t>obsah mrkva, zeler, petržlen, hmotnosť obsahu min. 2,5 kg x 4 balenia/kartón</t>
  </si>
  <si>
    <t>Mrazená zelenina (polievková)</t>
  </si>
  <si>
    <t>obsah mrkva, zeler, petržlen, hrášok, kaleráb, hmotnosť obsahu min. 2,5 kg x 4 balenia/kartón</t>
  </si>
  <si>
    <t xml:space="preserve">Špenát pretlak </t>
  </si>
  <si>
    <t>pretlak, hmotnosť obsahu min. 2,5 kg x 4 balenia/kartón</t>
  </si>
  <si>
    <t xml:space="preserve">Tekvica </t>
  </si>
  <si>
    <t>rezaná, hmotnosť obsahu min. 2,5 kg x 4 balenia/kartón</t>
  </si>
  <si>
    <t xml:space="preserve">Tekvica Hokaido </t>
  </si>
  <si>
    <t>kocky, hmotnosť obsahu min. 2,5 kg x 4 balenia/kartón</t>
  </si>
  <si>
    <t>Bageta francúzska</t>
  </si>
  <si>
    <t>stredná, hmotnosť min. 120 g</t>
  </si>
  <si>
    <t>Kaiserka rôzne druhy</t>
  </si>
  <si>
    <t xml:space="preserve">jahodová náplň, hmotnosť obsahu min. 1 kg </t>
  </si>
  <si>
    <t>Knedle tvarohovo - marhuľové</t>
  </si>
  <si>
    <t xml:space="preserve">marhuľová náplň, hmotnosť obsahu min. 1 kg </t>
  </si>
  <si>
    <t>Knedle slivkové</t>
  </si>
  <si>
    <t xml:space="preserve">slivková náplň, hmotnosť obsahu min. 1 kg </t>
  </si>
  <si>
    <t>Knedle zemiakové s tvarohovou náplňou</t>
  </si>
  <si>
    <t xml:space="preserve">tvarohová náplň, hmotnosť obsahu min. 1 kg </t>
  </si>
  <si>
    <t>Lokše zemiakové</t>
  </si>
  <si>
    <t xml:space="preserve">varený zemiak, múka, soľ, bez konzervantov, balenie 10 ks </t>
  </si>
  <si>
    <t>Pirohy bryndzové</t>
  </si>
  <si>
    <t xml:space="preserve">zemiakovo-bryndzová náplň, hmotnosť obsahu min. 1 kg </t>
  </si>
  <si>
    <t>Pizza salámová</t>
  </si>
  <si>
    <t xml:space="preserve">mrazený polotovar min. 600 g </t>
  </si>
  <si>
    <t>Šúľance čisté</t>
  </si>
  <si>
    <t xml:space="preserve">zemiakové cesto neplnené, hmotnosť obsahu min. 1 kg </t>
  </si>
  <si>
    <t>Šúľance makové</t>
  </si>
  <si>
    <t xml:space="preserve">zemiakové cesto plnené makom, hmotnosť obsahu min. 1 kg </t>
  </si>
  <si>
    <t>Zemiaky mrazené predsmažené</t>
  </si>
  <si>
    <t xml:space="preserve">Bez šupky,veľkosť 20 - 30 mm, hmotnosť obsahu min. 2 kg </t>
  </si>
  <si>
    <t>Zemiakové hranolky do rúry</t>
  </si>
  <si>
    <t xml:space="preserve">McCain-bez šupky,veľkosť 20 - 30 mm, hmotnosť obsahu min. 2 kg </t>
  </si>
  <si>
    <t>2 x týždenne (št-pia) od 6.00 do 8:00 hod.</t>
  </si>
  <si>
    <t>V</t>
  </si>
  <si>
    <t>Špecifikácia ponúkaného tovaru - opisa, parametre a názov uchádzačom ponúknutého výrobku</t>
  </si>
  <si>
    <t>CUKOR, SOĽ</t>
  </si>
  <si>
    <t>SOĽ, RYŽA</t>
  </si>
  <si>
    <t>Cukor kryštálový</t>
  </si>
  <si>
    <t>balenie min. 1 kg</t>
  </si>
  <si>
    <t>Cukor práškový</t>
  </si>
  <si>
    <t>protihrudkujúca látka, balenie min. 1 kg</t>
  </si>
  <si>
    <t xml:space="preserve">Cukor vanilkový  </t>
  </si>
  <si>
    <t xml:space="preserve">zloženie: cukor, extrakt z vanilky, balenie min. 1 kg </t>
  </si>
  <si>
    <t>Soľ</t>
  </si>
  <si>
    <t>varená jódovaná jedlá soľ, min. 1 kg</t>
  </si>
  <si>
    <t>Čaj čierny</t>
  </si>
  <si>
    <t>rôzne príchute, vrecúško min. 1,5 g x 20</t>
  </si>
  <si>
    <t xml:space="preserve">Čaj ovocný 50 g </t>
  </si>
  <si>
    <t>rôzne príchute, gastrobalenie, vrecúško min. 50 g x 12</t>
  </si>
  <si>
    <t xml:space="preserve">Džem ovocný s kúskami ovocia, min.  4 kg   </t>
  </si>
  <si>
    <t>min. 3 rôzne príchute, obsah ovocnej zložky min. 50 %, gastrobalenie min. 4 kg</t>
  </si>
  <si>
    <t>Džem porcovaný</t>
  </si>
  <si>
    <t>min. 3 rôzne príchute, samostatné porcie, gastrobalenie min. 20 g</t>
  </si>
  <si>
    <t>Med včelí</t>
  </si>
  <si>
    <t xml:space="preserve">zmes medov z EÚ, min. 900 g </t>
  </si>
  <si>
    <t>Med včelí porcovaný</t>
  </si>
  <si>
    <t xml:space="preserve">zmes medov z EÚ, samostatné porcie, min. 20 g </t>
  </si>
  <si>
    <t xml:space="preserve">Džús 200 ml </t>
  </si>
  <si>
    <t>rôzne príchute min. 99 % objem min. 200 ml</t>
  </si>
  <si>
    <t>Sirup</t>
  </si>
  <si>
    <t xml:space="preserve">min. 3 rôzne príchute,  min. 1 lit. </t>
  </si>
  <si>
    <t>Horčica plnotučná 950 g</t>
  </si>
  <si>
    <t>neobsahuje lepok, bez chemickej konzervácie, neprifarbená. Hmotnosť obsahu min. 950 g</t>
  </si>
  <si>
    <t>Horčica dijónska</t>
  </si>
  <si>
    <t xml:space="preserve">zloženie: pitná voda, horč,semeno,ocot kvasný liehový,cukor,jedlásoľ,kys.citrónová,výťažok korenín. Balenie 1kg </t>
  </si>
  <si>
    <t>Kečup sladký 5kg</t>
  </si>
  <si>
    <t>spracovaná zelenina, pretlaky jednodruhové, s podielom pridaného cukru, zahustené, chemicky konzervované. Hmotnosť obsahu min. 5 kg</t>
  </si>
  <si>
    <t>Kompót miešaný</t>
  </si>
  <si>
    <t>miešaný ananás, broskyňa, mandarinky v mierne sladkom náleve, spracované, sterilizované ovocie, kompót jednodruhový s nálevom. Hmotnosť min. 3 100 ml</t>
  </si>
  <si>
    <t xml:space="preserve">Broskyňový kompót polené </t>
  </si>
  <si>
    <t xml:space="preserve">broskyne v mierne sladkom náleve, spracované, sterilizované ovocie, kompót jednodruhový s nálevom. Hmotnosť min. 2 600 g </t>
  </si>
  <si>
    <t xml:space="preserve">Čerešňový kompót bez kôstky </t>
  </si>
  <si>
    <t>čerešňe bez kôstky, v sladkom náleve, spracované, sterilizované ovocie, kompót jednodruhový s nálevom. Hmotnosť  min. 3 500 g</t>
  </si>
  <si>
    <t>Bobkový list</t>
  </si>
  <si>
    <t>balenie max. 10 g</t>
  </si>
  <si>
    <t>Čierne celé</t>
  </si>
  <si>
    <t>balenie min. 20 g</t>
  </si>
  <si>
    <t>Čierne mleté</t>
  </si>
  <si>
    <t>balenie min. 400 g</t>
  </si>
  <si>
    <t>Korenie na ryby  s citrónom</t>
  </si>
  <si>
    <t>balenie min. 700 g</t>
  </si>
  <si>
    <t>Kura 7 bylín</t>
  </si>
  <si>
    <t xml:space="preserve">Majoránka </t>
  </si>
  <si>
    <t xml:space="preserve">balenie min. 5 g </t>
  </si>
  <si>
    <t>Paprika sladká lahôdková</t>
  </si>
  <si>
    <t xml:space="preserve">balenie min. 500 g </t>
  </si>
  <si>
    <t xml:space="preserve">Pažítka </t>
  </si>
  <si>
    <t>balenie min. 100 g</t>
  </si>
  <si>
    <t xml:space="preserve">Petržlenová vňať </t>
  </si>
  <si>
    <t>Rasca celá</t>
  </si>
  <si>
    <t>balenie min. 500 g</t>
  </si>
  <si>
    <t xml:space="preserve">Rasca mletá 20 g </t>
  </si>
  <si>
    <t>Rasca mletá</t>
  </si>
  <si>
    <t>Śkorica mletá</t>
  </si>
  <si>
    <t xml:space="preserve">balenie min. 20 g </t>
  </si>
  <si>
    <t>Tymián</t>
  </si>
  <si>
    <t xml:space="preserve">balenie min. 15 g </t>
  </si>
  <si>
    <t>Cícerová múka</t>
  </si>
  <si>
    <t>Hladká múka špeciál OO</t>
  </si>
  <si>
    <t xml:space="preserve">pšenica potravinárska, výrobok obsahuje pšeničný lepok, balenie 1 kg </t>
  </si>
  <si>
    <t>Hrachová natívna múka</t>
  </si>
  <si>
    <t>suchý žltý hrach, balenie 1 kg</t>
  </si>
  <si>
    <t>Hrubá múka</t>
  </si>
  <si>
    <t>Múka bez lepku</t>
  </si>
  <si>
    <t xml:space="preserve">hladká, balenie min. 1000 g </t>
  </si>
  <si>
    <t>Polohrubá múka výberová</t>
  </si>
  <si>
    <t xml:space="preserve">Ryža guľatá </t>
  </si>
  <si>
    <t xml:space="preserve">ryža biela lúpaná guľatá I. akosti, balenie 5 kg </t>
  </si>
  <si>
    <t>Ocot</t>
  </si>
  <si>
    <t xml:space="preserve">ocot kvasný liehový 8 %, min. 1 lit. </t>
  </si>
  <si>
    <t>Olej slnečnicový</t>
  </si>
  <si>
    <t>min. 1 lit. balenie</t>
  </si>
  <si>
    <t>Olej repkový</t>
  </si>
  <si>
    <t>min. 5 lit. balenie</t>
  </si>
  <si>
    <t>Olivový olej extra panenský</t>
  </si>
  <si>
    <t>extra panenský 100 %, min. 0,5 lit.</t>
  </si>
  <si>
    <t>Orechy vlašské</t>
  </si>
  <si>
    <t xml:space="preserve">lúpané jadrá, balenie min. 500 g </t>
  </si>
  <si>
    <t xml:space="preserve">Mak </t>
  </si>
  <si>
    <t xml:space="preserve">mletý, balenie min. 1 kg </t>
  </si>
  <si>
    <t>Kakao</t>
  </si>
  <si>
    <t xml:space="preserve">obsah kakaového masla min. 10 %, balenie min. 100 g </t>
  </si>
  <si>
    <t xml:space="preserve">Tuniak kúsky v  rastlinnom oleji </t>
  </si>
  <si>
    <t xml:space="preserve">zloženie: tuniak kúsky min. 65 %, slnečnicový olej min. 33,5 %, jedlá soľ max. 1,5 %, balenie min. 1,7 kg </t>
  </si>
  <si>
    <t>Treščia pečeň</t>
  </si>
  <si>
    <t>Ryby treščia pečeň 115g Giana</t>
  </si>
  <si>
    <t xml:space="preserve">Sardinky v oleji </t>
  </si>
  <si>
    <t>Ryby sardinky slnečnicový olej 125g Giana</t>
  </si>
  <si>
    <t>Sójové kocky</t>
  </si>
  <si>
    <t xml:space="preserve">balenie min. 90 g </t>
  </si>
  <si>
    <t>Syr Tofu biele gastro</t>
  </si>
  <si>
    <t xml:space="preserve">balenie min. 1 kg </t>
  </si>
  <si>
    <t>Syr Tofu údené gastro</t>
  </si>
  <si>
    <t>Olivy čierne</t>
  </si>
  <si>
    <t xml:space="preserve">bez kôstky, krájané v slanom náleve, gastrobalenie min. 3 000 g </t>
  </si>
  <si>
    <t xml:space="preserve">Paradajkový pretlak </t>
  </si>
  <si>
    <t>gastrobalenie min. 3 600 g</t>
  </si>
  <si>
    <t xml:space="preserve">Paradajky lúpané </t>
  </si>
  <si>
    <t>lúpané , krájané paradajky, gastrobalenie min.    2 500 g</t>
  </si>
  <si>
    <t xml:space="preserve">Šampiňóny krájané 800 g </t>
  </si>
  <si>
    <t xml:space="preserve">konzervované huby v mierne slanom náleve, sterilizované, balenie min. 800 g </t>
  </si>
  <si>
    <t>Uhorky kyslé 7-9 cm</t>
  </si>
  <si>
    <t xml:space="preserve">uhorky 7- 9 cm v korenenom sladkokyslom náleve s cukrom a sladidlom, balenie min. 3 500 g </t>
  </si>
  <si>
    <t>Cícer</t>
  </si>
  <si>
    <t xml:space="preserve"> I. trieda kvality, gastrobalenie min. 5 kg </t>
  </si>
  <si>
    <t>Fazuľa biela suchá</t>
  </si>
  <si>
    <t>Fazuľa farebná/strakatá suchá</t>
  </si>
  <si>
    <t>Hrach lúpaný zelený polený</t>
  </si>
  <si>
    <t>Šošovica suchá</t>
  </si>
  <si>
    <t>Krúpy jačmenné č. 7</t>
  </si>
  <si>
    <t>jačmeň siaty lúpaný, jednozložkový výrobok. Hmotnosť obsahu min. 500 g</t>
  </si>
  <si>
    <t>Ovsené vločky</t>
  </si>
  <si>
    <t xml:space="preserve">výberové, neochutené. Hmotnosť obsahu min. 400 g </t>
  </si>
  <si>
    <t xml:space="preserve">Vegeta 200 g </t>
  </si>
  <si>
    <t xml:space="preserve">bez glutamanu, balenie min. 200 g </t>
  </si>
  <si>
    <t>Bulgur</t>
  </si>
  <si>
    <t>pšeničný bulgur, hrubo mletá pšenica, gastrobalenie min. 5 kg</t>
  </si>
  <si>
    <t>Hviezdičky</t>
  </si>
  <si>
    <t xml:space="preserve">semolinové sušené cestoviny, gastrobalenie min. 5 kg </t>
  </si>
  <si>
    <t xml:space="preserve">Kolienka </t>
  </si>
  <si>
    <t xml:space="preserve">semolinové sušené cestovíny, gastrobalenie min. 5 kg </t>
  </si>
  <si>
    <t xml:space="preserve">Lasagne </t>
  </si>
  <si>
    <t xml:space="preserve">semolinové sušené cestovíny, gastrobalenie min. 1 kg </t>
  </si>
  <si>
    <t xml:space="preserve">Niťovky </t>
  </si>
  <si>
    <t>semolinové sušené cestoviny, gastrobalenie min. 5 kg</t>
  </si>
  <si>
    <t>Slovenská ryža</t>
  </si>
  <si>
    <t>Tarhoňa</t>
  </si>
  <si>
    <t xml:space="preserve">1 x týždenne od 10.00 do 12.00 hod. </t>
  </si>
  <si>
    <t>Predpokladané odobraté množstvo počas trvania účinnosti zmluvy (v kusoch)</t>
  </si>
  <si>
    <t>VAJCIA</t>
  </si>
  <si>
    <t xml:space="preserve">Vajcia </t>
  </si>
  <si>
    <t>slepačie vajcia čerstvé v škrupine, kvalita A, veľkosť L</t>
  </si>
  <si>
    <t>do 24 hodín od objednania, v pracovných dňoch v čase 07.00-10.00</t>
  </si>
  <si>
    <t>meno + podpis</t>
  </si>
  <si>
    <t xml:space="preserve">Obchodné meno uchádzača: </t>
  </si>
  <si>
    <t xml:space="preserve">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</si>
</sst>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_);&quot;($&quot;#,##0.00\)"/>
    <numFmt numFmtId="165" formatCode="&quot;Reorder&quot;;&quot;&quot;;&quot;&quot;"/>
    <numFmt numFmtId="166" formatCode="#,##0.00&quot; €&quot;"/>
    <numFmt numFmtId="167" formatCode="0\ %"/>
    <numFmt numFmtId="168" formatCode="0.000"/>
    <numFmt numFmtId="169" formatCode="0.00\ %"/>
    <numFmt numFmtId="170" formatCode="0.0"/>
    <numFmt numFmtId="171" formatCode="#,##0.000"/>
  </numFmts>
  <fonts count="69" x14ac:knownFonts="1">
    <font>
      <sz val="11"/>
      <color rgb="FF000000"/>
      <name val="Calibri"/>
      <family val="2"/>
      <charset val="1"/>
    </font>
    <font>
      <sz val="11"/>
      <color rgb="FF000000"/>
      <name val="Calibri"/>
      <family val="2"/>
      <charset val="238"/>
    </font>
    <font>
      <sz val="10"/>
      <name val="Arial"/>
      <family val="2"/>
      <charset val="238"/>
    </font>
    <font>
      <sz val="8"/>
      <color rgb="FF000000"/>
      <name val="Calibri"/>
      <family val="2"/>
      <charset val="238"/>
    </font>
    <font>
      <sz val="11"/>
      <color rgb="FFFFEFE7"/>
      <name val="Calibri"/>
      <family val="2"/>
      <charset val="238"/>
    </font>
    <font>
      <b/>
      <sz val="9"/>
      <color rgb="FF000000"/>
      <name val="Calibri"/>
      <family val="2"/>
      <charset val="1"/>
    </font>
    <font>
      <sz val="9"/>
      <color rgb="FF000000"/>
      <name val="Calibri"/>
      <family val="2"/>
      <charset val="1"/>
    </font>
    <font>
      <i/>
      <sz val="9"/>
      <color rgb="FF000000"/>
      <name val="Calibri"/>
      <family val="2"/>
      <charset val="1"/>
    </font>
    <font>
      <sz val="9"/>
      <color rgb="FFFFEFE7"/>
      <name val="Calibri"/>
      <family val="2"/>
      <charset val="1"/>
    </font>
    <font>
      <b/>
      <sz val="8"/>
      <color rgb="FF000000"/>
      <name val="Calibri"/>
      <family val="2"/>
      <charset val="238"/>
    </font>
    <font>
      <b/>
      <sz val="8"/>
      <name val="Calibri"/>
      <family val="2"/>
      <charset val="238"/>
    </font>
    <font>
      <i/>
      <sz val="8"/>
      <color rgb="FFFF0000"/>
      <name val="Calibri"/>
      <family val="2"/>
      <charset val="238"/>
    </font>
    <font>
      <sz val="9"/>
      <name val="Calibri"/>
      <family val="2"/>
      <charset val="238"/>
    </font>
    <font>
      <u/>
      <sz val="11"/>
      <color rgb="FF859EBF"/>
      <name val="Calibri"/>
      <family val="2"/>
      <charset val="1"/>
    </font>
    <font>
      <i/>
      <sz val="8"/>
      <name val="Calibri"/>
      <family val="2"/>
      <charset val="238"/>
    </font>
    <font>
      <i/>
      <sz val="8"/>
      <name val="Calibri"/>
      <family val="2"/>
      <charset val="1"/>
    </font>
    <font>
      <sz val="9"/>
      <color rgb="FF000000"/>
      <name val="Calibri"/>
      <family val="2"/>
      <charset val="238"/>
    </font>
    <font>
      <i/>
      <sz val="8"/>
      <color rgb="FFFFEFE7"/>
      <name val="Calibri"/>
      <family val="2"/>
      <charset val="238"/>
    </font>
    <font>
      <sz val="12"/>
      <name val="Calibri"/>
      <family val="2"/>
      <charset val="238"/>
    </font>
    <font>
      <b/>
      <sz val="11"/>
      <name val="Calibri"/>
      <family val="2"/>
      <charset val="238"/>
    </font>
    <font>
      <b/>
      <u/>
      <sz val="8"/>
      <color rgb="FF000000"/>
      <name val="Calibri"/>
      <family val="2"/>
      <charset val="238"/>
    </font>
    <font>
      <b/>
      <sz val="11"/>
      <color rgb="FF000000"/>
      <name val="Calibri"/>
      <family val="2"/>
      <charset val="238"/>
    </font>
    <font>
      <sz val="8"/>
      <color rgb="FF000000"/>
      <name val="Calibri"/>
      <family val="2"/>
      <charset val="1"/>
    </font>
    <font>
      <b/>
      <sz val="8"/>
      <name val="Calibri"/>
      <family val="2"/>
      <charset val="1"/>
    </font>
    <font>
      <sz val="8"/>
      <color rgb="FFFFEFE7"/>
      <name val="Calibri"/>
      <family val="2"/>
      <charset val="1"/>
    </font>
    <font>
      <b/>
      <u/>
      <sz val="8"/>
      <color rgb="FF000000"/>
      <name val="Calibri"/>
      <family val="2"/>
      <charset val="1"/>
    </font>
    <font>
      <b/>
      <sz val="8"/>
      <color rgb="FFFF0000"/>
      <name val="Calibri"/>
      <family val="2"/>
      <charset val="1"/>
    </font>
    <font>
      <sz val="8"/>
      <color rgb="FFFF0000"/>
      <name val="Calibri"/>
      <family val="2"/>
      <charset val="1"/>
    </font>
    <font>
      <b/>
      <sz val="8"/>
      <color rgb="FFFF0000"/>
      <name val="Calibri"/>
      <family val="2"/>
      <charset val="238"/>
    </font>
    <font>
      <sz val="8"/>
      <color rgb="FFFF0000"/>
      <name val="Calibri"/>
      <family val="2"/>
      <charset val="238"/>
    </font>
    <font>
      <sz val="18"/>
      <color rgb="FFFF0000"/>
      <name val="Calibri"/>
      <family val="2"/>
      <charset val="238"/>
    </font>
    <font>
      <sz val="8"/>
      <name val="Calibri"/>
      <family val="2"/>
      <charset val="238"/>
    </font>
    <font>
      <sz val="11"/>
      <name val="Calibri"/>
      <family val="2"/>
      <charset val="238"/>
    </font>
    <font>
      <sz val="11"/>
      <name val="Calibri"/>
      <family val="2"/>
      <charset val="1"/>
    </font>
    <font>
      <b/>
      <sz val="12"/>
      <color rgb="FF000000"/>
      <name val="Calibri"/>
      <family val="2"/>
      <charset val="238"/>
    </font>
    <font>
      <i/>
      <sz val="11"/>
      <color rgb="FF000000"/>
      <name val="Calibri"/>
      <family val="2"/>
      <charset val="238"/>
    </font>
    <font>
      <i/>
      <sz val="11"/>
      <name val="Calibri"/>
      <family val="2"/>
      <charset val="238"/>
    </font>
    <font>
      <i/>
      <sz val="11"/>
      <name val="Calibri"/>
      <family val="2"/>
      <charset val="1"/>
    </font>
    <font>
      <sz val="8"/>
      <name val="Calibri"/>
      <family val="2"/>
      <charset val="1"/>
    </font>
    <font>
      <b/>
      <sz val="8"/>
      <color rgb="FF000000"/>
      <name val="Calibri"/>
      <family val="2"/>
      <charset val="1"/>
    </font>
    <font>
      <b/>
      <sz val="13"/>
      <name val="Calibri"/>
      <family val="2"/>
      <charset val="1"/>
    </font>
    <font>
      <i/>
      <sz val="8"/>
      <color rgb="FFFF0000"/>
      <name val="Calibri"/>
      <family val="2"/>
      <charset val="1"/>
    </font>
    <font>
      <b/>
      <sz val="11"/>
      <name val="Calibri"/>
      <family val="2"/>
      <charset val="1"/>
    </font>
    <font>
      <b/>
      <sz val="13"/>
      <color rgb="FF000000"/>
      <name val="Calibri"/>
      <family val="2"/>
      <charset val="238"/>
    </font>
    <font>
      <b/>
      <sz val="12"/>
      <name val="Calibri"/>
      <family val="2"/>
      <charset val="238"/>
    </font>
    <font>
      <b/>
      <sz val="12"/>
      <name val="Calibri"/>
      <family val="2"/>
      <charset val="1"/>
    </font>
    <font>
      <i/>
      <sz val="9"/>
      <name val="Calibri"/>
      <family val="2"/>
      <charset val="1"/>
    </font>
    <font>
      <sz val="9"/>
      <name val="Calibri"/>
      <family val="2"/>
      <charset val="1"/>
    </font>
    <font>
      <b/>
      <sz val="14"/>
      <color rgb="FF000000"/>
      <name val="Calibri"/>
      <family val="2"/>
      <charset val="238"/>
    </font>
    <font>
      <b/>
      <sz val="13"/>
      <name val="Calibri"/>
      <family val="2"/>
      <charset val="238"/>
    </font>
    <font>
      <b/>
      <sz val="9"/>
      <color rgb="FFFF0000"/>
      <name val="Calibri"/>
      <family val="2"/>
      <charset val="1"/>
    </font>
    <font>
      <b/>
      <u/>
      <sz val="9"/>
      <name val="Calibri"/>
      <family val="2"/>
      <charset val="1"/>
    </font>
    <font>
      <b/>
      <sz val="9"/>
      <name val="Calibri"/>
      <family val="2"/>
      <charset val="1"/>
    </font>
    <font>
      <b/>
      <sz val="14"/>
      <name val="Calibri"/>
      <family val="2"/>
      <charset val="238"/>
    </font>
    <font>
      <b/>
      <sz val="12"/>
      <color rgb="FFFF0000"/>
      <name val="Calibri"/>
      <family val="2"/>
      <charset val="238"/>
    </font>
    <font>
      <sz val="13"/>
      <color rgb="FF000000"/>
      <name val="Calibri"/>
      <family val="2"/>
      <charset val="238"/>
    </font>
    <font>
      <b/>
      <u/>
      <sz val="8"/>
      <name val="Calibri"/>
      <family val="2"/>
      <charset val="1"/>
    </font>
    <font>
      <b/>
      <sz val="9"/>
      <color rgb="FF000000"/>
      <name val="Calibri"/>
      <family val="2"/>
      <charset val="238"/>
    </font>
    <font>
      <i/>
      <sz val="9"/>
      <color rgb="FF000000"/>
      <name val="Calibri"/>
      <family val="2"/>
      <charset val="238"/>
    </font>
    <font>
      <b/>
      <sz val="10"/>
      <color rgb="FF000000"/>
      <name val="Calibri"/>
      <family val="2"/>
      <charset val="238"/>
    </font>
    <font>
      <b/>
      <sz val="11"/>
      <color rgb="FF00A933"/>
      <name val="Calibri"/>
      <family val="2"/>
      <charset val="1"/>
    </font>
    <font>
      <b/>
      <sz val="10"/>
      <color rgb="FFFF0000"/>
      <name val="Calibri"/>
      <family val="2"/>
      <charset val="1"/>
    </font>
    <font>
      <sz val="10"/>
      <color rgb="FF000000"/>
      <name val="Calibri"/>
      <family val="2"/>
      <charset val="1"/>
    </font>
    <font>
      <sz val="10"/>
      <name val="Calibri"/>
      <family val="2"/>
      <charset val="1"/>
    </font>
    <font>
      <b/>
      <sz val="10"/>
      <name val="Calibri"/>
      <family val="2"/>
      <charset val="1"/>
    </font>
    <font>
      <b/>
      <sz val="14"/>
      <name val="Calibri"/>
      <family val="2"/>
      <charset val="1"/>
    </font>
    <font>
      <sz val="10"/>
      <name val="Calibri"/>
      <family val="2"/>
      <charset val="238"/>
    </font>
    <font>
      <sz val="11"/>
      <color rgb="FF000000"/>
      <name val="Calibri"/>
      <family val="2"/>
      <charset val="1"/>
    </font>
    <font>
      <i/>
      <sz val="8"/>
      <name val="Calibri"/>
      <family val="2"/>
    </font>
  </fonts>
  <fills count="12">
    <fill>
      <patternFill patternType="none"/>
    </fill>
    <fill>
      <patternFill patternType="gray125"/>
    </fill>
    <fill>
      <patternFill patternType="solid">
        <fgColor rgb="FFFFFFFF"/>
        <bgColor rgb="FFFFEFE7"/>
      </patternFill>
    </fill>
    <fill>
      <patternFill patternType="solid">
        <fgColor rgb="FFE7E775"/>
        <bgColor rgb="FFBDDF95"/>
      </patternFill>
    </fill>
    <fill>
      <patternFill patternType="solid">
        <fgColor rgb="FFBDDF95"/>
        <bgColor rgb="FFE7E775"/>
      </patternFill>
    </fill>
    <fill>
      <patternFill patternType="solid">
        <fgColor rgb="FFFCCCD4"/>
        <bgColor rgb="FFEFE0D1"/>
      </patternFill>
    </fill>
    <fill>
      <patternFill patternType="solid">
        <fgColor rgb="FFEFE0D1"/>
        <bgColor rgb="FFFFEFE7"/>
      </patternFill>
    </fill>
    <fill>
      <patternFill patternType="solid">
        <fgColor rgb="FFB7ECFF"/>
        <bgColor rgb="FFCCFFCC"/>
      </patternFill>
    </fill>
    <fill>
      <patternFill patternType="solid">
        <fgColor rgb="FFFFA3A3"/>
        <bgColor rgb="FFFF8080"/>
      </patternFill>
    </fill>
    <fill>
      <patternFill patternType="solid">
        <fgColor rgb="FF47CFFF"/>
        <bgColor rgb="FF00CCFF"/>
      </patternFill>
    </fill>
    <fill>
      <patternFill patternType="solid">
        <fgColor rgb="FFFFC000"/>
        <bgColor rgb="FFFF9900"/>
      </patternFill>
    </fill>
    <fill>
      <patternFill patternType="solid">
        <fgColor rgb="FFFFF5CC"/>
        <bgColor rgb="FFFFEFE7"/>
      </patternFill>
    </fill>
  </fills>
  <borders count="20">
    <border>
      <left/>
      <right/>
      <top/>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medium">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top style="medium">
        <color auto="1"/>
      </top>
      <bottom style="thin">
        <color auto="1"/>
      </bottom>
      <diagonal/>
    </border>
  </borders>
  <cellStyleXfs count="17">
    <xf numFmtId="0" fontId="0" fillId="0" borderId="0">
      <alignment vertical="center"/>
    </xf>
    <xf numFmtId="0" fontId="13" fillId="0" borderId="0" applyBorder="0" applyProtection="0">
      <alignment vertical="center"/>
    </xf>
    <xf numFmtId="164" fontId="67" fillId="0" borderId="0" applyProtection="0">
      <alignment horizontal="right" vertical="center" indent="1"/>
    </xf>
    <xf numFmtId="164" fontId="67" fillId="0" borderId="0" applyProtection="0">
      <alignment horizontal="right" vertical="center" indent="1"/>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7" fillId="0" borderId="0" applyProtection="0">
      <alignment horizontal="right" vertical="center" indent="1"/>
    </xf>
    <xf numFmtId="0" fontId="67" fillId="0" borderId="0" applyProtection="0">
      <alignment horizontal="right" vertical="center" indent="1"/>
    </xf>
    <xf numFmtId="0" fontId="67" fillId="0" borderId="0" applyProtection="0">
      <alignment horizontal="left" vertical="center" wrapText="1" indent="1"/>
    </xf>
    <xf numFmtId="165" fontId="67" fillId="2" borderId="0">
      <alignment horizontal="left" vertical="center" indent="1"/>
    </xf>
    <xf numFmtId="0" fontId="67" fillId="0" borderId="0" applyProtection="0">
      <alignment horizontal="center" vertical="center"/>
    </xf>
  </cellStyleXfs>
  <cellXfs count="402">
    <xf numFmtId="0" fontId="0" fillId="0" borderId="0" xfId="0">
      <alignment vertical="center"/>
    </xf>
    <xf numFmtId="0" fontId="3" fillId="0" borderId="0" xfId="0" applyFont="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top" wrapText="1"/>
    </xf>
    <xf numFmtId="0" fontId="18" fillId="0" borderId="4" xfId="1" applyFont="1" applyBorder="1" applyAlignment="1" applyProtection="1">
      <alignment horizontal="center" vertical="center" wrapText="1"/>
    </xf>
    <xf numFmtId="0" fontId="19" fillId="0" borderId="4" xfId="0" applyFont="1" applyBorder="1" applyAlignment="1">
      <alignment horizontal="center" vertical="center"/>
    </xf>
    <xf numFmtId="0" fontId="18" fillId="0" borderId="4" xfId="1" applyFont="1" applyBorder="1" applyAlignment="1" applyProtection="1">
      <alignment vertical="center" wrapText="1"/>
    </xf>
    <xf numFmtId="0" fontId="5" fillId="3" borderId="1" xfId="0" applyFont="1" applyFill="1" applyBorder="1" applyAlignment="1">
      <alignment horizontal="center" vertical="center"/>
    </xf>
    <xf numFmtId="0" fontId="6" fillId="3" borderId="0" xfId="0" applyFont="1" applyFill="1" applyAlignment="1"/>
    <xf numFmtId="0" fontId="5" fillId="3" borderId="0" xfId="0" applyFont="1" applyFill="1" applyAlignment="1">
      <alignment horizontal="right" vertical="center"/>
    </xf>
    <xf numFmtId="0" fontId="5" fillId="3" borderId="0" xfId="0" applyFont="1" applyFill="1" applyAlignment="1">
      <alignment horizontal="left" vertical="center" indent="7"/>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5" fillId="3" borderId="0" xfId="0" applyFont="1" applyFill="1" applyAlignment="1">
      <alignment horizontal="left" vertical="center" indent="7"/>
    </xf>
    <xf numFmtId="0" fontId="6" fillId="0" borderId="0" xfId="0" applyFont="1">
      <alignmen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7" fillId="0" borderId="0" xfId="0" applyFont="1">
      <alignment vertical="center"/>
    </xf>
    <xf numFmtId="0" fontId="6" fillId="3" borderId="0" xfId="0" applyFont="1" applyFill="1">
      <alignment vertical="center"/>
    </xf>
    <xf numFmtId="0" fontId="9" fillId="3" borderId="2" xfId="0" applyFont="1" applyFill="1" applyBorder="1" applyAlignment="1">
      <alignment horizontal="center" vertical="center" wrapText="1"/>
    </xf>
    <xf numFmtId="166" fontId="10" fillId="3" borderId="2" xfId="0" applyNumberFormat="1" applyFont="1" applyFill="1" applyBorder="1" applyAlignment="1">
      <alignment horizontal="center" vertical="center" wrapText="1"/>
    </xf>
    <xf numFmtId="167"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vertical="center" wrapText="1"/>
    </xf>
    <xf numFmtId="0" fontId="10" fillId="3" borderId="2" xfId="0" applyFont="1" applyFill="1" applyBorder="1" applyAlignment="1">
      <alignment vertical="center" wrapText="1"/>
    </xf>
    <xf numFmtId="0" fontId="9" fillId="4" borderId="4" xfId="0" applyFont="1" applyFill="1" applyBorder="1">
      <alignment vertical="center"/>
    </xf>
    <xf numFmtId="0" fontId="3" fillId="0" borderId="4" xfId="0" applyFont="1" applyBorder="1">
      <alignment vertical="center"/>
    </xf>
    <xf numFmtId="0" fontId="11" fillId="5" borderId="5" xfId="0" applyFont="1" applyFill="1" applyBorder="1" applyAlignment="1">
      <alignment horizontal="center" vertical="center" wrapText="1"/>
    </xf>
    <xf numFmtId="0" fontId="6" fillId="0" borderId="4" xfId="0" applyFont="1" applyBorder="1" applyAlignment="1">
      <alignment horizontal="center"/>
    </xf>
    <xf numFmtId="0" fontId="12" fillId="0" borderId="5" xfId="1" applyFont="1" applyBorder="1" applyAlignment="1" applyProtection="1">
      <alignment horizontal="center" vertical="center"/>
    </xf>
    <xf numFmtId="168" fontId="11" fillId="5" borderId="5" xfId="1" applyNumberFormat="1" applyFont="1" applyFill="1" applyBorder="1" applyProtection="1">
      <alignment vertical="center"/>
    </xf>
    <xf numFmtId="168" fontId="14" fillId="5" borderId="5" xfId="1" applyNumberFormat="1" applyFont="1" applyFill="1" applyBorder="1" applyProtection="1">
      <alignment vertical="center"/>
    </xf>
    <xf numFmtId="168" fontId="15" fillId="5" borderId="5" xfId="1" applyNumberFormat="1" applyFont="1" applyFill="1" applyBorder="1" applyProtection="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3" fontId="6" fillId="0" borderId="4" xfId="0" applyNumberFormat="1" applyFont="1" applyBorder="1" applyAlignment="1">
      <alignment horizontal="center"/>
    </xf>
    <xf numFmtId="0" fontId="16" fillId="0" borderId="5" xfId="0" applyFont="1" applyBorder="1" applyAlignment="1">
      <alignment horizontal="center"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17" fillId="5" borderId="6" xfId="1" applyFont="1" applyFill="1" applyBorder="1" applyProtection="1">
      <alignment vertical="center"/>
    </xf>
    <xf numFmtId="1" fontId="16" fillId="0" borderId="5" xfId="0" applyNumberFormat="1" applyFont="1" applyBorder="1" applyAlignment="1">
      <alignment horizontal="center" vertical="center" wrapText="1"/>
    </xf>
    <xf numFmtId="0" fontId="3" fillId="0" borderId="4" xfId="0" applyFont="1" applyBorder="1" applyAlignment="1">
      <alignment horizontal="left" vertical="center" wrapText="1"/>
    </xf>
    <xf numFmtId="0" fontId="16" fillId="0" borderId="4" xfId="0" applyFont="1" applyBorder="1" applyAlignment="1">
      <alignment horizontal="center" vertical="center" wrapText="1"/>
    </xf>
    <xf numFmtId="0" fontId="9" fillId="4" borderId="9" xfId="0" applyFont="1" applyFill="1" applyBorder="1">
      <alignment vertical="center"/>
    </xf>
    <xf numFmtId="0" fontId="12" fillId="0" borderId="4" xfId="1" applyFont="1" applyBorder="1" applyAlignment="1" applyProtection="1">
      <alignment horizontal="center" vertical="center"/>
    </xf>
    <xf numFmtId="1" fontId="16" fillId="0" borderId="4" xfId="0" applyNumberFormat="1" applyFont="1" applyBorder="1" applyAlignment="1">
      <alignment horizontal="center" vertical="center" wrapText="1"/>
    </xf>
    <xf numFmtId="0" fontId="17" fillId="5" borderId="0" xfId="1" applyFont="1" applyFill="1" applyBorder="1" applyProtection="1">
      <alignment vertical="center"/>
    </xf>
    <xf numFmtId="0" fontId="16" fillId="0" borderId="10" xfId="0" applyFont="1" applyBorder="1" applyAlignment="1">
      <alignment horizontal="center" vertical="center" wrapText="1"/>
    </xf>
    <xf numFmtId="0" fontId="12" fillId="0" borderId="10" xfId="1" applyFont="1" applyBorder="1" applyAlignment="1" applyProtection="1">
      <alignment horizontal="center" vertical="center"/>
    </xf>
    <xf numFmtId="1" fontId="16" fillId="0" borderId="10" xfId="0" applyNumberFormat="1" applyFont="1" applyBorder="1" applyAlignment="1">
      <alignment horizontal="center" vertical="center" wrapText="1"/>
    </xf>
    <xf numFmtId="0" fontId="16" fillId="0" borderId="10" xfId="0" applyFont="1" applyBorder="1" applyAlignment="1">
      <alignment horizontal="center" vertical="center"/>
    </xf>
    <xf numFmtId="0" fontId="18" fillId="0" borderId="11" xfId="1" applyFont="1" applyBorder="1" applyProtection="1">
      <alignment vertical="center"/>
    </xf>
    <xf numFmtId="0" fontId="18" fillId="0" borderId="11" xfId="1" applyFont="1" applyBorder="1" applyAlignment="1" applyProtection="1">
      <alignment horizontal="center" vertical="center"/>
    </xf>
    <xf numFmtId="0" fontId="20" fillId="0" borderId="0" xfId="0" applyFont="1">
      <alignment vertical="center"/>
    </xf>
    <xf numFmtId="0" fontId="21" fillId="0" borderId="0" xfId="0" applyFont="1">
      <alignment vertical="center"/>
    </xf>
    <xf numFmtId="0" fontId="18" fillId="0" borderId="0" xfId="1" applyFont="1" applyBorder="1" applyProtection="1">
      <alignment vertical="center"/>
    </xf>
    <xf numFmtId="0" fontId="18" fillId="0" borderId="0" xfId="1" applyFont="1" applyBorder="1" applyAlignment="1" applyProtection="1">
      <alignment horizontal="center" vertical="center"/>
    </xf>
    <xf numFmtId="0" fontId="22" fillId="0" borderId="0" xfId="0" applyFont="1">
      <alignment vertical="center"/>
    </xf>
    <xf numFmtId="0" fontId="23" fillId="0" borderId="0" xfId="1" applyFont="1" applyBorder="1" applyAlignment="1" applyProtection="1">
      <alignment vertical="center" wrapText="1"/>
    </xf>
    <xf numFmtId="0" fontId="23" fillId="0" borderId="0" xfId="1" applyFont="1" applyBorder="1" applyAlignment="1" applyProtection="1">
      <alignment horizontal="center" vertical="center" wrapText="1"/>
    </xf>
    <xf numFmtId="0" fontId="24" fillId="0" borderId="0" xfId="0" applyFont="1">
      <alignment vertical="center"/>
    </xf>
    <xf numFmtId="0" fontId="25" fillId="0" borderId="0" xfId="0" applyFont="1">
      <alignment vertical="center"/>
    </xf>
    <xf numFmtId="0" fontId="22"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pplyAlignment="1"/>
    <xf numFmtId="0" fontId="31"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xf>
    <xf numFmtId="0" fontId="31" fillId="0" borderId="0" xfId="0" applyFont="1" applyAlignment="1">
      <alignment horizontal="center" vertical="center"/>
    </xf>
    <xf numFmtId="0" fontId="10" fillId="0" borderId="0" xfId="0" applyFont="1" applyAlignment="1">
      <alignment vertical="center" wrapText="1"/>
    </xf>
    <xf numFmtId="0" fontId="31" fillId="0" borderId="0" xfId="0" applyFont="1" applyAlignment="1">
      <alignment horizontal="right" vertical="center"/>
    </xf>
    <xf numFmtId="0" fontId="10" fillId="0" borderId="0" xfId="0" applyFont="1" applyAlignment="1">
      <alignment horizontal="right" wrapText="1"/>
    </xf>
    <xf numFmtId="0" fontId="3" fillId="0" borderId="0" xfId="0" applyFont="1" applyAlignment="1">
      <alignment horizontal="right" vertical="center"/>
    </xf>
    <xf numFmtId="0" fontId="3" fillId="0" borderId="0" xfId="0" applyFont="1" applyAlignment="1"/>
    <xf numFmtId="0" fontId="3" fillId="0" borderId="0" xfId="0" applyFont="1" applyAlignment="1">
      <alignment horizontal="left" vertical="center"/>
    </xf>
    <xf numFmtId="0" fontId="3" fillId="0" borderId="0" xfId="0" applyFont="1" applyAlignment="1">
      <alignment horizontal="center"/>
    </xf>
    <xf numFmtId="0" fontId="3" fillId="0" borderId="12" xfId="0" applyFont="1" applyBorder="1" applyAlignment="1"/>
    <xf numFmtId="0" fontId="3" fillId="0" borderId="0" xfId="0" applyFont="1" applyAlignment="1">
      <alignment horizontal="left" vertical="top"/>
    </xf>
    <xf numFmtId="0" fontId="32" fillId="0" borderId="0" xfId="0" applyFont="1" applyAlignment="1">
      <alignment vertical="center" wrapText="1"/>
    </xf>
    <xf numFmtId="0" fontId="33" fillId="0" borderId="0" xfId="0" applyFont="1">
      <alignment vertical="center"/>
    </xf>
    <xf numFmtId="0" fontId="0" fillId="0" borderId="0" xfId="0" applyProtection="1">
      <alignment vertical="center"/>
      <protection locked="0"/>
    </xf>
    <xf numFmtId="0" fontId="35" fillId="3" borderId="0" xfId="0" applyFont="1" applyFill="1" applyAlignment="1" applyProtection="1">
      <alignment horizontal="left" vertical="center"/>
      <protection locked="0"/>
    </xf>
    <xf numFmtId="0" fontId="36" fillId="3" borderId="0" xfId="0" applyFont="1" applyFill="1" applyAlignment="1" applyProtection="1">
      <alignment horizontal="left" vertical="center"/>
      <protection locked="0"/>
    </xf>
    <xf numFmtId="0" fontId="35" fillId="3" borderId="0" xfId="0" applyFont="1" applyFill="1" applyAlignment="1" applyProtection="1">
      <alignment horizontal="center" vertical="center"/>
      <protection locked="0"/>
    </xf>
    <xf numFmtId="0" fontId="37" fillId="3" borderId="0" xfId="0" applyFont="1" applyFill="1" applyAlignment="1" applyProtection="1">
      <alignment horizontal="left" vertical="center"/>
      <protection locked="0"/>
    </xf>
    <xf numFmtId="0" fontId="35" fillId="0" borderId="0" xfId="0" applyFont="1" applyProtection="1">
      <alignment vertical="center"/>
      <protection locked="0"/>
    </xf>
    <xf numFmtId="0" fontId="22" fillId="3" borderId="0" xfId="0" applyFont="1" applyFill="1" applyProtection="1">
      <alignment vertical="center"/>
      <protection locked="0"/>
    </xf>
    <xf numFmtId="0" fontId="22" fillId="3" borderId="0" xfId="0" applyFont="1" applyFill="1" applyAlignment="1" applyProtection="1">
      <alignment horizontal="center" vertical="center"/>
      <protection locked="0"/>
    </xf>
    <xf numFmtId="0" fontId="38" fillId="3" borderId="0" xfId="0" applyFont="1" applyFill="1" applyProtection="1">
      <alignment vertical="center"/>
      <protection locked="0"/>
    </xf>
    <xf numFmtId="0" fontId="39" fillId="3" borderId="2" xfId="0" applyFont="1" applyFill="1" applyBorder="1" applyAlignment="1">
      <alignment horizontal="center" vertical="center" wrapText="1"/>
    </xf>
    <xf numFmtId="166" fontId="23" fillId="3" borderId="2" xfId="0" applyNumberFormat="1" applyFont="1" applyFill="1" applyBorder="1" applyAlignment="1">
      <alignment horizontal="center" vertical="center" wrapText="1"/>
    </xf>
    <xf numFmtId="167" fontId="23" fillId="3" borderId="2"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6" borderId="4" xfId="0" applyFont="1" applyFill="1" applyBorder="1" applyAlignment="1">
      <alignment horizontal="left" vertical="center"/>
    </xf>
    <xf numFmtId="0" fontId="22" fillId="0" borderId="4" xfId="0" applyFont="1" applyBorder="1" applyAlignment="1">
      <alignment vertical="center" wrapText="1"/>
    </xf>
    <xf numFmtId="0" fontId="41" fillId="5" borderId="5" xfId="0" applyFont="1" applyFill="1" applyBorder="1" applyAlignment="1" applyProtection="1">
      <alignment horizontal="center" vertical="center" wrapText="1"/>
      <protection locked="0"/>
    </xf>
    <xf numFmtId="3" fontId="22" fillId="0" borderId="4" xfId="0" applyNumberFormat="1" applyFont="1" applyBorder="1" applyAlignment="1">
      <alignment horizontal="center" vertical="center" wrapText="1"/>
    </xf>
    <xf numFmtId="0" fontId="22" fillId="0" borderId="5" xfId="0" applyFont="1" applyBorder="1" applyAlignment="1">
      <alignment horizontal="center" vertical="center" wrapText="1"/>
    </xf>
    <xf numFmtId="168" fontId="41" fillId="5" borderId="5" xfId="1" applyNumberFormat="1" applyFont="1" applyFill="1" applyBorder="1" applyProtection="1">
      <alignment vertical="center"/>
      <protection locked="0"/>
    </xf>
    <xf numFmtId="1" fontId="38" fillId="0" borderId="4" xfId="1" applyNumberFormat="1" applyFont="1" applyBorder="1" applyAlignment="1" applyProtection="1">
      <alignment horizontal="center" vertical="center"/>
    </xf>
    <xf numFmtId="1" fontId="22" fillId="0" borderId="5" xfId="0" applyNumberFormat="1" applyFont="1" applyBorder="1" applyAlignment="1">
      <alignment horizontal="center" vertical="center"/>
    </xf>
    <xf numFmtId="0" fontId="17" fillId="0" borderId="0" xfId="1" applyFont="1" applyBorder="1" applyProtection="1">
      <alignment vertical="center"/>
    </xf>
    <xf numFmtId="0" fontId="22" fillId="0" borderId="4" xfId="0" applyFont="1" applyBorder="1" applyAlignment="1">
      <alignment horizontal="center" vertical="center"/>
    </xf>
    <xf numFmtId="0" fontId="23" fillId="0" borderId="5" xfId="1" applyFont="1" applyBorder="1" applyAlignment="1" applyProtection="1">
      <alignment horizontal="center" vertical="center"/>
    </xf>
    <xf numFmtId="0" fontId="23" fillId="6" borderId="4" xfId="0" applyFont="1" applyFill="1" applyBorder="1" applyAlignment="1">
      <alignment horizontal="left" vertical="center" wrapText="1"/>
    </xf>
    <xf numFmtId="0" fontId="38" fillId="0" borderId="4" xfId="0" applyFont="1" applyBorder="1" applyAlignment="1">
      <alignment vertical="center" wrapText="1"/>
    </xf>
    <xf numFmtId="1" fontId="38" fillId="0" borderId="4" xfId="0" applyNumberFormat="1" applyFont="1" applyBorder="1" applyAlignment="1">
      <alignment horizontal="center" vertical="center" wrapText="1"/>
    </xf>
    <xf numFmtId="3" fontId="38" fillId="0" borderId="4" xfId="1" applyNumberFormat="1" applyFont="1" applyBorder="1" applyAlignment="1" applyProtection="1">
      <alignment horizontal="center" vertical="center" wrapText="1"/>
    </xf>
    <xf numFmtId="1" fontId="22" fillId="0" borderId="4" xfId="0" applyNumberFormat="1" applyFont="1" applyBorder="1" applyAlignment="1">
      <alignment horizontal="center" vertical="center" wrapText="1"/>
    </xf>
    <xf numFmtId="0" fontId="23" fillId="0" borderId="4" xfId="1" applyFont="1" applyBorder="1" applyAlignment="1" applyProtection="1">
      <alignment horizontal="center" vertical="center"/>
    </xf>
    <xf numFmtId="0" fontId="22" fillId="0" borderId="10" xfId="0" applyFont="1" applyBorder="1" applyAlignment="1">
      <alignment horizontal="center" vertical="center"/>
    </xf>
    <xf numFmtId="0" fontId="23" fillId="6" borderId="13" xfId="0" applyFont="1" applyFill="1" applyBorder="1" applyAlignment="1">
      <alignment horizontal="left" vertical="center" wrapText="1"/>
    </xf>
    <xf numFmtId="0" fontId="38" fillId="0" borderId="5" xfId="0" applyFont="1" applyBorder="1" applyAlignment="1">
      <alignment vertical="center" wrapText="1"/>
    </xf>
    <xf numFmtId="0" fontId="23" fillId="6" borderId="13" xfId="0" applyFont="1" applyFill="1" applyBorder="1" applyAlignment="1">
      <alignment horizontal="left" vertical="center"/>
    </xf>
    <xf numFmtId="3" fontId="22" fillId="0" borderId="4" xfId="0" applyNumberFormat="1" applyFont="1" applyBorder="1" applyAlignment="1">
      <alignment horizontal="center" vertical="center"/>
    </xf>
    <xf numFmtId="3" fontId="38" fillId="0" borderId="4" xfId="0" applyNumberFormat="1" applyFont="1" applyBorder="1" applyAlignment="1">
      <alignment horizontal="center" vertical="center" wrapText="1"/>
    </xf>
    <xf numFmtId="0" fontId="38" fillId="0" borderId="10" xfId="0" applyFont="1" applyBorder="1" applyAlignment="1">
      <alignment vertical="center" wrapText="1"/>
    </xf>
    <xf numFmtId="1" fontId="38" fillId="0" borderId="5" xfId="1" applyNumberFormat="1" applyFont="1" applyBorder="1" applyAlignment="1" applyProtection="1">
      <alignment horizontal="center" vertical="center"/>
    </xf>
    <xf numFmtId="1" fontId="22" fillId="0" borderId="4" xfId="0" applyNumberFormat="1" applyFont="1" applyBorder="1" applyAlignment="1">
      <alignment horizontal="center" vertical="center"/>
    </xf>
    <xf numFmtId="0" fontId="22" fillId="0" borderId="5" xfId="0" applyFont="1" applyBorder="1" applyAlignment="1">
      <alignment vertical="center" wrapText="1"/>
    </xf>
    <xf numFmtId="0" fontId="39" fillId="0" borderId="0" xfId="0" applyFont="1" applyAlignment="1" applyProtection="1">
      <alignment vertical="center" wrapText="1"/>
      <protection locked="0"/>
    </xf>
    <xf numFmtId="0" fontId="39" fillId="0" borderId="0" xfId="0" applyFont="1" applyAlignment="1" applyProtection="1">
      <alignment horizontal="center" vertical="center" wrapText="1"/>
      <protection locked="0"/>
    </xf>
    <xf numFmtId="0" fontId="26" fillId="0" borderId="0" xfId="0" applyFont="1" applyProtection="1">
      <alignment vertical="center"/>
      <protection locked="0"/>
    </xf>
    <xf numFmtId="0" fontId="28" fillId="0" borderId="0" xfId="0" applyFont="1" applyProtection="1">
      <alignment vertical="center"/>
      <protection locked="0"/>
    </xf>
    <xf numFmtId="0" fontId="29" fillId="0" borderId="0" xfId="0" applyFont="1" applyProtection="1">
      <alignment vertical="center"/>
      <protection locked="0"/>
    </xf>
    <xf numFmtId="0" fontId="23" fillId="0" borderId="0" xfId="0" applyFont="1" applyAlignment="1" applyProtection="1">
      <alignment vertical="center" wrapText="1"/>
      <protection locked="0"/>
    </xf>
    <xf numFmtId="0" fontId="38" fillId="0" borderId="0" xfId="0" applyFont="1" applyAlignment="1" applyProtection="1">
      <protection locked="0"/>
    </xf>
    <xf numFmtId="0" fontId="31" fillId="0" borderId="0" xfId="0" applyFont="1" applyAlignment="1" applyProtection="1">
      <protection locked="0"/>
    </xf>
    <xf numFmtId="0" fontId="31"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8" fillId="0" borderId="0" xfId="0" applyFont="1" applyAlignment="1" applyProtection="1">
      <alignment horizontal="left"/>
      <protection locked="0"/>
    </xf>
    <xf numFmtId="0" fontId="31" fillId="0" borderId="0" xfId="0" applyFont="1" applyAlignment="1" applyProtection="1">
      <alignment horizontal="center" vertical="center"/>
      <protection locked="0"/>
    </xf>
    <xf numFmtId="0" fontId="10" fillId="0" borderId="0" xfId="0" applyFont="1" applyAlignment="1" applyProtection="1">
      <alignment vertical="center" wrapText="1"/>
      <protection locked="0"/>
    </xf>
    <xf numFmtId="0" fontId="31" fillId="0" borderId="0" xfId="0" applyFont="1" applyAlignment="1" applyProtection="1">
      <alignment horizontal="right" vertical="center"/>
      <protection locked="0"/>
    </xf>
    <xf numFmtId="0" fontId="10" fillId="0" borderId="0" xfId="0" applyFont="1" applyAlignment="1" applyProtection="1">
      <alignment horizontal="right" wrapText="1"/>
      <protection locked="0"/>
    </xf>
    <xf numFmtId="0" fontId="23" fillId="0" borderId="0" xfId="0" applyFont="1" applyAlignment="1" applyProtection="1">
      <alignment horizontal="right" wrapText="1"/>
      <protection locked="0"/>
    </xf>
    <xf numFmtId="0" fontId="3" fillId="0" borderId="0" xfId="0" applyFont="1" applyAlignment="1" applyProtection="1">
      <alignment horizontal="right" vertical="center"/>
      <protection locked="0"/>
    </xf>
    <xf numFmtId="0" fontId="3" fillId="0" borderId="0" xfId="0" applyFont="1" applyAlignment="1" applyProtection="1">
      <protection locked="0"/>
    </xf>
    <xf numFmtId="0" fontId="3" fillId="0" borderId="0" xfId="0" applyFont="1" applyProtection="1">
      <alignment vertical="center"/>
      <protection locked="0"/>
    </xf>
    <xf numFmtId="0" fontId="3" fillId="0" borderId="0" xfId="0" applyFont="1" applyAlignment="1" applyProtection="1">
      <alignment horizontal="center"/>
      <protection locked="0"/>
    </xf>
    <xf numFmtId="0" fontId="3" fillId="0" borderId="12" xfId="0" applyFont="1" applyBorder="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0" fillId="0" borderId="0" xfId="0" applyAlignment="1" applyProtection="1">
      <protection locked="0"/>
    </xf>
    <xf numFmtId="0" fontId="39" fillId="0" borderId="0" xfId="0" applyFont="1" applyAlignment="1">
      <alignment vertical="center" wrapText="1"/>
    </xf>
    <xf numFmtId="0" fontId="39" fillId="0" borderId="0" xfId="0" applyFont="1" applyAlignment="1">
      <alignment horizontal="center" vertical="center" wrapText="1"/>
    </xf>
    <xf numFmtId="0" fontId="23" fillId="0" borderId="0" xfId="0" applyFont="1" applyAlignment="1">
      <alignment vertical="center" wrapText="1"/>
    </xf>
    <xf numFmtId="0" fontId="9" fillId="0" borderId="0" xfId="0" applyFont="1">
      <alignment vertical="center"/>
    </xf>
    <xf numFmtId="0" fontId="31" fillId="0" borderId="0" xfId="0" applyFont="1" applyAlignment="1">
      <alignment vertical="center" wrapText="1"/>
    </xf>
    <xf numFmtId="0" fontId="11" fillId="0" borderId="0" xfId="0" applyFont="1" applyAlignment="1">
      <alignment horizontal="center" vertical="center" wrapText="1"/>
    </xf>
    <xf numFmtId="0" fontId="10" fillId="0" borderId="0" xfId="1" applyFont="1" applyBorder="1" applyAlignment="1" applyProtection="1">
      <alignment horizontal="center" vertical="center"/>
    </xf>
    <xf numFmtId="0" fontId="11" fillId="0" borderId="0" xfId="1" applyFont="1" applyBorder="1" applyProtection="1">
      <alignment vertical="center"/>
    </xf>
    <xf numFmtId="0" fontId="15" fillId="0" borderId="0" xfId="1" applyFont="1" applyBorder="1" applyProtection="1">
      <alignment vertical="center"/>
    </xf>
    <xf numFmtId="0" fontId="43" fillId="0" borderId="0" xfId="0" applyFont="1" applyAlignment="1">
      <alignment horizontal="left" vertical="center"/>
    </xf>
    <xf numFmtId="0" fontId="44" fillId="0" borderId="0" xfId="0" applyFont="1" applyAlignment="1">
      <alignment horizontal="left" vertical="center" wrapText="1"/>
    </xf>
    <xf numFmtId="0" fontId="34" fillId="0" borderId="0" xfId="0" applyFont="1" applyAlignment="1">
      <alignment horizontal="left" vertical="center"/>
    </xf>
    <xf numFmtId="0" fontId="34" fillId="0" borderId="0" xfId="0" applyFont="1" applyAlignment="1">
      <alignment horizontal="center" vertical="center"/>
    </xf>
    <xf numFmtId="0" fontId="45" fillId="0" borderId="0" xfId="0" applyFont="1" applyAlignment="1">
      <alignment horizontal="left" vertical="center"/>
    </xf>
    <xf numFmtId="0" fontId="0" fillId="7" borderId="0" xfId="0" applyFill="1">
      <alignment vertical="center"/>
    </xf>
    <xf numFmtId="0" fontId="6" fillId="0" borderId="0" xfId="0" applyFont="1" applyProtection="1">
      <alignment vertical="center"/>
      <protection locked="0"/>
    </xf>
    <xf numFmtId="0" fontId="6" fillId="0" borderId="14" xfId="0" applyFont="1" applyBorder="1" applyProtection="1">
      <alignment vertical="center"/>
      <protection locked="0"/>
    </xf>
    <xf numFmtId="0" fontId="7" fillId="3" borderId="0" xfId="0" applyFont="1" applyFill="1" applyAlignment="1" applyProtection="1">
      <alignment horizontal="left" vertical="center"/>
      <protection locked="0"/>
    </xf>
    <xf numFmtId="0" fontId="7" fillId="3" borderId="0" xfId="0" applyFont="1" applyFill="1" applyAlignment="1" applyProtection="1">
      <alignment horizontal="center" vertical="center"/>
      <protection locked="0"/>
    </xf>
    <xf numFmtId="0" fontId="46" fillId="3" borderId="0" xfId="0" applyFont="1" applyFill="1" applyAlignment="1" applyProtection="1">
      <alignment horizontal="left" vertical="center"/>
      <protection locked="0"/>
    </xf>
    <xf numFmtId="0" fontId="7" fillId="0" borderId="0" xfId="0" applyFont="1" applyProtection="1">
      <alignment vertical="center"/>
      <protection locked="0"/>
    </xf>
    <xf numFmtId="0" fontId="6" fillId="3" borderId="0" xfId="0" applyFont="1" applyFill="1" applyProtection="1">
      <alignment vertical="center"/>
      <protection locked="0"/>
    </xf>
    <xf numFmtId="0" fontId="6" fillId="3" borderId="0" xfId="0" applyFont="1" applyFill="1" applyAlignment="1" applyProtection="1">
      <alignment horizontal="center" vertical="center"/>
      <protection locked="0"/>
    </xf>
    <xf numFmtId="0" fontId="47" fillId="3" borderId="0" xfId="0" applyFont="1" applyFill="1" applyProtection="1">
      <alignment vertical="center"/>
      <protection locked="0"/>
    </xf>
    <xf numFmtId="0" fontId="10" fillId="7" borderId="15" xfId="9" applyFont="1" applyFill="1" applyBorder="1" applyAlignment="1">
      <alignment vertical="center" wrapText="1"/>
    </xf>
    <xf numFmtId="169" fontId="3" fillId="0" borderId="4" xfId="0" applyNumberFormat="1" applyFont="1" applyBorder="1" applyAlignment="1">
      <alignment horizontal="left" vertical="center" wrapText="1"/>
    </xf>
    <xf numFmtId="0" fontId="11" fillId="5" borderId="5" xfId="0" applyFont="1" applyFill="1" applyBorder="1" applyAlignment="1" applyProtection="1">
      <alignment horizontal="center" vertical="center" wrapText="1"/>
      <protection locked="0"/>
    </xf>
    <xf numFmtId="3"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168" fontId="11" fillId="5" borderId="5" xfId="1" applyNumberFormat="1" applyFont="1" applyFill="1" applyBorder="1" applyProtection="1">
      <alignment vertical="center"/>
      <protection locked="0"/>
    </xf>
    <xf numFmtId="1" fontId="31" fillId="0" borderId="4" xfId="1" applyNumberFormat="1" applyFont="1" applyBorder="1" applyAlignment="1" applyProtection="1">
      <alignment horizontal="center" vertical="center"/>
    </xf>
    <xf numFmtId="1" fontId="31" fillId="0" borderId="4" xfId="0" applyNumberFormat="1" applyFont="1" applyBorder="1" applyAlignment="1">
      <alignment horizontal="center" vertical="center" wrapText="1"/>
    </xf>
    <xf numFmtId="1" fontId="31" fillId="0" borderId="5"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9" applyFont="1" applyBorder="1" applyAlignment="1">
      <alignment horizontal="center" vertical="center" wrapText="1"/>
    </xf>
    <xf numFmtId="0" fontId="31" fillId="0" borderId="4" xfId="1" applyFont="1" applyBorder="1" applyAlignment="1" applyProtection="1">
      <alignment horizontal="center" vertical="center"/>
    </xf>
    <xf numFmtId="168" fontId="11" fillId="5" borderId="4" xfId="1" applyNumberFormat="1" applyFont="1" applyFill="1" applyBorder="1" applyProtection="1">
      <alignment vertical="center"/>
      <protection locked="0"/>
    </xf>
    <xf numFmtId="167" fontId="3" fillId="0" borderId="10" xfId="0" applyNumberFormat="1"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1" fontId="31" fillId="0" borderId="10" xfId="0" applyNumberFormat="1" applyFont="1" applyBorder="1" applyAlignment="1">
      <alignment horizontal="center" vertical="center" wrapText="1"/>
    </xf>
    <xf numFmtId="0" fontId="3" fillId="0" borderId="4" xfId="9" applyFont="1" applyBorder="1" applyAlignment="1">
      <alignment horizontal="center" vertical="center" wrapText="1"/>
    </xf>
    <xf numFmtId="0" fontId="10" fillId="0" borderId="4" xfId="1" applyFont="1" applyBorder="1" applyAlignment="1" applyProtection="1">
      <alignment horizontal="center" vertical="center"/>
    </xf>
    <xf numFmtId="0" fontId="9" fillId="0" borderId="4" xfId="0" applyFont="1" applyBorder="1" applyAlignment="1">
      <alignment horizontal="center" vertical="center" wrapText="1"/>
    </xf>
    <xf numFmtId="168" fontId="11" fillId="5" borderId="5" xfId="0" applyNumberFormat="1" applyFont="1" applyFill="1" applyBorder="1" applyAlignment="1" applyProtection="1">
      <alignment horizontal="center" vertical="center" wrapText="1"/>
      <protection locked="0"/>
    </xf>
    <xf numFmtId="1" fontId="31" fillId="0" borderId="5" xfId="1" applyNumberFormat="1" applyFont="1" applyBorder="1" applyAlignment="1" applyProtection="1">
      <alignment horizontal="center" vertical="center"/>
    </xf>
    <xf numFmtId="0" fontId="11" fillId="5" borderId="4" xfId="0" applyFont="1" applyFill="1" applyBorder="1" applyAlignment="1" applyProtection="1">
      <alignment horizontal="center" vertical="center" wrapText="1"/>
      <protection locked="0"/>
    </xf>
    <xf numFmtId="0" fontId="3" fillId="0" borderId="15" xfId="9" applyFont="1" applyBorder="1" applyAlignment="1">
      <alignment horizontal="center" vertical="center" wrapText="1"/>
    </xf>
    <xf numFmtId="168" fontId="15" fillId="5" borderId="4" xfId="1" applyNumberFormat="1" applyFont="1" applyFill="1" applyBorder="1" applyProtection="1">
      <alignment vertical="center"/>
    </xf>
    <xf numFmtId="0" fontId="3" fillId="0" borderId="5" xfId="0" applyFont="1" applyBorder="1" applyAlignment="1">
      <alignment horizontal="left" vertical="center" wrapText="1"/>
    </xf>
    <xf numFmtId="0" fontId="10" fillId="0" borderId="5" xfId="1" applyFont="1" applyBorder="1" applyAlignment="1" applyProtection="1">
      <alignment horizontal="center" vertical="center"/>
    </xf>
    <xf numFmtId="3" fontId="3" fillId="0" borderId="4" xfId="9" applyNumberFormat="1" applyFont="1" applyBorder="1" applyAlignment="1">
      <alignment horizontal="center" vertical="center" wrapText="1"/>
    </xf>
    <xf numFmtId="3" fontId="31" fillId="0" borderId="4" xfId="1" applyNumberFormat="1" applyFont="1" applyBorder="1" applyAlignment="1" applyProtection="1">
      <alignment horizontal="center" vertical="center"/>
    </xf>
    <xf numFmtId="0" fontId="10" fillId="7" borderId="16" xfId="9" applyFont="1" applyFill="1" applyBorder="1" applyAlignment="1">
      <alignment vertical="center" wrapText="1"/>
    </xf>
    <xf numFmtId="167" fontId="3" fillId="0" borderId="17" xfId="0" applyNumberFormat="1" applyFont="1" applyBorder="1" applyAlignment="1">
      <alignment horizontal="left" vertical="center" wrapText="1"/>
    </xf>
    <xf numFmtId="0" fontId="50" fillId="0" borderId="0" xfId="0" applyFont="1">
      <alignment vertical="center"/>
    </xf>
    <xf numFmtId="0" fontId="6" fillId="0" borderId="0" xfId="0" applyFont="1" applyAlignment="1">
      <alignment horizontal="center" vertical="center"/>
    </xf>
    <xf numFmtId="0" fontId="47" fillId="0" borderId="0" xfId="0" applyFont="1">
      <alignment vertical="center"/>
    </xf>
    <xf numFmtId="0" fontId="6" fillId="0" borderId="0" xfId="0" applyFont="1" applyAlignment="1" applyProtection="1">
      <alignment horizontal="left" vertical="center" wrapText="1"/>
      <protection locked="0"/>
    </xf>
    <xf numFmtId="0" fontId="47" fillId="0" borderId="0" xfId="0" applyFont="1" applyAlignment="1" applyProtection="1">
      <protection locked="0"/>
    </xf>
    <xf numFmtId="0" fontId="47" fillId="0" borderId="0" xfId="0" applyFont="1" applyAlignment="1" applyProtection="1">
      <alignment horizontal="left" vertical="center"/>
      <protection locked="0"/>
    </xf>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47" fillId="0" borderId="0" xfId="0" applyFont="1" applyAlignment="1" applyProtection="1">
      <alignment horizontal="left"/>
      <protection locked="0"/>
    </xf>
    <xf numFmtId="0" fontId="47" fillId="0" borderId="0" xfId="0" applyFont="1" applyAlignment="1" applyProtection="1">
      <alignment horizontal="center" vertical="center"/>
      <protection locked="0"/>
    </xf>
    <xf numFmtId="0" fontId="52" fillId="0" borderId="0" xfId="0" applyFont="1" applyAlignment="1" applyProtection="1">
      <alignment vertical="center" wrapText="1"/>
      <protection locked="0"/>
    </xf>
    <xf numFmtId="0" fontId="47" fillId="0" borderId="0" xfId="0" applyFont="1" applyAlignment="1" applyProtection="1">
      <alignment horizontal="right" vertical="center"/>
      <protection locked="0"/>
    </xf>
    <xf numFmtId="0" fontId="52" fillId="0" borderId="0" xfId="0" applyFont="1" applyAlignment="1" applyProtection="1">
      <alignment horizontal="right" wrapText="1"/>
      <protection locked="0"/>
    </xf>
    <xf numFmtId="0" fontId="6" fillId="0" borderId="0" xfId="0" applyFont="1" applyAlignment="1" applyProtection="1">
      <alignment horizontal="right" vertical="center"/>
      <protection locked="0"/>
    </xf>
    <xf numFmtId="0" fontId="6" fillId="0" borderId="0" xfId="0" applyFont="1" applyAlignme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12" xfId="0" applyFont="1" applyBorder="1" applyAlignment="1" applyProtection="1">
      <alignment horizontal="center"/>
      <protection locked="0"/>
    </xf>
    <xf numFmtId="0" fontId="6" fillId="0" borderId="0" xfId="0" applyFont="1" applyAlignment="1" applyProtection="1">
      <alignment horizontal="left" vertical="top"/>
      <protection locked="0"/>
    </xf>
    <xf numFmtId="0" fontId="6" fillId="0" borderId="8" xfId="0" applyFont="1" applyBorder="1" applyProtection="1">
      <alignment vertical="center"/>
      <protection locked="0"/>
    </xf>
    <xf numFmtId="0" fontId="7" fillId="0" borderId="8"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0" fillId="8" borderId="4" xfId="0" applyFont="1" applyFill="1" applyBorder="1" applyAlignment="1">
      <alignment horizontal="left" vertical="center" wrapText="1"/>
    </xf>
    <xf numFmtId="3" fontId="16" fillId="0" borderId="4" xfId="0" applyNumberFormat="1" applyFont="1" applyBorder="1" applyAlignment="1">
      <alignment horizontal="center" vertical="center" wrapText="1"/>
    </xf>
    <xf numFmtId="0" fontId="23" fillId="8" borderId="15" xfId="9" applyFont="1" applyFill="1" applyBorder="1" applyAlignment="1">
      <alignment vertical="center" wrapText="1"/>
    </xf>
    <xf numFmtId="3" fontId="38" fillId="0" borderId="4" xfId="9" applyNumberFormat="1" applyFont="1" applyBorder="1" applyAlignment="1">
      <alignment horizontal="center" vertical="center" wrapText="1"/>
    </xf>
    <xf numFmtId="0" fontId="9" fillId="8" borderId="15" xfId="9" applyFont="1" applyFill="1" applyBorder="1" applyAlignment="1">
      <alignment vertical="center" wrapText="1"/>
    </xf>
    <xf numFmtId="2" fontId="15" fillId="5" borderId="5" xfId="1" applyNumberFormat="1" applyFont="1" applyFill="1" applyBorder="1" applyProtection="1">
      <alignment vertical="center"/>
    </xf>
    <xf numFmtId="0" fontId="3" fillId="0" borderId="12" xfId="0" applyFont="1" applyBorder="1" applyAlignment="1" applyProtection="1">
      <protection locked="0"/>
    </xf>
    <xf numFmtId="0" fontId="0" fillId="0" borderId="0" xfId="0" applyAlignment="1" applyProtection="1">
      <alignment horizontal="center" vertical="center"/>
      <protection locked="0"/>
    </xf>
    <xf numFmtId="0" fontId="33" fillId="0" borderId="0" xfId="0" applyFont="1" applyProtection="1">
      <alignment vertical="center"/>
      <protection locked="0"/>
    </xf>
    <xf numFmtId="0" fontId="54" fillId="0" borderId="0" xfId="0" applyFont="1" applyProtection="1">
      <alignment vertical="center"/>
      <protection locked="0"/>
    </xf>
    <xf numFmtId="0" fontId="0" fillId="0" borderId="14" xfId="0" applyBorder="1">
      <alignment vertical="center"/>
    </xf>
    <xf numFmtId="0" fontId="35" fillId="3" borderId="0" xfId="0" applyFont="1" applyFill="1" applyAlignment="1">
      <alignment horizontal="left" vertical="center"/>
    </xf>
    <xf numFmtId="0" fontId="37" fillId="3" borderId="0" xfId="0" applyFont="1" applyFill="1" applyAlignment="1">
      <alignment horizontal="left" vertical="center"/>
    </xf>
    <xf numFmtId="0" fontId="35" fillId="0" borderId="8" xfId="0" applyFont="1" applyBorder="1" applyAlignment="1">
      <alignment horizontal="left" vertical="center"/>
    </xf>
    <xf numFmtId="0" fontId="35" fillId="0" borderId="0" xfId="0" applyFont="1" applyAlignment="1">
      <alignment horizontal="left" vertical="center"/>
    </xf>
    <xf numFmtId="0" fontId="0" fillId="3" borderId="0" xfId="0" applyFill="1">
      <alignment vertical="center"/>
    </xf>
    <xf numFmtId="0" fontId="33" fillId="3" borderId="0" xfId="0" applyFont="1" applyFill="1">
      <alignment vertical="center"/>
    </xf>
    <xf numFmtId="0" fontId="43" fillId="8" borderId="15" xfId="9" applyFont="1" applyFill="1" applyBorder="1" applyAlignment="1">
      <alignment vertical="center" wrapText="1"/>
    </xf>
    <xf numFmtId="0" fontId="55" fillId="0" borderId="0" xfId="0" applyFont="1" applyAlignment="1">
      <alignment horizontal="left" vertical="center"/>
    </xf>
    <xf numFmtId="0" fontId="3" fillId="0" borderId="5" xfId="0" applyFont="1" applyBorder="1" applyAlignment="1">
      <alignment vertical="center" wrapText="1"/>
    </xf>
    <xf numFmtId="0" fontId="9" fillId="8" borderId="16" xfId="9" applyFont="1" applyFill="1" applyBorder="1" applyAlignment="1">
      <alignment vertical="center" wrapText="1"/>
    </xf>
    <xf numFmtId="3" fontId="3" fillId="0" borderId="15" xfId="9" applyNumberFormat="1" applyFont="1" applyBorder="1" applyAlignment="1">
      <alignment horizontal="center" vertical="center" wrapText="1"/>
    </xf>
    <xf numFmtId="0" fontId="38" fillId="0" borderId="0" xfId="0" applyFont="1" applyAlignment="1"/>
    <xf numFmtId="0" fontId="38" fillId="0" borderId="0" xfId="0" applyFont="1" applyAlignment="1">
      <alignment horizontal="left"/>
    </xf>
    <xf numFmtId="0" fontId="23" fillId="0" borderId="0" xfId="0" applyFont="1" applyAlignment="1">
      <alignment horizontal="right" wrapText="1"/>
    </xf>
    <xf numFmtId="0" fontId="0" fillId="9" borderId="0" xfId="0" applyFill="1">
      <alignment vertical="center"/>
    </xf>
    <xf numFmtId="0" fontId="35" fillId="0" borderId="0" xfId="0" applyFont="1">
      <alignment vertical="center"/>
    </xf>
    <xf numFmtId="0" fontId="10" fillId="0" borderId="4" xfId="0" applyFont="1" applyBorder="1" applyAlignment="1">
      <alignment horizontal="left" vertical="center" wrapText="1"/>
    </xf>
    <xf numFmtId="0" fontId="31" fillId="0" borderId="4" xfId="0" applyFont="1" applyBorder="1" applyAlignment="1">
      <alignment vertical="center" wrapText="1"/>
    </xf>
    <xf numFmtId="0" fontId="31" fillId="0" borderId="4" xfId="10" applyFont="1" applyBorder="1" applyAlignment="1">
      <alignment horizontal="center" vertical="center"/>
    </xf>
    <xf numFmtId="0" fontId="12" fillId="0" borderId="4" xfId="0" applyFont="1" applyBorder="1" applyAlignment="1">
      <alignment horizontal="center" vertical="center"/>
    </xf>
    <xf numFmtId="168" fontId="14" fillId="0" borderId="5" xfId="1" applyNumberFormat="1" applyFont="1" applyBorder="1" applyProtection="1">
      <alignment vertical="center"/>
    </xf>
    <xf numFmtId="3" fontId="31" fillId="0" borderId="4" xfId="10" applyNumberFormat="1" applyFont="1" applyBorder="1" applyAlignment="1">
      <alignment horizontal="center" vertical="center"/>
    </xf>
    <xf numFmtId="0" fontId="31" fillId="0" borderId="4" xfId="1" applyFont="1" applyBorder="1" applyAlignment="1" applyProtection="1">
      <alignment horizontal="center" vertical="center" wrapText="1"/>
    </xf>
    <xf numFmtId="168" fontId="15" fillId="0" borderId="5" xfId="1" applyNumberFormat="1" applyFont="1" applyBorder="1" applyProtection="1">
      <alignment vertical="center"/>
    </xf>
    <xf numFmtId="3" fontId="31" fillId="0" borderId="4" xfId="7" applyNumberFormat="1" applyFont="1" applyBorder="1" applyAlignment="1">
      <alignment horizontal="center" vertical="center"/>
    </xf>
    <xf numFmtId="0" fontId="3" fillId="0" borderId="15" xfId="4" applyFont="1" applyBorder="1" applyAlignment="1">
      <alignment horizontal="center" vertical="center"/>
    </xf>
    <xf numFmtId="1" fontId="3" fillId="0" borderId="4" xfId="0" applyNumberFormat="1" applyFont="1" applyBorder="1" applyAlignment="1">
      <alignment horizontal="center" vertical="center"/>
    </xf>
    <xf numFmtId="0" fontId="17" fillId="0" borderId="8" xfId="1" applyFont="1" applyBorder="1" applyProtection="1">
      <alignment vertical="center"/>
    </xf>
    <xf numFmtId="0" fontId="31" fillId="0" borderId="15" xfId="4" applyFont="1" applyBorder="1" applyAlignment="1">
      <alignment horizontal="center" vertical="center" wrapText="1"/>
    </xf>
    <xf numFmtId="1" fontId="31" fillId="0" borderId="4" xfId="7" applyNumberFormat="1" applyFont="1" applyBorder="1" applyAlignment="1">
      <alignment horizontal="center" vertical="center"/>
    </xf>
    <xf numFmtId="0" fontId="22" fillId="0" borderId="0" xfId="0" applyFont="1" applyAlignment="1">
      <alignment horizontal="left" vertical="center" wrapText="1"/>
    </xf>
    <xf numFmtId="0" fontId="0" fillId="0" borderId="0" xfId="0" applyAlignment="1">
      <alignment horizontal="left" vertical="center"/>
    </xf>
    <xf numFmtId="0" fontId="16" fillId="0" borderId="0" xfId="0" applyFont="1" applyAlignment="1">
      <alignment horizontal="center" vertical="center"/>
    </xf>
    <xf numFmtId="0" fontId="57" fillId="3" borderId="0" xfId="0" applyFont="1" applyFill="1" applyAlignment="1">
      <alignment horizontal="right" vertical="center"/>
    </xf>
    <xf numFmtId="0" fontId="58" fillId="3" borderId="0" xfId="0" applyFont="1" applyFill="1" applyAlignment="1">
      <alignment horizontal="center" vertical="center"/>
    </xf>
    <xf numFmtId="0" fontId="59"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168" fontId="10" fillId="10" borderId="4" xfId="6" applyNumberFormat="1" applyFont="1" applyFill="1" applyBorder="1" applyAlignment="1">
      <alignment horizontal="left" vertical="center" wrapText="1"/>
    </xf>
    <xf numFmtId="168" fontId="31" fillId="0" borderId="4" xfId="0" applyNumberFormat="1" applyFont="1" applyBorder="1" applyAlignment="1">
      <alignment horizontal="left" vertical="center" wrapText="1"/>
    </xf>
    <xf numFmtId="168" fontId="12" fillId="0" borderId="5" xfId="0" applyNumberFormat="1" applyFont="1" applyBorder="1" applyAlignment="1">
      <alignment horizontal="center" vertical="center"/>
    </xf>
    <xf numFmtId="168" fontId="12" fillId="0" borderId="4" xfId="0" applyNumberFormat="1" applyFont="1" applyBorder="1" applyAlignment="1">
      <alignment horizontal="center" vertical="center"/>
    </xf>
    <xf numFmtId="168" fontId="3" fillId="0" borderId="4" xfId="0" applyNumberFormat="1" applyFont="1" applyBorder="1" applyAlignment="1">
      <alignment horizontal="left" vertical="center" wrapText="1"/>
    </xf>
    <xf numFmtId="168" fontId="10" fillId="10" borderId="4" xfId="0" applyNumberFormat="1" applyFont="1" applyFill="1" applyBorder="1" applyAlignment="1">
      <alignment horizontal="left" vertical="center" wrapText="1"/>
    </xf>
    <xf numFmtId="168" fontId="12" fillId="0" borderId="4" xfId="6" applyNumberFormat="1" applyFont="1" applyBorder="1" applyAlignment="1">
      <alignment horizontal="center" vertical="center"/>
    </xf>
    <xf numFmtId="168" fontId="16" fillId="0" borderId="4" xfId="0" applyNumberFormat="1" applyFont="1" applyBorder="1" applyAlignment="1">
      <alignment horizontal="center" vertical="center"/>
    </xf>
    <xf numFmtId="168" fontId="16" fillId="0" borderId="5" xfId="0" applyNumberFormat="1" applyFont="1" applyBorder="1" applyAlignment="1">
      <alignment horizontal="center" vertical="center"/>
    </xf>
    <xf numFmtId="168" fontId="3" fillId="0" borderId="5" xfId="0" applyNumberFormat="1" applyFont="1" applyBorder="1" applyAlignment="1">
      <alignment horizontal="left" vertical="center" wrapText="1"/>
    </xf>
    <xf numFmtId="168" fontId="12" fillId="0" borderId="4" xfId="0" applyNumberFormat="1" applyFont="1" applyBorder="1" applyAlignment="1">
      <alignment horizontal="center" vertical="center" wrapText="1"/>
    </xf>
    <xf numFmtId="168" fontId="12" fillId="0" borderId="5" xfId="1" applyNumberFormat="1" applyFont="1" applyBorder="1" applyAlignment="1" applyProtection="1">
      <alignment horizontal="center" vertical="center"/>
    </xf>
    <xf numFmtId="168" fontId="31" fillId="2" borderId="4" xfId="0" applyNumberFormat="1" applyFont="1" applyFill="1" applyBorder="1" applyAlignment="1">
      <alignment horizontal="left" vertical="center" wrapText="1"/>
    </xf>
    <xf numFmtId="168" fontId="31" fillId="0" borderId="4" xfId="0" applyNumberFormat="1" applyFont="1" applyBorder="1" applyAlignment="1">
      <alignment wrapText="1"/>
    </xf>
    <xf numFmtId="2" fontId="0" fillId="0" borderId="0" xfId="0" applyNumberFormat="1">
      <alignment vertical="center"/>
    </xf>
    <xf numFmtId="169" fontId="0" fillId="0" borderId="0" xfId="0" applyNumberFormat="1">
      <alignment vertical="center"/>
    </xf>
    <xf numFmtId="171" fontId="60" fillId="0" borderId="0" xfId="0" applyNumberFormat="1" applyFont="1">
      <alignment vertical="center"/>
    </xf>
    <xf numFmtId="0" fontId="61" fillId="0" borderId="0" xfId="0" applyFont="1">
      <alignment vertical="center"/>
    </xf>
    <xf numFmtId="0" fontId="62" fillId="0" borderId="0" xfId="0" applyFont="1" applyAlignment="1">
      <alignment horizontal="center" vertical="center"/>
    </xf>
    <xf numFmtId="169" fontId="62" fillId="0" borderId="0" xfId="0" applyNumberFormat="1" applyFont="1">
      <alignment vertical="center"/>
    </xf>
    <xf numFmtId="0" fontId="63" fillId="0" borderId="0" xfId="0" applyFont="1">
      <alignment vertical="center"/>
    </xf>
    <xf numFmtId="0" fontId="62" fillId="0" borderId="0" xfId="0" applyFont="1">
      <alignment vertical="center"/>
    </xf>
    <xf numFmtId="0" fontId="64" fillId="0" borderId="0" xfId="0" applyFont="1">
      <alignment vertical="center"/>
    </xf>
    <xf numFmtId="0" fontId="46" fillId="3" borderId="0" xfId="0" applyFont="1" applyFill="1" applyAlignment="1">
      <alignment horizontal="left" vertical="center"/>
    </xf>
    <xf numFmtId="0" fontId="47" fillId="3" borderId="0" xfId="0" applyFont="1" applyFill="1">
      <alignment vertical="center"/>
    </xf>
    <xf numFmtId="0" fontId="53" fillId="11" borderId="13" xfId="0" applyFont="1" applyFill="1" applyBorder="1">
      <alignment vertical="center"/>
    </xf>
    <xf numFmtId="0" fontId="53" fillId="11" borderId="19" xfId="0" applyFont="1" applyFill="1" applyBorder="1">
      <alignment vertical="center"/>
    </xf>
    <xf numFmtId="0" fontId="10" fillId="11" borderId="19" xfId="0" applyFont="1" applyFill="1" applyBorder="1" applyAlignment="1">
      <alignment horizontal="center" vertical="center"/>
    </xf>
    <xf numFmtId="0" fontId="65" fillId="11" borderId="19" xfId="0" applyFont="1" applyFill="1" applyBorder="1">
      <alignment vertical="center"/>
    </xf>
    <xf numFmtId="0" fontId="10" fillId="11" borderId="13" xfId="0" applyFont="1" applyFill="1" applyBorder="1" applyAlignment="1">
      <alignment horizontal="left" vertical="center" wrapText="1"/>
    </xf>
    <xf numFmtId="0" fontId="31" fillId="0" borderId="4" xfId="0" applyFont="1" applyBorder="1" applyAlignment="1">
      <alignment horizontal="left" vertical="center" wrapText="1"/>
    </xf>
    <xf numFmtId="3" fontId="31" fillId="0" borderId="4" xfId="0" applyNumberFormat="1" applyFont="1" applyBorder="1" applyAlignment="1">
      <alignment horizontal="center" vertical="center" wrapText="1"/>
    </xf>
    <xf numFmtId="0" fontId="14" fillId="2" borderId="4" xfId="1" applyFont="1" applyFill="1" applyBorder="1" applyAlignment="1" applyProtection="1">
      <alignment horizontal="center" vertical="center"/>
    </xf>
    <xf numFmtId="0" fontId="32" fillId="0" borderId="0" xfId="0" applyFont="1" applyAlignment="1">
      <alignment horizontal="center" vertical="center"/>
    </xf>
    <xf numFmtId="0" fontId="19" fillId="0" borderId="0" xfId="0" applyFont="1" applyAlignment="1">
      <alignment vertical="center" wrapText="1"/>
    </xf>
    <xf numFmtId="0" fontId="32" fillId="0" borderId="0" xfId="0" applyFont="1" applyAlignment="1">
      <alignment horizontal="right" vertical="center"/>
    </xf>
    <xf numFmtId="0" fontId="19" fillId="0" borderId="0" xfId="0" applyFont="1" applyAlignment="1">
      <alignment horizontal="right" wrapText="1"/>
    </xf>
    <xf numFmtId="0" fontId="42" fillId="0" borderId="0" xfId="0" applyFont="1" applyAlignment="1">
      <alignment horizontal="right" wrapText="1"/>
    </xf>
    <xf numFmtId="0" fontId="32" fillId="0" borderId="0" xfId="0" applyFont="1" applyAlignment="1"/>
    <xf numFmtId="0" fontId="33" fillId="0" borderId="0" xfId="0" applyFont="1" applyAlignment="1"/>
    <xf numFmtId="0" fontId="32" fillId="0" borderId="0" xfId="0" applyFont="1" applyAlignment="1">
      <alignment horizontal="left" vertical="center"/>
    </xf>
    <xf numFmtId="0" fontId="0" fillId="0" borderId="0" xfId="0" applyAlignment="1">
      <alignment horizontal="left"/>
    </xf>
    <xf numFmtId="0" fontId="33" fillId="0" borderId="0" xfId="0" applyFont="1" applyAlignment="1">
      <alignment horizontal="left"/>
    </xf>
    <xf numFmtId="0" fontId="0" fillId="0" borderId="0" xfId="0" applyAlignment="1">
      <alignment horizontal="right" vertical="center"/>
    </xf>
    <xf numFmtId="0" fontId="0" fillId="0" borderId="0" xfId="0" applyAlignment="1"/>
    <xf numFmtId="0" fontId="21" fillId="0" borderId="0" xfId="0" applyFont="1" applyAlignment="1">
      <alignment horizontal="left" vertical="center"/>
    </xf>
    <xf numFmtId="0" fontId="21" fillId="0" borderId="0" xfId="0" applyFont="1" applyAlignment="1">
      <alignment horizontal="center"/>
    </xf>
    <xf numFmtId="0" fontId="0" fillId="0" borderId="0" xfId="0" applyAlignment="1">
      <alignment horizontal="center"/>
    </xf>
    <xf numFmtId="0" fontId="21" fillId="0" borderId="12" xfId="0" applyFont="1" applyBorder="1" applyAlignment="1"/>
    <xf numFmtId="0" fontId="21" fillId="0" borderId="0" xfId="0" applyFont="1" applyAlignment="1">
      <alignment horizontal="left" vertical="top"/>
    </xf>
    <xf numFmtId="0" fontId="34" fillId="3" borderId="0" xfId="0" applyFont="1" applyFill="1" applyAlignment="1" applyProtection="1">
      <alignment horizontal="left" vertical="center" indent="7"/>
      <protection locked="0"/>
    </xf>
    <xf numFmtId="0" fontId="22" fillId="3" borderId="0" xfId="0" applyFont="1" applyFill="1" applyAlignment="1" applyProtection="1">
      <protection locked="0"/>
    </xf>
    <xf numFmtId="0" fontId="39" fillId="3" borderId="1" xfId="0" applyFont="1" applyFill="1" applyBorder="1" applyAlignment="1" applyProtection="1">
      <alignment horizontal="center" vertical="center"/>
      <protection locked="0"/>
    </xf>
    <xf numFmtId="0" fontId="40" fillId="6" borderId="13" xfId="0" applyFont="1" applyFill="1" applyBorder="1" applyAlignment="1">
      <alignment horizontal="left" vertical="center"/>
    </xf>
    <xf numFmtId="0" fontId="18" fillId="0" borderId="4" xfId="1" applyFont="1" applyBorder="1" applyAlignment="1" applyProtection="1">
      <alignment horizontal="center" vertical="center" wrapText="1"/>
      <protection locked="0"/>
    </xf>
    <xf numFmtId="0" fontId="42" fillId="0" borderId="4" xfId="0" applyFont="1" applyBorder="1" applyAlignment="1" applyProtection="1">
      <alignment horizontal="center" vertical="center"/>
      <protection locked="0"/>
    </xf>
    <xf numFmtId="0" fontId="31" fillId="0" borderId="0" xfId="0" applyFont="1" applyAlignment="1" applyProtection="1">
      <alignment horizontal="left" vertical="top" wrapText="1"/>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left" vertical="center"/>
      <protection locked="0"/>
    </xf>
    <xf numFmtId="0" fontId="3" fillId="0" borderId="0" xfId="0" applyFont="1" applyAlignment="1" applyProtection="1">
      <alignment horizontal="left" vertical="top" wrapText="1"/>
      <protection locked="0"/>
    </xf>
    <xf numFmtId="0" fontId="5" fillId="3" borderId="0" xfId="0" applyFont="1" applyFill="1" applyAlignment="1" applyProtection="1">
      <alignment horizontal="left" vertical="center" indent="7"/>
      <protection locked="0"/>
    </xf>
    <xf numFmtId="0" fontId="6" fillId="3" borderId="0" xfId="0" applyFont="1" applyFill="1" applyAlignment="1" applyProtection="1">
      <protection locked="0"/>
    </xf>
    <xf numFmtId="0" fontId="48" fillId="3" borderId="1" xfId="0" applyFont="1" applyFill="1" applyBorder="1" applyAlignment="1" applyProtection="1">
      <alignment horizontal="center" vertical="center"/>
      <protection locked="0"/>
    </xf>
    <xf numFmtId="0" fontId="49" fillId="7" borderId="13" xfId="0" applyFont="1" applyFill="1" applyBorder="1" applyAlignment="1">
      <alignment horizontal="left" vertical="center"/>
    </xf>
    <xf numFmtId="0" fontId="42" fillId="0" borderId="4" xfId="0" applyFont="1" applyBorder="1" applyAlignment="1">
      <alignment horizontal="center" vertical="center"/>
    </xf>
    <xf numFmtId="0" fontId="51" fillId="0" borderId="0" xfId="0" applyFont="1" applyAlignment="1" applyProtection="1">
      <alignment horizontal="left" vertical="center" wrapText="1"/>
      <protection locked="0"/>
    </xf>
    <xf numFmtId="0" fontId="47" fillId="0" borderId="0" xfId="0" applyFont="1" applyAlignment="1" applyProtection="1">
      <alignment horizontal="left" vertical="top" wrapText="1"/>
      <protection locked="0"/>
    </xf>
    <xf numFmtId="0" fontId="47" fillId="0" borderId="0" xfId="0" applyFont="1" applyAlignment="1" applyProtection="1">
      <alignment horizontal="left" vertical="center" wrapText="1"/>
      <protection locked="0"/>
    </xf>
    <xf numFmtId="0" fontId="47"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5" fillId="3" borderId="1" xfId="0" applyFont="1" applyFill="1" applyBorder="1" applyAlignment="1" applyProtection="1">
      <alignment horizontal="center" vertical="center"/>
      <protection locked="0"/>
    </xf>
    <xf numFmtId="0" fontId="53" fillId="8" borderId="18" xfId="0" applyFont="1" applyFill="1" applyBorder="1" applyAlignment="1">
      <alignment horizontal="left" vertical="center"/>
    </xf>
    <xf numFmtId="0" fontId="54" fillId="0" borderId="0" xfId="0" applyFont="1" applyAlignment="1" applyProtection="1">
      <alignment horizontal="left" vertical="center" wrapText="1"/>
      <protection locked="0"/>
    </xf>
    <xf numFmtId="0" fontId="34" fillId="3" borderId="0" xfId="0" applyFont="1" applyFill="1" applyAlignment="1">
      <alignment horizontal="left" vertical="center" indent="7"/>
    </xf>
    <xf numFmtId="0" fontId="0" fillId="3" borderId="0" xfId="0" applyFill="1" applyAlignment="1"/>
    <xf numFmtId="0" fontId="48" fillId="3" borderId="1" xfId="0" applyFont="1" applyFill="1" applyBorder="1" applyAlignment="1">
      <alignment horizontal="center" vertical="center"/>
    </xf>
    <xf numFmtId="0" fontId="56" fillId="0" borderId="0" xfId="0" applyFont="1" applyAlignment="1">
      <alignment horizontal="left" vertical="center" wrapText="1"/>
    </xf>
    <xf numFmtId="0" fontId="19" fillId="10" borderId="4" xfId="6" applyFont="1" applyFill="1" applyBorder="1" applyAlignment="1">
      <alignment horizontal="left" vertical="center" wrapText="1"/>
    </xf>
    <xf numFmtId="0" fontId="18" fillId="0" borderId="5" xfId="1" applyFont="1" applyBorder="1" applyAlignment="1" applyProtection="1">
      <alignment horizontal="center" vertical="center" wrapText="1"/>
    </xf>
    <xf numFmtId="168" fontId="42" fillId="0" borderId="5" xfId="0" applyNumberFormat="1" applyFont="1" applyBorder="1" applyAlignment="1">
      <alignment horizontal="center" vertical="center"/>
    </xf>
    <xf numFmtId="0" fontId="42" fillId="0" borderId="5" xfId="0" applyFont="1" applyBorder="1" applyAlignment="1">
      <alignment horizontal="center" vertical="center"/>
    </xf>
    <xf numFmtId="0" fontId="57" fillId="3" borderId="1" xfId="0" applyFont="1" applyFill="1" applyBorder="1" applyAlignment="1">
      <alignment horizontal="center" vertical="center"/>
    </xf>
    <xf numFmtId="0" fontId="44" fillId="0" borderId="4" xfId="1" applyFont="1" applyBorder="1" applyAlignment="1" applyProtection="1">
      <alignment horizontal="center" vertical="center" wrapText="1"/>
    </xf>
    <xf numFmtId="168" fontId="42" fillId="0" borderId="4" xfId="0" applyNumberFormat="1" applyFont="1" applyBorder="1" applyAlignment="1">
      <alignment horizontal="center" vertical="center"/>
    </xf>
    <xf numFmtId="0" fontId="66" fillId="0" borderId="0" xfId="0" applyFont="1" applyAlignment="1">
      <alignment horizontal="left" vertical="top" wrapText="1"/>
    </xf>
    <xf numFmtId="0" fontId="66" fillId="0" borderId="0" xfId="0" applyFont="1" applyAlignment="1">
      <alignment horizontal="left" vertical="center" wrapText="1"/>
    </xf>
    <xf numFmtId="0" fontId="66" fillId="0" borderId="0" xfId="0" applyFont="1" applyAlignment="1">
      <alignment horizontal="left" vertical="center"/>
    </xf>
    <xf numFmtId="0" fontId="32" fillId="0" borderId="0" xfId="0" applyFont="1" applyAlignment="1">
      <alignment horizontal="left" vertical="center"/>
    </xf>
    <xf numFmtId="0" fontId="21" fillId="0" borderId="11" xfId="0" applyFont="1" applyBorder="1" applyAlignment="1">
      <alignment horizontal="center"/>
    </xf>
    <xf numFmtId="168" fontId="68" fillId="5" borderId="5" xfId="1" applyNumberFormat="1" applyFont="1" applyFill="1" applyBorder="1" applyProtection="1">
      <alignment vertical="center"/>
      <protection locked="0"/>
    </xf>
    <xf numFmtId="0" fontId="68" fillId="5" borderId="5" xfId="0" applyFont="1" applyFill="1" applyBorder="1" applyAlignment="1" applyProtection="1">
      <alignment horizontal="center" vertical="center" wrapText="1"/>
      <protection locked="0"/>
    </xf>
    <xf numFmtId="0" fontId="68" fillId="5" borderId="5" xfId="0" applyFont="1" applyFill="1" applyBorder="1" applyAlignment="1">
      <alignment horizontal="center" vertical="center" wrapText="1"/>
    </xf>
    <xf numFmtId="0" fontId="4" fillId="0" borderId="0" xfId="0" applyFont="1" applyProtection="1">
      <alignment vertical="center"/>
      <protection locked="0"/>
    </xf>
    <xf numFmtId="0" fontId="8" fillId="3" borderId="0" xfId="0" applyFont="1" applyFill="1" applyProtection="1">
      <alignment vertical="center"/>
      <protection locked="0"/>
    </xf>
    <xf numFmtId="0" fontId="6" fillId="3" borderId="0" xfId="0" applyFont="1" applyFill="1" applyAlignment="1" applyProtection="1">
      <alignment horizontal="right" vertical="center"/>
      <protection locked="0"/>
    </xf>
    <xf numFmtId="0" fontId="6"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168" fontId="11" fillId="0" borderId="5" xfId="1" applyNumberFormat="1" applyFont="1" applyBorder="1" applyProtection="1">
      <alignment vertical="center"/>
      <protection locked="0"/>
    </xf>
    <xf numFmtId="0" fontId="0" fillId="3" borderId="0" xfId="0" applyFill="1" applyAlignment="1" applyProtection="1">
      <protection locked="0"/>
    </xf>
    <xf numFmtId="0" fontId="0" fillId="3" borderId="0" xfId="0" applyFill="1" applyProtection="1">
      <alignment vertical="center"/>
      <protection locked="0"/>
    </xf>
    <xf numFmtId="0" fontId="4" fillId="3" borderId="0" xfId="0" applyFont="1" applyFill="1" applyProtection="1">
      <alignment vertical="center"/>
      <protection locked="0"/>
    </xf>
    <xf numFmtId="0" fontId="22" fillId="3" borderId="0" xfId="0" applyFont="1" applyFill="1" applyAlignment="1" applyProtection="1">
      <alignment horizontal="right" vertical="center"/>
      <protection locked="0"/>
    </xf>
    <xf numFmtId="0" fontId="22" fillId="0" borderId="0" xfId="0" applyFont="1" applyProtection="1">
      <alignment vertical="center"/>
      <protection locked="0"/>
    </xf>
    <xf numFmtId="0" fontId="22" fillId="0" borderId="14" xfId="0" applyFont="1" applyBorder="1" applyProtection="1">
      <alignment vertical="center"/>
      <protection locked="0"/>
    </xf>
    <xf numFmtId="0" fontId="38" fillId="3" borderId="0" xfId="0" applyFont="1" applyFill="1" applyAlignment="1" applyProtection="1">
      <alignment horizontal="center" vertical="center"/>
      <protection locked="0"/>
    </xf>
    <xf numFmtId="0" fontId="23" fillId="3" borderId="0" xfId="0" applyFont="1" applyFill="1" applyAlignment="1" applyProtection="1">
      <alignment horizontal="center" vertical="center"/>
      <protection locked="0"/>
    </xf>
    <xf numFmtId="168" fontId="11" fillId="5" borderId="4" xfId="0" applyNumberFormat="1" applyFont="1"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16" fillId="0" borderId="0" xfId="0" applyFont="1" applyAlignment="1" applyProtection="1">
      <alignment horizontal="center" vertical="center"/>
      <protection locked="0"/>
    </xf>
    <xf numFmtId="170" fontId="68" fillId="5" borderId="5" xfId="1" applyNumberFormat="1" applyFont="1" applyFill="1" applyBorder="1" applyProtection="1">
      <alignment vertical="center"/>
      <protection locked="0"/>
    </xf>
    <xf numFmtId="0" fontId="68" fillId="5" borderId="5" xfId="1" applyFont="1" applyFill="1" applyBorder="1" applyProtection="1">
      <alignment vertical="center"/>
      <protection locked="0"/>
    </xf>
    <xf numFmtId="0" fontId="9" fillId="0" borderId="0" xfId="0" applyFont="1" applyProtection="1">
      <alignment vertical="center"/>
      <protection locked="0"/>
    </xf>
    <xf numFmtId="0" fontId="31"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1" fillId="0" borderId="0" xfId="1" applyFont="1" applyBorder="1" applyProtection="1">
      <alignment vertical="center"/>
      <protection locked="0"/>
    </xf>
    <xf numFmtId="0" fontId="15" fillId="0" borderId="0" xfId="1" applyFont="1" applyBorder="1" applyProtection="1">
      <alignment vertical="center"/>
      <protection locked="0"/>
    </xf>
  </cellXfs>
  <cellStyles count="17">
    <cellStyle name="Hypertextové prepojenie" xfId="1" builtinId="8"/>
    <cellStyle name="Mena tabuľky" xfId="2" xr:uid="{00000000-0005-0000-0000-000006000000}"/>
    <cellStyle name="Mena tabuľky 2" xfId="3" xr:uid="{00000000-0005-0000-0000-000007000000}"/>
    <cellStyle name="Normálna" xfId="0" builtinId="0"/>
    <cellStyle name="Normálna 2" xfId="4" xr:uid="{00000000-0005-0000-0000-000008000000}"/>
    <cellStyle name="Normálna 2 2" xfId="5" xr:uid="{00000000-0005-0000-0000-000009000000}"/>
    <cellStyle name="Normálna 2 3" xfId="6" xr:uid="{00000000-0005-0000-0000-00000A000000}"/>
    <cellStyle name="Normálna 3" xfId="7" xr:uid="{00000000-0005-0000-0000-00000B000000}"/>
    <cellStyle name="Normálna 3 2" xfId="8" xr:uid="{00000000-0005-0000-0000-00000C000000}"/>
    <cellStyle name="normálne 2" xfId="9" xr:uid="{00000000-0005-0000-0000-00000D000000}"/>
    <cellStyle name="Normálne 3" xfId="10" xr:uid="{00000000-0005-0000-0000-00000E000000}"/>
    <cellStyle name="Normálne 4" xfId="11" xr:uid="{00000000-0005-0000-0000-00000F000000}"/>
    <cellStyle name="Podrobnosti tabuľky vľavo" xfId="14" xr:uid="{00000000-0005-0000-0000-000012000000}"/>
    <cellStyle name="Podrobnosti tabuľky vpravo" xfId="12" xr:uid="{00000000-0005-0000-0000-000010000000}"/>
    <cellStyle name="Podrobnosti tabuľky vpravo 2" xfId="13" xr:uid="{00000000-0005-0000-0000-000011000000}"/>
    <cellStyle name="Stĺpec s príznakom" xfId="15" xr:uid="{00000000-0005-0000-0000-000013000000}"/>
    <cellStyle name="Zrušené" xfId="16" xr:uid="{00000000-0005-0000-0000-000014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DDF95"/>
      <rgbColor rgb="FF808080"/>
      <rgbColor rgb="FF9999FF"/>
      <rgbColor rgb="FF993366"/>
      <rgbColor rgb="FFFFF5CC"/>
      <rgbColor rgb="FFB7ECFF"/>
      <rgbColor rgb="FF660066"/>
      <rgbColor rgb="FFFF8080"/>
      <rgbColor rgb="FF0066CC"/>
      <rgbColor rgb="FFEFE0D1"/>
      <rgbColor rgb="FF000080"/>
      <rgbColor rgb="FFFF00FF"/>
      <rgbColor rgb="FFFFFF00"/>
      <rgbColor rgb="FF00FFFF"/>
      <rgbColor rgb="FF800080"/>
      <rgbColor rgb="FF800000"/>
      <rgbColor rgb="FF008080"/>
      <rgbColor rgb="FF0000FF"/>
      <rgbColor rgb="FF00CCFF"/>
      <rgbColor rgb="FFFFEFE7"/>
      <rgbColor rgb="FFCCFFCC"/>
      <rgbColor rgb="FFE7E775"/>
      <rgbColor rgb="FF99CCFF"/>
      <rgbColor rgb="FFFFA3A3"/>
      <rgbColor rgb="FFCC99FF"/>
      <rgbColor rgb="FFFCCCD4"/>
      <rgbColor rgb="FF3366FF"/>
      <rgbColor rgb="FF47CFFF"/>
      <rgbColor rgb="FF99CC00"/>
      <rgbColor rgb="FFFFC000"/>
      <rgbColor rgb="FFFF9900"/>
      <rgbColor rgb="FFFF6600"/>
      <rgbColor rgb="FF666699"/>
      <rgbColor rgb="FF859EBF"/>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2" name="Obrázok 20" descr="ERBVucB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5680" y="57240"/>
          <a:ext cx="472320" cy="3866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2" name="Obrázok 20" descr="ERBVucBB">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85680" y="57240"/>
          <a:ext cx="472320" cy="4626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2" name="Obrázok 20" descr="ERBVucBB">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5680" y="57240"/>
          <a:ext cx="472320" cy="38664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3" name="Obrázok 20" descr="ERBVucBB">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xdr:blipFill>
      <xdr:spPr>
        <a:xfrm>
          <a:off x="85680" y="57240"/>
          <a:ext cx="472320" cy="38664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4" name="Obrázok 20" descr="ERBVucBB">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85680" y="57240"/>
          <a:ext cx="472320" cy="46260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5" name="Obrázok 20" descr="ERBVucBB">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stretch/>
      </xdr:blipFill>
      <xdr:spPr>
        <a:xfrm>
          <a:off x="85680" y="57240"/>
          <a:ext cx="472320" cy="46260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85680</xdr:colOff>
      <xdr:row>0</xdr:row>
      <xdr:rowOff>57240</xdr:rowOff>
    </xdr:from>
    <xdr:to>
      <xdr:col>0</xdr:col>
      <xdr:colOff>558000</xdr:colOff>
      <xdr:row>2</xdr:row>
      <xdr:rowOff>138960</xdr:rowOff>
    </xdr:to>
    <xdr:pic>
      <xdr:nvPicPr>
        <xdr:cNvPr id="6" name="Obrázok 20" descr="ERBVucBB">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stretch/>
      </xdr:blipFill>
      <xdr:spPr>
        <a:xfrm>
          <a:off x="85680" y="57240"/>
          <a:ext cx="472320" cy="46260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38160</xdr:colOff>
      <xdr:row>0</xdr:row>
      <xdr:rowOff>47520</xdr:rowOff>
    </xdr:from>
    <xdr:to>
      <xdr:col>0</xdr:col>
      <xdr:colOff>510480</xdr:colOff>
      <xdr:row>2</xdr:row>
      <xdr:rowOff>129240</xdr:rowOff>
    </xdr:to>
    <xdr:pic>
      <xdr:nvPicPr>
        <xdr:cNvPr id="7" name="Obrázok 20" descr="ERBVucBB">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1"/>
        <a:stretch/>
      </xdr:blipFill>
      <xdr:spPr>
        <a:xfrm>
          <a:off x="38160" y="47520"/>
          <a:ext cx="472320" cy="386640"/>
        </a:xfrm>
        <a:prstGeom prst="rect">
          <a:avLst/>
        </a:prstGeom>
        <a:ln w="0">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majerikova.anna@habrezno.s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8"/>
  <sheetViews>
    <sheetView topLeftCell="A35" zoomScaleNormal="100" workbookViewId="0">
      <selection activeCell="A59" sqref="A59"/>
    </sheetView>
  </sheetViews>
  <sheetFormatPr defaultColWidth="8.7109375" defaultRowHeight="15" outlineLevelCol="1" x14ac:dyDescent="0.25"/>
  <cols>
    <col min="1" max="1" width="26.7109375" customWidth="1"/>
    <col min="2" max="2" width="30.7109375" style="12" customWidth="1"/>
    <col min="3" max="3" width="26.7109375" customWidth="1"/>
    <col min="4" max="4" width="11.7109375" customWidth="1"/>
    <col min="5" max="5" width="7" style="13" customWidth="1"/>
    <col min="6" max="6" width="11.7109375" customWidth="1"/>
    <col min="7" max="7" width="11.7109375" style="14" customWidth="1"/>
    <col min="8" max="8" width="11.7109375" customWidth="1"/>
    <col min="9" max="9" width="11.7109375" style="14" customWidth="1"/>
    <col min="10" max="40" width="2.85546875" hidden="1" customWidth="1" outlineLevel="1"/>
    <col min="41" max="41" width="9.140625" customWidth="1" collapsed="1"/>
  </cols>
  <sheetData>
    <row r="1" spans="1:40" s="16" customFormat="1" ht="12" x14ac:dyDescent="0.25">
      <c r="A1" s="15" t="s">
        <v>0</v>
      </c>
      <c r="B1" s="15"/>
      <c r="C1" s="15"/>
      <c r="D1" s="15"/>
      <c r="E1" s="15"/>
      <c r="F1" s="15"/>
      <c r="G1" s="15"/>
      <c r="H1" s="15"/>
      <c r="I1" s="15"/>
      <c r="J1" s="11"/>
      <c r="K1" s="11"/>
      <c r="L1" s="11"/>
      <c r="M1" s="11"/>
      <c r="N1" s="11"/>
      <c r="O1" s="11"/>
      <c r="P1" s="11"/>
      <c r="Q1" s="11"/>
      <c r="R1" s="11"/>
      <c r="S1" s="11"/>
      <c r="T1" s="11"/>
      <c r="U1" s="11"/>
      <c r="V1" s="10"/>
      <c r="W1" s="10"/>
      <c r="X1" s="10"/>
      <c r="Y1" s="11"/>
      <c r="Z1" s="11"/>
      <c r="AA1" s="11"/>
      <c r="AB1" s="11"/>
      <c r="AC1" s="11"/>
      <c r="AD1" s="11"/>
      <c r="AE1" s="11"/>
      <c r="AF1" s="11"/>
      <c r="AG1" s="11"/>
      <c r="AH1" s="11"/>
      <c r="AI1" s="11"/>
      <c r="AJ1" s="11"/>
      <c r="AK1" s="10"/>
      <c r="AL1" s="10"/>
      <c r="AM1" s="10"/>
      <c r="AN1" s="10"/>
    </row>
    <row r="2" spans="1:40" s="16" customFormat="1" ht="12" x14ac:dyDescent="0.25">
      <c r="A2" s="15"/>
      <c r="B2" s="15"/>
      <c r="C2" s="15"/>
      <c r="D2" s="15"/>
      <c r="E2" s="15"/>
      <c r="F2" s="15"/>
      <c r="G2" s="15"/>
      <c r="H2" s="15"/>
      <c r="I2" s="15"/>
      <c r="J2" s="11"/>
      <c r="K2" s="11"/>
      <c r="L2" s="11"/>
      <c r="M2" s="11"/>
      <c r="N2" s="11"/>
      <c r="O2" s="11"/>
      <c r="P2" s="11"/>
      <c r="Q2" s="11"/>
      <c r="R2" s="11"/>
      <c r="S2" s="11"/>
      <c r="T2" s="11"/>
      <c r="U2" s="11"/>
      <c r="V2" s="10"/>
      <c r="W2" s="10"/>
      <c r="X2" s="10"/>
      <c r="Y2" s="11"/>
      <c r="Z2" s="11"/>
      <c r="AA2" s="11"/>
      <c r="AB2" s="11"/>
      <c r="AC2" s="11"/>
      <c r="AD2" s="11"/>
      <c r="AE2" s="11"/>
      <c r="AF2" s="11"/>
      <c r="AG2" s="11"/>
      <c r="AH2" s="11"/>
      <c r="AI2" s="11"/>
      <c r="AJ2" s="11"/>
      <c r="AK2" s="10"/>
      <c r="AL2" s="10"/>
      <c r="AM2" s="10"/>
      <c r="AN2" s="10"/>
    </row>
    <row r="3" spans="1:40" s="16" customFormat="1" ht="12" x14ac:dyDescent="0.25">
      <c r="A3" s="15"/>
      <c r="B3" s="15"/>
      <c r="C3" s="15"/>
      <c r="D3" s="15"/>
      <c r="E3" s="15"/>
      <c r="F3" s="15"/>
      <c r="G3" s="15"/>
      <c r="H3" s="15"/>
      <c r="I3" s="15"/>
      <c r="J3" s="11"/>
      <c r="K3" s="11"/>
      <c r="L3" s="11"/>
      <c r="M3" s="11"/>
      <c r="N3" s="11"/>
      <c r="O3" s="11"/>
      <c r="P3" s="11"/>
      <c r="Q3" s="11"/>
      <c r="R3" s="11"/>
      <c r="S3" s="11"/>
      <c r="T3" s="11"/>
      <c r="U3" s="11"/>
      <c r="V3" s="10"/>
      <c r="W3" s="10"/>
      <c r="X3" s="10"/>
      <c r="Y3" s="11"/>
      <c r="Z3" s="11"/>
      <c r="AA3" s="11"/>
      <c r="AB3" s="11"/>
      <c r="AC3" s="11"/>
      <c r="AD3" s="11"/>
      <c r="AE3" s="11"/>
      <c r="AF3" s="11"/>
      <c r="AG3" s="11"/>
      <c r="AH3" s="11"/>
      <c r="AI3" s="11"/>
      <c r="AJ3" s="11"/>
      <c r="AK3" s="10"/>
      <c r="AL3" s="10"/>
      <c r="AM3" s="10"/>
      <c r="AN3" s="10"/>
    </row>
    <row r="4" spans="1:40" s="19" customFormat="1" ht="12" x14ac:dyDescent="0.25">
      <c r="A4" s="17" t="s">
        <v>1</v>
      </c>
      <c r="B4" s="17"/>
      <c r="C4" s="17"/>
      <c r="D4" s="17"/>
      <c r="E4" s="18"/>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row>
    <row r="5" spans="1:40" s="170" customFormat="1" ht="12" x14ac:dyDescent="0.2">
      <c r="A5" s="344" t="s">
        <v>2</v>
      </c>
      <c r="B5" s="344"/>
      <c r="C5" s="176"/>
      <c r="D5" s="176"/>
      <c r="E5" s="177"/>
      <c r="F5" s="176"/>
      <c r="G5" s="376"/>
      <c r="H5" s="176"/>
      <c r="I5" s="376"/>
      <c r="J5" s="344"/>
      <c r="K5" s="344"/>
      <c r="L5" s="176"/>
      <c r="M5" s="176"/>
      <c r="N5" s="176"/>
      <c r="O5" s="176"/>
      <c r="P5" s="176"/>
      <c r="Q5" s="176"/>
      <c r="R5" s="176"/>
      <c r="S5" s="376"/>
      <c r="T5" s="176"/>
      <c r="U5" s="376"/>
      <c r="V5" s="377"/>
      <c r="W5" s="377"/>
      <c r="X5" s="377"/>
      <c r="Y5" s="344"/>
      <c r="Z5" s="344"/>
      <c r="AA5" s="176"/>
      <c r="AB5" s="176"/>
      <c r="AC5" s="176"/>
      <c r="AD5" s="176"/>
      <c r="AE5" s="176"/>
      <c r="AF5" s="176"/>
      <c r="AG5" s="176"/>
      <c r="AH5" s="376"/>
      <c r="AI5" s="176"/>
      <c r="AJ5" s="376"/>
      <c r="AK5" s="377"/>
      <c r="AL5" s="377"/>
      <c r="AM5" s="377"/>
      <c r="AN5" s="377"/>
    </row>
    <row r="6" spans="1:40" s="170" customFormat="1" ht="12" x14ac:dyDescent="0.2">
      <c r="A6" s="344" t="s">
        <v>3</v>
      </c>
      <c r="B6" s="344"/>
      <c r="C6" s="176"/>
      <c r="D6" s="176"/>
      <c r="E6" s="177"/>
      <c r="F6" s="176"/>
      <c r="G6" s="376"/>
      <c r="H6" s="176"/>
      <c r="I6" s="376"/>
      <c r="J6" s="344"/>
      <c r="K6" s="344"/>
      <c r="L6" s="176"/>
      <c r="M6" s="176"/>
      <c r="N6" s="176"/>
      <c r="O6" s="176"/>
      <c r="P6" s="176"/>
      <c r="Q6" s="176"/>
      <c r="R6" s="176"/>
      <c r="S6" s="376"/>
      <c r="T6" s="176"/>
      <c r="U6" s="376"/>
      <c r="V6" s="176"/>
      <c r="W6" s="378"/>
      <c r="X6" s="378"/>
      <c r="Y6" s="344"/>
      <c r="Z6" s="344"/>
      <c r="AA6" s="176"/>
      <c r="AB6" s="176"/>
      <c r="AC6" s="176"/>
      <c r="AD6" s="176"/>
      <c r="AE6" s="176"/>
      <c r="AF6" s="176"/>
      <c r="AG6" s="176"/>
      <c r="AH6" s="376"/>
      <c r="AI6" s="176"/>
      <c r="AJ6" s="376"/>
      <c r="AK6" s="176"/>
      <c r="AL6" s="378"/>
      <c r="AM6" s="378"/>
      <c r="AN6" s="378"/>
    </row>
    <row r="7" spans="1:40" s="170" customFormat="1" ht="12" x14ac:dyDescent="0.2">
      <c r="A7" s="344" t="s">
        <v>4</v>
      </c>
      <c r="B7" s="344"/>
      <c r="C7" s="176"/>
      <c r="D7" s="176"/>
      <c r="E7" s="177"/>
      <c r="F7" s="176"/>
      <c r="G7" s="376"/>
      <c r="H7" s="176"/>
      <c r="I7" s="376"/>
      <c r="J7" s="344"/>
      <c r="K7" s="344"/>
      <c r="L7" s="176"/>
      <c r="M7" s="176"/>
      <c r="N7" s="176"/>
      <c r="O7" s="176"/>
      <c r="P7" s="176"/>
      <c r="Q7" s="176"/>
      <c r="R7" s="176"/>
      <c r="S7" s="376"/>
      <c r="T7" s="176"/>
      <c r="U7" s="376"/>
      <c r="V7" s="176"/>
      <c r="W7" s="379"/>
      <c r="X7" s="379"/>
      <c r="Y7" s="344"/>
      <c r="Z7" s="344"/>
      <c r="AA7" s="176"/>
      <c r="AB7" s="176"/>
      <c r="AC7" s="176"/>
      <c r="AD7" s="176"/>
      <c r="AE7" s="176"/>
      <c r="AF7" s="176"/>
      <c r="AG7" s="176"/>
      <c r="AH7" s="376"/>
      <c r="AI7" s="176"/>
      <c r="AJ7" s="376"/>
      <c r="AK7" s="176"/>
      <c r="AL7" s="379"/>
      <c r="AM7" s="379"/>
      <c r="AN7" s="379"/>
    </row>
    <row r="8" spans="1:40" s="170" customFormat="1" ht="12" x14ac:dyDescent="0.2">
      <c r="A8" s="344" t="s">
        <v>5</v>
      </c>
      <c r="B8" s="344"/>
      <c r="C8" s="176"/>
      <c r="D8" s="176"/>
      <c r="E8" s="177"/>
      <c r="F8" s="176"/>
      <c r="G8" s="376"/>
      <c r="H8" s="176"/>
      <c r="I8" s="376"/>
      <c r="J8" s="344"/>
      <c r="K8" s="344"/>
      <c r="L8" s="176"/>
      <c r="M8" s="176"/>
      <c r="N8" s="176"/>
      <c r="O8" s="176"/>
      <c r="P8" s="176"/>
      <c r="Q8" s="176"/>
      <c r="R8" s="176"/>
      <c r="S8" s="376"/>
      <c r="T8" s="176"/>
      <c r="U8" s="376"/>
      <c r="V8" s="176"/>
      <c r="W8" s="379"/>
      <c r="X8" s="379"/>
      <c r="Y8" s="344"/>
      <c r="Z8" s="344"/>
      <c r="AA8" s="176"/>
      <c r="AB8" s="176"/>
      <c r="AC8" s="176"/>
      <c r="AD8" s="176"/>
      <c r="AE8" s="176"/>
      <c r="AF8" s="176"/>
      <c r="AG8" s="176"/>
      <c r="AH8" s="376"/>
      <c r="AI8" s="176"/>
      <c r="AJ8" s="376"/>
      <c r="AK8" s="176"/>
      <c r="AL8" s="379"/>
      <c r="AM8" s="379"/>
      <c r="AN8" s="379"/>
    </row>
    <row r="9" spans="1:40" s="170" customFormat="1" ht="12" x14ac:dyDescent="0.2">
      <c r="A9" s="344" t="s">
        <v>6</v>
      </c>
      <c r="B9" s="344"/>
      <c r="C9" s="176"/>
      <c r="D9" s="176"/>
      <c r="E9" s="177"/>
      <c r="F9" s="176"/>
      <c r="G9" s="376"/>
      <c r="H9" s="176"/>
      <c r="I9" s="376"/>
      <c r="J9" s="344"/>
      <c r="K9" s="344"/>
      <c r="L9" s="176"/>
      <c r="M9" s="176"/>
      <c r="N9" s="176"/>
      <c r="O9" s="176"/>
      <c r="P9" s="176"/>
      <c r="Q9" s="176"/>
      <c r="R9" s="176"/>
      <c r="S9" s="376"/>
      <c r="T9" s="176"/>
      <c r="U9" s="376"/>
      <c r="V9" s="176"/>
      <c r="W9" s="379"/>
      <c r="X9" s="379"/>
      <c r="Y9" s="344"/>
      <c r="Z9" s="344"/>
      <c r="AA9" s="176"/>
      <c r="AB9" s="176"/>
      <c r="AC9" s="176"/>
      <c r="AD9" s="176"/>
      <c r="AE9" s="176"/>
      <c r="AF9" s="176"/>
      <c r="AG9" s="176"/>
      <c r="AH9" s="376"/>
      <c r="AI9" s="176"/>
      <c r="AJ9" s="376"/>
      <c r="AK9" s="176"/>
      <c r="AL9" s="379"/>
      <c r="AM9" s="379"/>
      <c r="AN9" s="379"/>
    </row>
    <row r="10" spans="1:40" s="170" customFormat="1" ht="12" x14ac:dyDescent="0.2">
      <c r="A10" s="344" t="s">
        <v>7</v>
      </c>
      <c r="B10" s="344"/>
      <c r="C10" s="176"/>
      <c r="D10" s="176"/>
      <c r="E10" s="177"/>
      <c r="F10" s="176"/>
      <c r="G10" s="376"/>
      <c r="H10" s="176"/>
      <c r="I10" s="376"/>
      <c r="J10" s="344"/>
      <c r="K10" s="344"/>
      <c r="L10" s="176"/>
      <c r="M10" s="176"/>
      <c r="N10" s="176"/>
      <c r="O10" s="176"/>
      <c r="P10" s="176"/>
      <c r="Q10" s="176"/>
      <c r="R10" s="176"/>
      <c r="S10" s="376"/>
      <c r="T10" s="176"/>
      <c r="U10" s="376"/>
      <c r="V10" s="176"/>
      <c r="W10" s="379"/>
      <c r="X10" s="379"/>
      <c r="Y10" s="344"/>
      <c r="Z10" s="344"/>
      <c r="AA10" s="176"/>
      <c r="AB10" s="176"/>
      <c r="AC10" s="176"/>
      <c r="AD10" s="176"/>
      <c r="AE10" s="176"/>
      <c r="AF10" s="176"/>
      <c r="AG10" s="176"/>
      <c r="AH10" s="376"/>
      <c r="AI10" s="176"/>
      <c r="AJ10" s="376"/>
      <c r="AK10" s="176"/>
      <c r="AL10" s="379"/>
      <c r="AM10" s="379"/>
      <c r="AN10" s="379"/>
    </row>
    <row r="11" spans="1:40" s="16" customFormat="1" ht="12" x14ac:dyDescent="0.25">
      <c r="A11" s="8" t="s">
        <v>8</v>
      </c>
      <c r="B11" s="8"/>
      <c r="C11" s="8"/>
      <c r="D11" s="8"/>
      <c r="E11" s="8"/>
      <c r="F11" s="8"/>
      <c r="G11" s="8"/>
      <c r="H11" s="8"/>
      <c r="I11" s="8"/>
      <c r="J11" s="8" t="s">
        <v>9</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67.5" x14ac:dyDescent="0.25">
      <c r="A12" s="21" t="s">
        <v>10</v>
      </c>
      <c r="B12" s="21" t="s">
        <v>11</v>
      </c>
      <c r="C12" s="21" t="s">
        <v>12</v>
      </c>
      <c r="D12" s="21" t="s">
        <v>13</v>
      </c>
      <c r="E12" s="21" t="s">
        <v>14</v>
      </c>
      <c r="F12" s="22" t="s">
        <v>15</v>
      </c>
      <c r="G12" s="22" t="s">
        <v>16</v>
      </c>
      <c r="H12" s="23" t="s">
        <v>17</v>
      </c>
      <c r="I12" s="24" t="s">
        <v>18</v>
      </c>
      <c r="J12" s="21" t="s">
        <v>19</v>
      </c>
      <c r="K12" s="21" t="s">
        <v>20</v>
      </c>
      <c r="L12" s="21" t="s">
        <v>21</v>
      </c>
      <c r="M12" s="21" t="s">
        <v>22</v>
      </c>
      <c r="N12" s="21">
        <v>5</v>
      </c>
      <c r="O12" s="21">
        <v>6</v>
      </c>
      <c r="P12" s="21">
        <v>7</v>
      </c>
      <c r="Q12" s="21">
        <v>8</v>
      </c>
      <c r="R12" s="21">
        <v>9</v>
      </c>
      <c r="S12" s="21">
        <v>10</v>
      </c>
      <c r="T12" s="21">
        <v>11</v>
      </c>
      <c r="U12" s="24">
        <v>12</v>
      </c>
      <c r="V12" s="25">
        <v>13</v>
      </c>
      <c r="W12" s="26">
        <v>14</v>
      </c>
      <c r="X12" s="24">
        <v>15</v>
      </c>
      <c r="Y12" s="21">
        <v>16</v>
      </c>
      <c r="Z12" s="21">
        <v>17</v>
      </c>
      <c r="AA12" s="21">
        <v>18</v>
      </c>
      <c r="AB12" s="21">
        <v>19</v>
      </c>
      <c r="AC12" s="21">
        <v>20</v>
      </c>
      <c r="AD12" s="21">
        <v>21</v>
      </c>
      <c r="AE12" s="21">
        <v>22</v>
      </c>
      <c r="AF12" s="21">
        <v>23</v>
      </c>
      <c r="AG12" s="24">
        <v>24</v>
      </c>
      <c r="AH12" s="24">
        <v>25</v>
      </c>
      <c r="AI12" s="24">
        <v>26</v>
      </c>
      <c r="AJ12" s="24">
        <v>27</v>
      </c>
      <c r="AK12" s="25">
        <v>28</v>
      </c>
      <c r="AL12" s="26">
        <v>29</v>
      </c>
      <c r="AM12" s="24">
        <v>30</v>
      </c>
      <c r="AN12" s="24">
        <v>31</v>
      </c>
    </row>
    <row r="13" spans="1:40" x14ac:dyDescent="0.2">
      <c r="A13" s="27" t="s">
        <v>23</v>
      </c>
      <c r="B13" s="28" t="s">
        <v>24</v>
      </c>
      <c r="C13" s="181"/>
      <c r="D13" s="30">
        <v>10</v>
      </c>
      <c r="E13" s="31" t="s">
        <v>25</v>
      </c>
      <c r="F13" s="184"/>
      <c r="G13" s="33">
        <f t="shared" ref="G13:G44" si="0">SUM(D13*F13)</f>
        <v>0</v>
      </c>
      <c r="H13" s="184"/>
      <c r="I13" s="34">
        <f t="shared" ref="I13:I42" si="1">SUM(G13/100*H13+G13)</f>
        <v>0</v>
      </c>
      <c r="J13" s="35"/>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7"/>
      <c r="AN13" s="37"/>
    </row>
    <row r="14" spans="1:40" x14ac:dyDescent="0.2">
      <c r="A14" s="27" t="s">
        <v>26</v>
      </c>
      <c r="B14" s="28" t="s">
        <v>24</v>
      </c>
      <c r="C14" s="181"/>
      <c r="D14" s="38">
        <v>1050</v>
      </c>
      <c r="E14" s="39" t="s">
        <v>27</v>
      </c>
      <c r="F14" s="184"/>
      <c r="G14" s="33">
        <f t="shared" si="0"/>
        <v>0</v>
      </c>
      <c r="H14" s="184"/>
      <c r="I14" s="34">
        <f t="shared" si="1"/>
        <v>0</v>
      </c>
      <c r="J14" s="40"/>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2"/>
      <c r="AN14" s="42"/>
    </row>
    <row r="15" spans="1:40" x14ac:dyDescent="0.2">
      <c r="A15" s="27" t="s">
        <v>28</v>
      </c>
      <c r="B15" s="28" t="s">
        <v>24</v>
      </c>
      <c r="C15" s="181"/>
      <c r="D15" s="30">
        <v>5</v>
      </c>
      <c r="E15" s="39" t="s">
        <v>27</v>
      </c>
      <c r="F15" s="184"/>
      <c r="G15" s="33">
        <f t="shared" si="0"/>
        <v>0</v>
      </c>
      <c r="H15" s="184"/>
      <c r="I15" s="34">
        <f t="shared" si="1"/>
        <v>0</v>
      </c>
      <c r="J15" s="43" t="e">
        <f>SUM(#REF!*G15)</f>
        <v>#REF!</v>
      </c>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7"/>
      <c r="AN15" s="37"/>
    </row>
    <row r="16" spans="1:40" x14ac:dyDescent="0.2">
      <c r="A16" s="27" t="s">
        <v>29</v>
      </c>
      <c r="B16" s="28" t="s">
        <v>30</v>
      </c>
      <c r="C16" s="181"/>
      <c r="D16" s="30">
        <v>80</v>
      </c>
      <c r="E16" s="39" t="s">
        <v>27</v>
      </c>
      <c r="F16" s="184"/>
      <c r="G16" s="33">
        <f t="shared" si="0"/>
        <v>0</v>
      </c>
      <c r="H16" s="184"/>
      <c r="I16" s="34">
        <f t="shared" si="1"/>
        <v>0</v>
      </c>
      <c r="J16" s="43" t="e">
        <f>SUM(#REF!*G16)</f>
        <v>#REF!</v>
      </c>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7"/>
      <c r="AN16" s="37"/>
    </row>
    <row r="17" spans="1:40" x14ac:dyDescent="0.2">
      <c r="A17" s="27" t="s">
        <v>31</v>
      </c>
      <c r="B17" s="28" t="s">
        <v>24</v>
      </c>
      <c r="C17" s="181"/>
      <c r="D17" s="30">
        <v>50</v>
      </c>
      <c r="E17" s="44" t="s">
        <v>27</v>
      </c>
      <c r="F17" s="184"/>
      <c r="G17" s="33">
        <f t="shared" si="0"/>
        <v>0</v>
      </c>
      <c r="H17" s="184"/>
      <c r="I17" s="34">
        <f t="shared" si="1"/>
        <v>0</v>
      </c>
      <c r="J17" s="43" t="e">
        <f>SUM(#REF!*G17)</f>
        <v>#REF!</v>
      </c>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7"/>
      <c r="AN17" s="37"/>
    </row>
    <row r="18" spans="1:40" x14ac:dyDescent="0.2">
      <c r="A18" s="27" t="s">
        <v>32</v>
      </c>
      <c r="B18" s="28" t="s">
        <v>24</v>
      </c>
      <c r="C18" s="181"/>
      <c r="D18" s="30">
        <v>1000</v>
      </c>
      <c r="E18" s="31" t="s">
        <v>27</v>
      </c>
      <c r="F18" s="184"/>
      <c r="G18" s="33">
        <f t="shared" si="0"/>
        <v>0</v>
      </c>
      <c r="H18" s="184"/>
      <c r="I18" s="34">
        <f t="shared" si="1"/>
        <v>0</v>
      </c>
      <c r="J18" s="40"/>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2"/>
      <c r="AN18" s="42"/>
    </row>
    <row r="19" spans="1:40" x14ac:dyDescent="0.2">
      <c r="A19" s="27" t="s">
        <v>33</v>
      </c>
      <c r="B19" s="28" t="s">
        <v>24</v>
      </c>
      <c r="C19" s="181"/>
      <c r="D19" s="30">
        <v>40</v>
      </c>
      <c r="E19" s="39" t="s">
        <v>34</v>
      </c>
      <c r="F19" s="184"/>
      <c r="G19" s="33">
        <f t="shared" si="0"/>
        <v>0</v>
      </c>
      <c r="H19" s="184"/>
      <c r="I19" s="34">
        <f t="shared" si="1"/>
        <v>0</v>
      </c>
      <c r="J19" s="35"/>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7"/>
      <c r="AN19" s="37"/>
    </row>
    <row r="20" spans="1:40" x14ac:dyDescent="0.2">
      <c r="A20" s="27" t="s">
        <v>35</v>
      </c>
      <c r="B20" s="45" t="s">
        <v>36</v>
      </c>
      <c r="C20" s="181"/>
      <c r="D20" s="30">
        <v>25</v>
      </c>
      <c r="E20" s="39" t="s">
        <v>27</v>
      </c>
      <c r="F20" s="184"/>
      <c r="G20" s="33">
        <f t="shared" si="0"/>
        <v>0</v>
      </c>
      <c r="H20" s="184"/>
      <c r="I20" s="34">
        <f t="shared" si="1"/>
        <v>0</v>
      </c>
      <c r="J20" s="35"/>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7"/>
      <c r="AN20" s="37"/>
    </row>
    <row r="21" spans="1:40" x14ac:dyDescent="0.2">
      <c r="A21" s="27" t="s">
        <v>37</v>
      </c>
      <c r="B21" s="28" t="s">
        <v>24</v>
      </c>
      <c r="C21" s="181"/>
      <c r="D21" s="30">
        <v>50</v>
      </c>
      <c r="E21" s="39" t="s">
        <v>27</v>
      </c>
      <c r="F21" s="184"/>
      <c r="G21" s="33">
        <f t="shared" si="0"/>
        <v>0</v>
      </c>
      <c r="H21" s="184"/>
      <c r="I21" s="34">
        <f t="shared" si="1"/>
        <v>0</v>
      </c>
      <c r="J21" s="35"/>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c r="AN21" s="37"/>
    </row>
    <row r="22" spans="1:40" x14ac:dyDescent="0.2">
      <c r="A22" s="27" t="s">
        <v>38</v>
      </c>
      <c r="B22" s="28" t="s">
        <v>24</v>
      </c>
      <c r="C22" s="181"/>
      <c r="D22" s="30">
        <v>75</v>
      </c>
      <c r="E22" s="31" t="s">
        <v>27</v>
      </c>
      <c r="F22" s="184"/>
      <c r="G22" s="33">
        <f t="shared" si="0"/>
        <v>0</v>
      </c>
      <c r="H22" s="184"/>
      <c r="I22" s="34">
        <f t="shared" si="1"/>
        <v>0</v>
      </c>
      <c r="J22" s="40"/>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2"/>
      <c r="AN22" s="42"/>
    </row>
    <row r="23" spans="1:40" x14ac:dyDescent="0.2">
      <c r="A23" s="27" t="s">
        <v>39</v>
      </c>
      <c r="B23" s="28" t="s">
        <v>40</v>
      </c>
      <c r="C23" s="181"/>
      <c r="D23" s="30">
        <v>45</v>
      </c>
      <c r="E23" s="31" t="s">
        <v>27</v>
      </c>
      <c r="F23" s="184"/>
      <c r="G23" s="33">
        <f t="shared" si="0"/>
        <v>0</v>
      </c>
      <c r="H23" s="184"/>
      <c r="I23" s="34">
        <f t="shared" si="1"/>
        <v>0</v>
      </c>
      <c r="J23" s="35"/>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7"/>
      <c r="AN23" s="37"/>
    </row>
    <row r="24" spans="1:40" x14ac:dyDescent="0.2">
      <c r="A24" s="27" t="s">
        <v>41</v>
      </c>
      <c r="B24" s="28" t="s">
        <v>42</v>
      </c>
      <c r="C24" s="181"/>
      <c r="D24" s="30">
        <v>80</v>
      </c>
      <c r="E24" s="31" t="s">
        <v>27</v>
      </c>
      <c r="F24" s="184"/>
      <c r="G24" s="33">
        <f t="shared" si="0"/>
        <v>0</v>
      </c>
      <c r="H24" s="184"/>
      <c r="I24" s="34">
        <f t="shared" si="1"/>
        <v>0</v>
      </c>
      <c r="J24" s="40"/>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2"/>
      <c r="AN24" s="42"/>
    </row>
    <row r="25" spans="1:40" x14ac:dyDescent="0.2">
      <c r="A25" s="27" t="s">
        <v>43</v>
      </c>
      <c r="B25" s="28" t="s">
        <v>42</v>
      </c>
      <c r="C25" s="181"/>
      <c r="D25" s="30">
        <v>70</v>
      </c>
      <c r="E25" s="39" t="s">
        <v>27</v>
      </c>
      <c r="F25" s="184"/>
      <c r="G25" s="33">
        <f t="shared" si="0"/>
        <v>0</v>
      </c>
      <c r="H25" s="184"/>
      <c r="I25" s="34">
        <f t="shared" si="1"/>
        <v>0</v>
      </c>
      <c r="J25" s="35"/>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7"/>
      <c r="AN25" s="37"/>
    </row>
    <row r="26" spans="1:40" x14ac:dyDescent="0.2">
      <c r="A26" s="27" t="s">
        <v>44</v>
      </c>
      <c r="B26" s="28" t="s">
        <v>45</v>
      </c>
      <c r="C26" s="181"/>
      <c r="D26" s="30">
        <v>300</v>
      </c>
      <c r="E26" s="39" t="s">
        <v>27</v>
      </c>
      <c r="F26" s="184"/>
      <c r="G26" s="33">
        <f t="shared" si="0"/>
        <v>0</v>
      </c>
      <c r="H26" s="184"/>
      <c r="I26" s="34">
        <f t="shared" si="1"/>
        <v>0</v>
      </c>
      <c r="J26" s="35"/>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7"/>
      <c r="AN26" s="37"/>
    </row>
    <row r="27" spans="1:40" x14ac:dyDescent="0.2">
      <c r="A27" s="27" t="s">
        <v>46</v>
      </c>
      <c r="B27" s="28" t="s">
        <v>40</v>
      </c>
      <c r="C27" s="181"/>
      <c r="D27" s="30">
        <v>10</v>
      </c>
      <c r="E27" s="39" t="s">
        <v>27</v>
      </c>
      <c r="F27" s="184"/>
      <c r="G27" s="33">
        <f t="shared" si="0"/>
        <v>0</v>
      </c>
      <c r="H27" s="184"/>
      <c r="I27" s="34">
        <f t="shared" si="1"/>
        <v>0</v>
      </c>
      <c r="J27" s="35"/>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c r="AN27" s="37"/>
    </row>
    <row r="28" spans="1:40" x14ac:dyDescent="0.2">
      <c r="A28" s="27" t="s">
        <v>47</v>
      </c>
      <c r="B28" s="28" t="s">
        <v>40</v>
      </c>
      <c r="C28" s="181"/>
      <c r="D28" s="38">
        <v>800</v>
      </c>
      <c r="E28" s="39" t="s">
        <v>27</v>
      </c>
      <c r="F28" s="184"/>
      <c r="G28" s="33">
        <f t="shared" si="0"/>
        <v>0</v>
      </c>
      <c r="H28" s="184"/>
      <c r="I28" s="34">
        <f t="shared" si="1"/>
        <v>0</v>
      </c>
      <c r="J28" s="35"/>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c r="AN28" s="37"/>
    </row>
    <row r="29" spans="1:40" x14ac:dyDescent="0.2">
      <c r="A29" s="27" t="s">
        <v>48</v>
      </c>
      <c r="B29" s="28" t="s">
        <v>40</v>
      </c>
      <c r="C29" s="181"/>
      <c r="D29" s="38">
        <v>800</v>
      </c>
      <c r="E29" s="39" t="s">
        <v>27</v>
      </c>
      <c r="F29" s="184"/>
      <c r="G29" s="33">
        <f t="shared" si="0"/>
        <v>0</v>
      </c>
      <c r="H29" s="184"/>
      <c r="I29" s="34">
        <f t="shared" si="1"/>
        <v>0</v>
      </c>
      <c r="J29" s="35"/>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7"/>
      <c r="AN29" s="37"/>
    </row>
    <row r="30" spans="1:40" x14ac:dyDescent="0.2">
      <c r="A30" s="27" t="s">
        <v>49</v>
      </c>
      <c r="B30" s="28" t="s">
        <v>40</v>
      </c>
      <c r="C30" s="181"/>
      <c r="D30" s="30">
        <v>75</v>
      </c>
      <c r="E30" s="39" t="s">
        <v>27</v>
      </c>
      <c r="F30" s="184"/>
      <c r="G30" s="33">
        <f t="shared" si="0"/>
        <v>0</v>
      </c>
      <c r="H30" s="184"/>
      <c r="I30" s="34">
        <f t="shared" si="1"/>
        <v>0</v>
      </c>
      <c r="J30" s="35"/>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7"/>
      <c r="AN30" s="37"/>
    </row>
    <row r="31" spans="1:40" x14ac:dyDescent="0.2">
      <c r="A31" s="27" t="s">
        <v>50</v>
      </c>
      <c r="B31" s="28" t="s">
        <v>40</v>
      </c>
      <c r="C31" s="181"/>
      <c r="D31" s="30">
        <v>20</v>
      </c>
      <c r="E31" s="46" t="s">
        <v>27</v>
      </c>
      <c r="F31" s="184"/>
      <c r="G31" s="33">
        <f t="shared" si="0"/>
        <v>0</v>
      </c>
      <c r="H31" s="184"/>
      <c r="I31" s="34">
        <f t="shared" si="1"/>
        <v>0</v>
      </c>
    </row>
    <row r="32" spans="1:40" x14ac:dyDescent="0.2">
      <c r="A32" s="27" t="s">
        <v>51</v>
      </c>
      <c r="B32" s="28" t="s">
        <v>40</v>
      </c>
      <c r="C32" s="181"/>
      <c r="D32" s="38">
        <v>300</v>
      </c>
      <c r="E32" s="31" t="s">
        <v>27</v>
      </c>
      <c r="F32" s="184"/>
      <c r="G32" s="33">
        <f t="shared" si="0"/>
        <v>0</v>
      </c>
      <c r="H32" s="184"/>
      <c r="I32" s="34">
        <f t="shared" si="1"/>
        <v>0</v>
      </c>
      <c r="J32" s="40"/>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42"/>
    </row>
    <row r="33" spans="1:40" x14ac:dyDescent="0.2">
      <c r="A33" s="47" t="s">
        <v>52</v>
      </c>
      <c r="B33" s="28" t="s">
        <v>40</v>
      </c>
      <c r="C33" s="181"/>
      <c r="D33" s="30">
        <v>150</v>
      </c>
      <c r="E33" s="39" t="s">
        <v>27</v>
      </c>
      <c r="F33" s="184"/>
      <c r="G33" s="33">
        <f t="shared" si="0"/>
        <v>0</v>
      </c>
      <c r="H33" s="184"/>
      <c r="I33" s="34">
        <f t="shared" si="1"/>
        <v>0</v>
      </c>
      <c r="J33" s="35"/>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7"/>
      <c r="AN33" s="37"/>
    </row>
    <row r="34" spans="1:40" x14ac:dyDescent="0.2">
      <c r="A34" s="27" t="s">
        <v>53</v>
      </c>
      <c r="B34" s="28" t="s">
        <v>40</v>
      </c>
      <c r="C34" s="181"/>
      <c r="D34" s="38">
        <v>230</v>
      </c>
      <c r="E34" s="48" t="s">
        <v>27</v>
      </c>
      <c r="F34" s="184"/>
      <c r="G34" s="33">
        <f t="shared" si="0"/>
        <v>0</v>
      </c>
      <c r="H34" s="184"/>
      <c r="I34" s="34">
        <f t="shared" si="1"/>
        <v>0</v>
      </c>
    </row>
    <row r="35" spans="1:40" x14ac:dyDescent="0.2">
      <c r="A35" s="47" t="s">
        <v>54</v>
      </c>
      <c r="B35" s="28" t="s">
        <v>40</v>
      </c>
      <c r="C35" s="181"/>
      <c r="D35" s="38">
        <v>450</v>
      </c>
      <c r="E35" s="48" t="s">
        <v>27</v>
      </c>
      <c r="F35" s="184"/>
      <c r="G35" s="33">
        <f t="shared" si="0"/>
        <v>0</v>
      </c>
      <c r="H35" s="184"/>
      <c r="I35" s="34">
        <f t="shared" si="1"/>
        <v>0</v>
      </c>
    </row>
    <row r="36" spans="1:40" x14ac:dyDescent="0.2">
      <c r="A36" s="27" t="s">
        <v>55</v>
      </c>
      <c r="B36" s="28" t="s">
        <v>40</v>
      </c>
      <c r="C36" s="181"/>
      <c r="D36" s="30">
        <v>75</v>
      </c>
      <c r="E36" s="46" t="s">
        <v>27</v>
      </c>
      <c r="F36" s="184"/>
      <c r="G36" s="33">
        <f t="shared" si="0"/>
        <v>0</v>
      </c>
      <c r="H36" s="184"/>
      <c r="I36" s="34">
        <f t="shared" si="1"/>
        <v>0</v>
      </c>
    </row>
    <row r="37" spans="1:40" x14ac:dyDescent="0.2">
      <c r="A37" s="27" t="s">
        <v>56</v>
      </c>
      <c r="B37" s="28" t="s">
        <v>40</v>
      </c>
      <c r="C37" s="181"/>
      <c r="D37" s="30">
        <v>35</v>
      </c>
      <c r="E37" s="48" t="s">
        <v>27</v>
      </c>
      <c r="F37" s="184"/>
      <c r="G37" s="33">
        <f t="shared" si="0"/>
        <v>0</v>
      </c>
      <c r="H37" s="184"/>
      <c r="I37" s="34">
        <f t="shared" si="1"/>
        <v>0</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40" x14ac:dyDescent="0.2">
      <c r="A38" s="27" t="s">
        <v>57</v>
      </c>
      <c r="B38" s="28" t="s">
        <v>40</v>
      </c>
      <c r="C38" s="181"/>
      <c r="D38" s="30">
        <v>2</v>
      </c>
      <c r="E38" s="48" t="s">
        <v>27</v>
      </c>
      <c r="F38" s="184"/>
      <c r="G38" s="33">
        <f t="shared" si="0"/>
        <v>0</v>
      </c>
      <c r="H38" s="184"/>
      <c r="I38" s="34">
        <f t="shared" si="1"/>
        <v>0</v>
      </c>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x14ac:dyDescent="0.2">
      <c r="A39" s="27" t="s">
        <v>58</v>
      </c>
      <c r="B39" s="28" t="s">
        <v>40</v>
      </c>
      <c r="C39" s="181"/>
      <c r="D39" s="30">
        <v>10</v>
      </c>
      <c r="E39" s="48" t="s">
        <v>27</v>
      </c>
      <c r="F39" s="184"/>
      <c r="G39" s="33">
        <f t="shared" si="0"/>
        <v>0</v>
      </c>
      <c r="H39" s="184"/>
      <c r="I39" s="34">
        <f t="shared" si="1"/>
        <v>0</v>
      </c>
    </row>
    <row r="40" spans="1:40" x14ac:dyDescent="0.2">
      <c r="A40" s="27" t="s">
        <v>59</v>
      </c>
      <c r="B40" s="28" t="s">
        <v>40</v>
      </c>
      <c r="C40" s="181"/>
      <c r="D40" s="38">
        <v>430</v>
      </c>
      <c r="E40" s="46" t="s">
        <v>27</v>
      </c>
      <c r="F40" s="184"/>
      <c r="G40" s="33">
        <f t="shared" si="0"/>
        <v>0</v>
      </c>
      <c r="H40" s="184"/>
      <c r="I40" s="34">
        <f t="shared" si="1"/>
        <v>0</v>
      </c>
    </row>
    <row r="41" spans="1:40" x14ac:dyDescent="0.2">
      <c r="A41" s="27" t="s">
        <v>60</v>
      </c>
      <c r="B41" s="28" t="s">
        <v>40</v>
      </c>
      <c r="C41" s="181"/>
      <c r="D41" s="38">
        <v>75</v>
      </c>
      <c r="E41" s="46" t="s">
        <v>27</v>
      </c>
      <c r="F41" s="184"/>
      <c r="G41" s="33">
        <f t="shared" si="0"/>
        <v>0</v>
      </c>
      <c r="H41" s="184"/>
      <c r="I41" s="34">
        <f t="shared" si="1"/>
        <v>0</v>
      </c>
    </row>
    <row r="42" spans="1:40" x14ac:dyDescent="0.2">
      <c r="A42" s="27" t="s">
        <v>61</v>
      </c>
      <c r="B42" s="28" t="s">
        <v>40</v>
      </c>
      <c r="C42" s="181"/>
      <c r="D42" s="30">
        <v>20</v>
      </c>
      <c r="E42" s="49" t="s">
        <v>27</v>
      </c>
      <c r="F42" s="184"/>
      <c r="G42" s="33">
        <f t="shared" si="0"/>
        <v>0</v>
      </c>
      <c r="H42" s="184"/>
      <c r="I42" s="34">
        <f t="shared" si="1"/>
        <v>0</v>
      </c>
      <c r="J42" s="50" t="e">
        <f>SUM(#REF!*G42)</f>
        <v>#REF!</v>
      </c>
    </row>
    <row r="43" spans="1:40" x14ac:dyDescent="0.2">
      <c r="A43" s="27" t="s">
        <v>62</v>
      </c>
      <c r="B43" s="28" t="s">
        <v>40</v>
      </c>
      <c r="C43" s="181"/>
      <c r="D43" s="30">
        <v>180</v>
      </c>
      <c r="E43" s="48" t="s">
        <v>27</v>
      </c>
      <c r="F43" s="184"/>
      <c r="G43" s="33">
        <f t="shared" si="0"/>
        <v>0</v>
      </c>
      <c r="H43" s="184"/>
      <c r="I43" s="33"/>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x14ac:dyDescent="0.2">
      <c r="A44" s="27" t="s">
        <v>63</v>
      </c>
      <c r="B44" s="28" t="s">
        <v>40</v>
      </c>
      <c r="C44" s="181"/>
      <c r="D44" s="38">
        <v>200</v>
      </c>
      <c r="E44" s="51" t="s">
        <v>27</v>
      </c>
      <c r="F44" s="184"/>
      <c r="G44" s="33">
        <f t="shared" si="0"/>
        <v>0</v>
      </c>
      <c r="H44" s="184"/>
      <c r="I44" s="34">
        <f t="shared" ref="I44:I65" si="2">SUM(G44/100*H44+G44)</f>
        <v>0</v>
      </c>
    </row>
    <row r="45" spans="1:40" x14ac:dyDescent="0.2">
      <c r="A45" s="27" t="s">
        <v>64</v>
      </c>
      <c r="B45" s="28" t="s">
        <v>40</v>
      </c>
      <c r="C45" s="181"/>
      <c r="D45" s="38">
        <v>10</v>
      </c>
      <c r="E45" s="52" t="s">
        <v>27</v>
      </c>
      <c r="F45" s="184"/>
      <c r="G45" s="33">
        <f t="shared" ref="G45:G76" si="3">SUM(D45*F45)</f>
        <v>0</v>
      </c>
      <c r="H45" s="184"/>
      <c r="I45" s="34">
        <f t="shared" si="2"/>
        <v>0</v>
      </c>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40" x14ac:dyDescent="0.2">
      <c r="A46" s="27" t="s">
        <v>65</v>
      </c>
      <c r="B46" s="28" t="s">
        <v>40</v>
      </c>
      <c r="C46" s="181"/>
      <c r="D46" s="30">
        <v>25</v>
      </c>
      <c r="E46" s="53" t="s">
        <v>27</v>
      </c>
      <c r="F46" s="184"/>
      <c r="G46" s="33">
        <f t="shared" si="3"/>
        <v>0</v>
      </c>
      <c r="H46" s="184"/>
      <c r="I46" s="34">
        <f t="shared" si="2"/>
        <v>0</v>
      </c>
      <c r="J46" s="50" t="e">
        <f>SUM(#REF!*G46)</f>
        <v>#REF!</v>
      </c>
    </row>
    <row r="47" spans="1:40" x14ac:dyDescent="0.2">
      <c r="A47" s="27" t="s">
        <v>66</v>
      </c>
      <c r="B47" s="28" t="s">
        <v>40</v>
      </c>
      <c r="C47" s="181"/>
      <c r="D47" s="30">
        <v>300</v>
      </c>
      <c r="E47" s="53" t="s">
        <v>27</v>
      </c>
      <c r="F47" s="184"/>
      <c r="G47" s="33">
        <f t="shared" si="3"/>
        <v>0</v>
      </c>
      <c r="H47" s="184"/>
      <c r="I47" s="34">
        <f t="shared" si="2"/>
        <v>0</v>
      </c>
      <c r="J47" s="50" t="e">
        <f>SUM(#REF!*G47)</f>
        <v>#REF!</v>
      </c>
    </row>
    <row r="48" spans="1:40" x14ac:dyDescent="0.2">
      <c r="A48" s="27" t="s">
        <v>67</v>
      </c>
      <c r="B48" s="28" t="s">
        <v>40</v>
      </c>
      <c r="C48" s="181"/>
      <c r="D48" s="30">
        <v>25</v>
      </c>
      <c r="E48" s="52" t="s">
        <v>27</v>
      </c>
      <c r="F48" s="184"/>
      <c r="G48" s="33">
        <f t="shared" si="3"/>
        <v>0</v>
      </c>
      <c r="H48" s="184"/>
      <c r="I48" s="34">
        <f t="shared" si="2"/>
        <v>0</v>
      </c>
    </row>
    <row r="49" spans="1:10" x14ac:dyDescent="0.2">
      <c r="A49" s="27" t="s">
        <v>68</v>
      </c>
      <c r="B49" s="28" t="s">
        <v>40</v>
      </c>
      <c r="C49" s="181"/>
      <c r="D49" s="38">
        <v>700</v>
      </c>
      <c r="E49" s="54" t="s">
        <v>27</v>
      </c>
      <c r="F49" s="184"/>
      <c r="G49" s="33">
        <f t="shared" si="3"/>
        <v>0</v>
      </c>
      <c r="H49" s="184"/>
      <c r="I49" s="34">
        <f t="shared" si="2"/>
        <v>0</v>
      </c>
    </row>
    <row r="50" spans="1:10" x14ac:dyDescent="0.2">
      <c r="A50" s="27" t="s">
        <v>69</v>
      </c>
      <c r="B50" s="28" t="s">
        <v>40</v>
      </c>
      <c r="C50" s="181"/>
      <c r="D50" s="38">
        <v>50</v>
      </c>
      <c r="E50" s="54" t="s">
        <v>27</v>
      </c>
      <c r="F50" s="184"/>
      <c r="G50" s="33">
        <f t="shared" si="3"/>
        <v>0</v>
      </c>
      <c r="H50" s="184"/>
      <c r="I50" s="34">
        <f t="shared" si="2"/>
        <v>0</v>
      </c>
    </row>
    <row r="51" spans="1:10" x14ac:dyDescent="0.2">
      <c r="A51" s="27" t="s">
        <v>70</v>
      </c>
      <c r="B51" s="28" t="s">
        <v>71</v>
      </c>
      <c r="C51" s="181"/>
      <c r="D51" s="30">
        <v>2.5</v>
      </c>
      <c r="E51" s="48" t="s">
        <v>27</v>
      </c>
      <c r="F51" s="184"/>
      <c r="G51" s="33">
        <f t="shared" si="3"/>
        <v>0</v>
      </c>
      <c r="H51" s="184"/>
      <c r="I51" s="34">
        <f t="shared" si="2"/>
        <v>0</v>
      </c>
    </row>
    <row r="52" spans="1:10" ht="15.75" customHeight="1" x14ac:dyDescent="0.2">
      <c r="A52" s="27" t="s">
        <v>72</v>
      </c>
      <c r="B52" s="28" t="s">
        <v>40</v>
      </c>
      <c r="C52" s="181"/>
      <c r="D52" s="30">
        <v>25</v>
      </c>
      <c r="E52" s="51" t="s">
        <v>27</v>
      </c>
      <c r="F52" s="184"/>
      <c r="G52" s="33">
        <f t="shared" si="3"/>
        <v>0</v>
      </c>
      <c r="H52" s="184"/>
      <c r="I52" s="34">
        <f t="shared" si="2"/>
        <v>0</v>
      </c>
    </row>
    <row r="53" spans="1:10" x14ac:dyDescent="0.2">
      <c r="A53" s="27" t="s">
        <v>73</v>
      </c>
      <c r="B53" s="28" t="s">
        <v>40</v>
      </c>
      <c r="C53" s="181"/>
      <c r="D53" s="38">
        <v>800</v>
      </c>
      <c r="E53" s="53" t="s">
        <v>27</v>
      </c>
      <c r="F53" s="184"/>
      <c r="G53" s="33">
        <f t="shared" si="3"/>
        <v>0</v>
      </c>
      <c r="H53" s="184"/>
      <c r="I53" s="34">
        <f t="shared" si="2"/>
        <v>0</v>
      </c>
      <c r="J53" s="50" t="e">
        <f>SUM(#REF!*G53)</f>
        <v>#REF!</v>
      </c>
    </row>
    <row r="54" spans="1:10" x14ac:dyDescent="0.2">
      <c r="A54" s="27" t="s">
        <v>74</v>
      </c>
      <c r="B54" s="28" t="s">
        <v>40</v>
      </c>
      <c r="C54" s="181"/>
      <c r="D54" s="30">
        <v>60</v>
      </c>
      <c r="E54" s="48" t="s">
        <v>27</v>
      </c>
      <c r="F54" s="184"/>
      <c r="G54" s="33">
        <f t="shared" si="3"/>
        <v>0</v>
      </c>
      <c r="H54" s="184"/>
      <c r="I54" s="34">
        <f t="shared" si="2"/>
        <v>0</v>
      </c>
    </row>
    <row r="55" spans="1:10" x14ac:dyDescent="0.2">
      <c r="A55" s="27" t="s">
        <v>75</v>
      </c>
      <c r="B55" s="28" t="s">
        <v>76</v>
      </c>
      <c r="C55" s="181"/>
      <c r="D55" s="30">
        <v>75</v>
      </c>
      <c r="E55" s="39" t="s">
        <v>34</v>
      </c>
      <c r="F55" s="184"/>
      <c r="G55" s="33">
        <f t="shared" si="3"/>
        <v>0</v>
      </c>
      <c r="H55" s="184"/>
      <c r="I55" s="34">
        <f t="shared" si="2"/>
        <v>0</v>
      </c>
    </row>
    <row r="56" spans="1:10" x14ac:dyDescent="0.2">
      <c r="A56" s="27" t="s">
        <v>77</v>
      </c>
      <c r="B56" s="28" t="s">
        <v>40</v>
      </c>
      <c r="C56" s="181"/>
      <c r="D56" s="30">
        <v>100</v>
      </c>
      <c r="E56" s="31" t="s">
        <v>27</v>
      </c>
      <c r="F56" s="184"/>
      <c r="G56" s="33">
        <f t="shared" si="3"/>
        <v>0</v>
      </c>
      <c r="H56" s="184"/>
      <c r="I56" s="34">
        <f t="shared" si="2"/>
        <v>0</v>
      </c>
    </row>
    <row r="57" spans="1:10" x14ac:dyDescent="0.2">
      <c r="A57" s="47" t="s">
        <v>78</v>
      </c>
      <c r="B57" s="28" t="s">
        <v>79</v>
      </c>
      <c r="C57" s="181"/>
      <c r="D57" s="30">
        <v>160</v>
      </c>
      <c r="E57" s="31" t="s">
        <v>25</v>
      </c>
      <c r="F57" s="184"/>
      <c r="G57" s="33">
        <f t="shared" si="3"/>
        <v>0</v>
      </c>
      <c r="H57" s="184"/>
      <c r="I57" s="34">
        <f t="shared" si="2"/>
        <v>0</v>
      </c>
    </row>
    <row r="58" spans="1:10" x14ac:dyDescent="0.2">
      <c r="A58" s="47" t="s">
        <v>80</v>
      </c>
      <c r="B58" s="28" t="s">
        <v>40</v>
      </c>
      <c r="C58" s="181"/>
      <c r="D58" s="30">
        <v>60</v>
      </c>
      <c r="E58" s="31" t="s">
        <v>27</v>
      </c>
      <c r="F58" s="184"/>
      <c r="G58" s="33">
        <f t="shared" si="3"/>
        <v>0</v>
      </c>
      <c r="H58" s="184"/>
      <c r="I58" s="34">
        <f t="shared" si="2"/>
        <v>0</v>
      </c>
    </row>
    <row r="59" spans="1:10" x14ac:dyDescent="0.2">
      <c r="A59" s="27" t="s">
        <v>81</v>
      </c>
      <c r="B59" s="28" t="s">
        <v>40</v>
      </c>
      <c r="C59" s="181"/>
      <c r="D59" s="30">
        <v>500</v>
      </c>
      <c r="E59" s="31" t="s">
        <v>25</v>
      </c>
      <c r="F59" s="184"/>
      <c r="G59" s="33">
        <f t="shared" si="3"/>
        <v>0</v>
      </c>
      <c r="H59" s="184"/>
      <c r="I59" s="34">
        <f t="shared" si="2"/>
        <v>0</v>
      </c>
    </row>
    <row r="60" spans="1:10" x14ac:dyDescent="0.2">
      <c r="A60" s="27" t="s">
        <v>82</v>
      </c>
      <c r="B60" s="28" t="s">
        <v>40</v>
      </c>
      <c r="C60" s="181"/>
      <c r="D60" s="30">
        <v>100</v>
      </c>
      <c r="E60" s="44" t="s">
        <v>27</v>
      </c>
      <c r="F60" s="184"/>
      <c r="G60" s="33">
        <f t="shared" si="3"/>
        <v>0</v>
      </c>
      <c r="H60" s="184"/>
      <c r="I60" s="34">
        <f t="shared" si="2"/>
        <v>0</v>
      </c>
      <c r="J60" s="50" t="e">
        <f>SUM(#REF!*G60)</f>
        <v>#REF!</v>
      </c>
    </row>
    <row r="61" spans="1:10" x14ac:dyDescent="0.2">
      <c r="A61" s="27" t="s">
        <v>83</v>
      </c>
      <c r="B61" s="45" t="s">
        <v>24</v>
      </c>
      <c r="C61" s="181"/>
      <c r="D61" s="38">
        <v>50</v>
      </c>
      <c r="E61" s="44" t="s">
        <v>27</v>
      </c>
      <c r="F61" s="184"/>
      <c r="G61" s="33">
        <f t="shared" si="3"/>
        <v>0</v>
      </c>
      <c r="H61" s="184"/>
      <c r="I61" s="34">
        <f t="shared" si="2"/>
        <v>0</v>
      </c>
      <c r="J61" s="50" t="e">
        <f>SUM(#REF!*G61)</f>
        <v>#REF!</v>
      </c>
    </row>
    <row r="62" spans="1:10" x14ac:dyDescent="0.2">
      <c r="A62" s="27" t="s">
        <v>84</v>
      </c>
      <c r="B62" s="28" t="s">
        <v>85</v>
      </c>
      <c r="C62" s="181"/>
      <c r="D62" s="38">
        <v>600</v>
      </c>
      <c r="E62" s="31" t="s">
        <v>27</v>
      </c>
      <c r="F62" s="184"/>
      <c r="G62" s="33">
        <f t="shared" si="3"/>
        <v>0</v>
      </c>
      <c r="H62" s="184"/>
      <c r="I62" s="34">
        <f t="shared" si="2"/>
        <v>0</v>
      </c>
    </row>
    <row r="63" spans="1:10" x14ac:dyDescent="0.2">
      <c r="A63" s="27" t="s">
        <v>86</v>
      </c>
      <c r="B63" s="28" t="s">
        <v>40</v>
      </c>
      <c r="C63" s="181"/>
      <c r="D63" s="30">
        <v>50</v>
      </c>
      <c r="E63" s="31" t="s">
        <v>27</v>
      </c>
      <c r="F63" s="184"/>
      <c r="G63" s="33">
        <f t="shared" si="3"/>
        <v>0</v>
      </c>
      <c r="H63" s="184"/>
      <c r="I63" s="34">
        <f t="shared" si="2"/>
        <v>0</v>
      </c>
    </row>
    <row r="64" spans="1:10" x14ac:dyDescent="0.2">
      <c r="A64" s="27" t="s">
        <v>87</v>
      </c>
      <c r="B64" s="28" t="s">
        <v>40</v>
      </c>
      <c r="C64" s="181"/>
      <c r="D64" s="38">
        <v>7000</v>
      </c>
      <c r="E64" s="31" t="s">
        <v>27</v>
      </c>
      <c r="F64" s="184"/>
      <c r="G64" s="33">
        <f t="shared" si="3"/>
        <v>0</v>
      </c>
      <c r="H64" s="184"/>
      <c r="I64" s="34">
        <f t="shared" si="2"/>
        <v>0</v>
      </c>
    </row>
    <row r="65" spans="1:53" x14ac:dyDescent="0.2">
      <c r="A65" s="27" t="s">
        <v>88</v>
      </c>
      <c r="B65" s="28" t="s">
        <v>40</v>
      </c>
      <c r="C65" s="181"/>
      <c r="D65" s="38">
        <v>1000</v>
      </c>
      <c r="E65" s="39" t="s">
        <v>27</v>
      </c>
      <c r="F65" s="184"/>
      <c r="G65" s="33">
        <f t="shared" si="3"/>
        <v>0</v>
      </c>
      <c r="H65" s="184"/>
      <c r="I65" s="34">
        <f t="shared" si="2"/>
        <v>0</v>
      </c>
    </row>
    <row r="66" spans="1:53" ht="15.75" customHeight="1" x14ac:dyDescent="0.25">
      <c r="D66" s="55"/>
      <c r="E66" s="56"/>
      <c r="F66" s="7"/>
      <c r="G66" s="6">
        <f>SUM(G13:G65)</f>
        <v>0</v>
      </c>
      <c r="H66" s="5" t="s">
        <v>90</v>
      </c>
      <c r="I66" s="6">
        <f>SUM(I13:I65)</f>
        <v>0</v>
      </c>
    </row>
    <row r="67" spans="1:53" ht="15.75" x14ac:dyDescent="0.25">
      <c r="A67" s="57" t="s">
        <v>91</v>
      </c>
      <c r="B67" s="57"/>
      <c r="C67" s="58"/>
      <c r="D67" s="59"/>
      <c r="E67" s="60"/>
      <c r="F67" s="7"/>
      <c r="G67" s="6"/>
      <c r="H67" s="5"/>
      <c r="I67" s="6"/>
    </row>
    <row r="68" spans="1:53" x14ac:dyDescent="0.25">
      <c r="A68" s="61" t="s">
        <v>92</v>
      </c>
      <c r="B68" s="61"/>
      <c r="C68" s="61"/>
      <c r="D68" s="62"/>
      <c r="E68" s="63"/>
      <c r="F68" s="62"/>
      <c r="G68" s="64"/>
      <c r="H68" s="61"/>
      <c r="I68" s="64"/>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row>
    <row r="69" spans="1:53" x14ac:dyDescent="0.25">
      <c r="A69" s="65" t="s">
        <v>93</v>
      </c>
      <c r="B69" s="61"/>
      <c r="C69" s="61"/>
      <c r="D69" s="61"/>
      <c r="E69" s="66"/>
      <c r="F69" s="61"/>
      <c r="G69" s="64"/>
      <c r="H69" s="61"/>
      <c r="I69" s="64"/>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row>
    <row r="70" spans="1:53" x14ac:dyDescent="0.25">
      <c r="A70" s="61" t="s">
        <v>94</v>
      </c>
      <c r="B70" s="61"/>
      <c r="C70" s="61"/>
      <c r="D70" s="61"/>
      <c r="E70" s="66"/>
      <c r="F70" s="61"/>
      <c r="G70" s="64"/>
      <c r="H70" s="61"/>
      <c r="I70" s="64"/>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row>
    <row r="71" spans="1:53" x14ac:dyDescent="0.25">
      <c r="A71" s="61" t="s">
        <v>95</v>
      </c>
      <c r="B71" s="61"/>
      <c r="C71" s="61"/>
      <c r="D71" s="61"/>
      <c r="E71" s="66"/>
      <c r="F71" s="61"/>
      <c r="G71" s="64"/>
      <c r="H71" s="61"/>
      <c r="I71" s="64"/>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row>
    <row r="72" spans="1:53" x14ac:dyDescent="0.25">
      <c r="A72" s="61" t="s">
        <v>96</v>
      </c>
      <c r="B72" s="61"/>
      <c r="C72" s="61"/>
      <c r="D72" s="61"/>
      <c r="E72" s="66"/>
      <c r="F72" s="61"/>
      <c r="G72" s="64"/>
      <c r="H72" s="61"/>
      <c r="I72" s="64"/>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row>
    <row r="73" spans="1:53" x14ac:dyDescent="0.25">
      <c r="A73" s="61" t="s">
        <v>97</v>
      </c>
      <c r="B73" s="61"/>
      <c r="C73" s="61"/>
      <c r="D73" s="61"/>
      <c r="E73" s="66"/>
      <c r="F73" s="61"/>
      <c r="G73" s="6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row>
    <row r="74" spans="1:53" x14ac:dyDescent="0.25">
      <c r="A74" s="65" t="s">
        <v>98</v>
      </c>
      <c r="B74" s="61"/>
      <c r="C74" s="61"/>
      <c r="D74" s="61"/>
      <c r="E74" s="66"/>
      <c r="F74" s="61"/>
      <c r="G74" s="64"/>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row>
    <row r="75" spans="1:53" x14ac:dyDescent="0.25">
      <c r="A75" s="61" t="s">
        <v>99</v>
      </c>
      <c r="B75" s="61"/>
      <c r="C75" s="61"/>
      <c r="D75" s="61"/>
      <c r="E75" s="66"/>
      <c r="F75" s="61"/>
      <c r="G75" s="64"/>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row>
    <row r="76" spans="1:53" x14ac:dyDescent="0.25">
      <c r="A76" s="65" t="s">
        <v>100</v>
      </c>
      <c r="B76" s="61"/>
      <c r="C76" s="61"/>
      <c r="D76" s="61"/>
      <c r="E76" s="66"/>
      <c r="F76" s="61"/>
      <c r="G76" s="6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row>
    <row r="77" spans="1:53" x14ac:dyDescent="0.25">
      <c r="A77" s="61" t="s">
        <v>101</v>
      </c>
      <c r="B77" s="61"/>
      <c r="C77" s="61"/>
      <c r="D77" s="61"/>
      <c r="E77" s="66"/>
      <c r="F77" s="61"/>
      <c r="G77" s="64"/>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row>
    <row r="78" spans="1:53" x14ac:dyDescent="0.25">
      <c r="A78" s="65" t="s">
        <v>102</v>
      </c>
      <c r="B78" s="61"/>
      <c r="C78" s="61"/>
      <c r="D78" s="61"/>
      <c r="E78" s="66"/>
      <c r="F78" s="61"/>
      <c r="G78" s="6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row>
    <row r="79" spans="1:53" x14ac:dyDescent="0.25">
      <c r="A79" s="61" t="s">
        <v>103</v>
      </c>
      <c r="B79" s="61"/>
      <c r="C79" s="61"/>
      <c r="D79" s="61"/>
      <c r="E79" s="66"/>
      <c r="F79" s="61"/>
      <c r="G79" s="6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row>
    <row r="80" spans="1:53" x14ac:dyDescent="0.25">
      <c r="A80" s="61"/>
      <c r="B80" s="61"/>
      <c r="C80" s="61"/>
      <c r="D80" s="61"/>
      <c r="E80" s="66"/>
      <c r="F80" s="61"/>
      <c r="G80" s="64"/>
      <c r="H80" s="61"/>
      <c r="I80" s="64"/>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row>
    <row r="81" spans="1:53" x14ac:dyDescent="0.25">
      <c r="A81" s="67" t="s">
        <v>104</v>
      </c>
      <c r="B81" s="67" t="s">
        <v>105</v>
      </c>
      <c r="C81" s="68"/>
      <c r="D81" s="61"/>
      <c r="E81" s="66"/>
      <c r="F81" s="61"/>
      <c r="G81" s="64"/>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row>
    <row r="82" spans="1:53" ht="23.25" x14ac:dyDescent="0.25">
      <c r="A82" s="69" t="s">
        <v>106</v>
      </c>
      <c r="B82" s="70" t="s">
        <v>107</v>
      </c>
      <c r="C82" s="71"/>
    </row>
    <row r="84" spans="1:53" s="135" customFormat="1" ht="43.5" customHeight="1" x14ac:dyDescent="0.2">
      <c r="A84" s="339" t="s">
        <v>108</v>
      </c>
      <c r="B84" s="339"/>
      <c r="C84" s="339"/>
      <c r="D84" s="339"/>
      <c r="E84" s="339"/>
      <c r="F84" s="339"/>
      <c r="G84" s="339"/>
      <c r="H84" s="339"/>
    </row>
    <row r="85" spans="1:53" s="135" customFormat="1" ht="44.25" customHeight="1" x14ac:dyDescent="0.2">
      <c r="A85" s="340" t="s">
        <v>109</v>
      </c>
      <c r="B85" s="340"/>
      <c r="C85" s="340"/>
      <c r="D85" s="340"/>
      <c r="E85" s="340"/>
      <c r="F85" s="340"/>
      <c r="G85" s="340"/>
      <c r="H85" s="340"/>
    </row>
    <row r="86" spans="1:53" s="135" customFormat="1" ht="11.25" customHeight="1" x14ac:dyDescent="0.2">
      <c r="A86" s="340" t="s">
        <v>110</v>
      </c>
      <c r="B86" s="340"/>
      <c r="C86" s="340"/>
      <c r="D86" s="340"/>
      <c r="E86" s="340"/>
      <c r="F86" s="340"/>
      <c r="G86" s="340"/>
      <c r="H86" s="340"/>
    </row>
    <row r="87" spans="1:53" s="135" customFormat="1" ht="11.25" x14ac:dyDescent="0.2">
      <c r="A87" s="341" t="s">
        <v>111</v>
      </c>
      <c r="B87" s="341"/>
      <c r="C87" s="341"/>
      <c r="D87" s="341"/>
      <c r="E87" s="341"/>
      <c r="F87" s="341"/>
      <c r="G87" s="341"/>
      <c r="H87" s="341"/>
    </row>
    <row r="88" spans="1:53" s="135" customFormat="1" ht="11.25" x14ac:dyDescent="0.2">
      <c r="A88" s="136"/>
      <c r="B88" s="137"/>
      <c r="C88" s="137"/>
      <c r="D88" s="137"/>
      <c r="E88" s="139"/>
      <c r="F88" s="137"/>
      <c r="G88" s="137"/>
      <c r="H88" s="137"/>
    </row>
    <row r="89" spans="1:53" s="135" customFormat="1" ht="11.25" x14ac:dyDescent="0.2">
      <c r="A89" s="341" t="s">
        <v>112</v>
      </c>
      <c r="B89" s="341"/>
      <c r="C89" s="341"/>
      <c r="D89" s="341"/>
      <c r="E89" s="341"/>
      <c r="F89" s="341"/>
      <c r="G89" s="341"/>
      <c r="H89" s="341"/>
    </row>
    <row r="90" spans="1:53" s="135" customFormat="1" ht="11.25" x14ac:dyDescent="0.2">
      <c r="A90" s="141"/>
      <c r="B90" s="142"/>
      <c r="C90" s="143"/>
      <c r="D90" s="143"/>
      <c r="E90" s="141"/>
      <c r="F90" s="144"/>
      <c r="G90" s="144"/>
    </row>
    <row r="91" spans="1:53" s="135" customFormat="1" ht="11.25" x14ac:dyDescent="0.2">
      <c r="A91" s="141"/>
      <c r="B91" s="142"/>
      <c r="C91" s="143"/>
      <c r="D91" s="143"/>
      <c r="E91" s="141"/>
      <c r="F91" s="144"/>
      <c r="G91" s="144"/>
    </row>
    <row r="92" spans="1:53" s="147" customFormat="1" ht="11.25" x14ac:dyDescent="0.2">
      <c r="A92" s="146"/>
      <c r="E92" s="139"/>
    </row>
    <row r="93" spans="1:53" s="147" customFormat="1" ht="11.25" x14ac:dyDescent="0.2">
      <c r="A93" s="139"/>
      <c r="B93" s="138" t="s">
        <v>113</v>
      </c>
      <c r="C93" s="149"/>
      <c r="D93" s="240"/>
      <c r="E93" s="151"/>
    </row>
    <row r="94" spans="1:53" s="147" customFormat="1" ht="11.25" customHeight="1" x14ac:dyDescent="0.2">
      <c r="A94" s="139"/>
      <c r="B94" s="152" t="s">
        <v>114</v>
      </c>
      <c r="C94" s="149"/>
      <c r="D94" s="342" t="s">
        <v>115</v>
      </c>
      <c r="E94" s="342"/>
    </row>
    <row r="95" spans="1:53" s="88" customFormat="1" x14ac:dyDescent="0.25">
      <c r="B95" s="148"/>
      <c r="E95" s="241"/>
      <c r="G95" s="375"/>
      <c r="I95" s="375"/>
    </row>
    <row r="96" spans="1:53" s="88" customFormat="1" x14ac:dyDescent="0.25">
      <c r="B96" s="148"/>
      <c r="E96" s="241"/>
      <c r="G96" s="375"/>
      <c r="I96" s="375"/>
    </row>
    <row r="97" spans="2:9" s="88" customFormat="1" x14ac:dyDescent="0.25">
      <c r="B97" s="148"/>
      <c r="E97" s="241"/>
      <c r="G97" s="375"/>
      <c r="I97" s="375"/>
    </row>
    <row r="98" spans="2:9" s="88" customFormat="1" x14ac:dyDescent="0.25">
      <c r="B98" s="148"/>
      <c r="E98" s="241"/>
      <c r="G98" s="375"/>
      <c r="I98" s="375"/>
    </row>
  </sheetData>
  <sheetProtection sheet="1" objects="1" scenarios="1"/>
  <mergeCells count="51">
    <mergeCell ref="D94:E94"/>
    <mergeCell ref="A84:H84"/>
    <mergeCell ref="A85:H85"/>
    <mergeCell ref="A86:H86"/>
    <mergeCell ref="A87:H87"/>
    <mergeCell ref="A89:H89"/>
    <mergeCell ref="A11:I11"/>
    <mergeCell ref="J11:X11"/>
    <mergeCell ref="Y11:AN11"/>
    <mergeCell ref="F66:F67"/>
    <mergeCell ref="G66:G67"/>
    <mergeCell ref="H66:H67"/>
    <mergeCell ref="I66:I67"/>
    <mergeCell ref="A10:B10"/>
    <mergeCell ref="J10:K10"/>
    <mergeCell ref="W10:X10"/>
    <mergeCell ref="Y10:Z10"/>
    <mergeCell ref="AL10:AN10"/>
    <mergeCell ref="A9:B9"/>
    <mergeCell ref="J9:K9"/>
    <mergeCell ref="W9:X9"/>
    <mergeCell ref="Y9:Z9"/>
    <mergeCell ref="AL9:AN9"/>
    <mergeCell ref="A8:B8"/>
    <mergeCell ref="J8:K8"/>
    <mergeCell ref="W8:X8"/>
    <mergeCell ref="Y8:Z8"/>
    <mergeCell ref="AL8:AN8"/>
    <mergeCell ref="A7:B7"/>
    <mergeCell ref="J7:K7"/>
    <mergeCell ref="W7:X7"/>
    <mergeCell ref="Y7:Z7"/>
    <mergeCell ref="AL7:AN7"/>
    <mergeCell ref="A6:B6"/>
    <mergeCell ref="J6:K6"/>
    <mergeCell ref="W6:X6"/>
    <mergeCell ref="Y6:Z6"/>
    <mergeCell ref="AL6:AN6"/>
    <mergeCell ref="A5:B5"/>
    <mergeCell ref="J5:K5"/>
    <mergeCell ref="V5:X5"/>
    <mergeCell ref="Y5:Z5"/>
    <mergeCell ref="AK5:AN5"/>
    <mergeCell ref="J1:U3"/>
    <mergeCell ref="V1:X1"/>
    <mergeCell ref="Y1:AJ3"/>
    <mergeCell ref="AK1:AN1"/>
    <mergeCell ref="V2:X2"/>
    <mergeCell ref="AK2:AN2"/>
    <mergeCell ref="V3:X3"/>
    <mergeCell ref="AK3:AN3"/>
  </mergeCells>
  <pageMargins left="0.7" right="0.7" top="0.75" bottom="0.75" header="0.511811023622047" footer="0.511811023622047"/>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7"/>
  <sheetViews>
    <sheetView tabSelected="1" topLeftCell="A27" zoomScaleNormal="100" workbookViewId="0">
      <selection activeCell="A53" sqref="A53:I53"/>
    </sheetView>
  </sheetViews>
  <sheetFormatPr defaultColWidth="8.7109375" defaultRowHeight="15" x14ac:dyDescent="0.25"/>
  <cols>
    <col min="1" max="1" width="26.7109375" customWidth="1"/>
    <col min="2" max="2" width="30.7109375" style="86" customWidth="1"/>
    <col min="3" max="4" width="26.7109375" customWidth="1"/>
    <col min="5" max="5" width="11.7109375" customWidth="1"/>
    <col min="6" max="6" width="3.7109375" style="13" customWidth="1"/>
    <col min="7" max="7" width="11.7109375" customWidth="1"/>
    <col min="8" max="8" width="11.7109375" style="87" customWidth="1"/>
    <col min="9" max="9" width="11.7109375" customWidth="1"/>
    <col min="10" max="10" width="11.7109375" style="87" customWidth="1"/>
  </cols>
  <sheetData>
    <row r="1" spans="1:11" s="88" customFormat="1" x14ac:dyDescent="0.25">
      <c r="A1" s="333" t="s">
        <v>0</v>
      </c>
      <c r="B1" s="333"/>
      <c r="C1" s="333"/>
      <c r="D1" s="333"/>
      <c r="E1" s="333"/>
      <c r="F1" s="333"/>
      <c r="G1" s="333"/>
      <c r="H1" s="333"/>
      <c r="I1" s="333"/>
      <c r="J1" s="333"/>
    </row>
    <row r="2" spans="1:11" s="88" customFormat="1" x14ac:dyDescent="0.25">
      <c r="A2" s="333"/>
      <c r="B2" s="333"/>
      <c r="C2" s="333"/>
      <c r="D2" s="333"/>
      <c r="E2" s="333"/>
      <c r="F2" s="333"/>
      <c r="G2" s="333"/>
      <c r="H2" s="333"/>
      <c r="I2" s="333"/>
      <c r="J2" s="333"/>
    </row>
    <row r="3" spans="1:11" s="88" customFormat="1" x14ac:dyDescent="0.25">
      <c r="A3" s="333"/>
      <c r="B3" s="333"/>
      <c r="C3" s="333"/>
      <c r="D3" s="333"/>
      <c r="E3" s="333"/>
      <c r="F3" s="333"/>
      <c r="G3" s="333"/>
      <c r="H3" s="333"/>
      <c r="I3" s="333"/>
      <c r="J3" s="333"/>
    </row>
    <row r="4" spans="1:11" s="93" customFormat="1" x14ac:dyDescent="0.25">
      <c r="A4" s="89" t="s">
        <v>1</v>
      </c>
      <c r="B4" s="90"/>
      <c r="C4" s="89"/>
      <c r="D4" s="89"/>
      <c r="E4" s="89"/>
      <c r="F4" s="91"/>
      <c r="G4" s="89"/>
      <c r="H4" s="92"/>
      <c r="I4" s="89"/>
      <c r="J4" s="92"/>
    </row>
    <row r="5" spans="1:11" s="93" customFormat="1" x14ac:dyDescent="0.25">
      <c r="A5" s="89"/>
      <c r="B5" s="90"/>
      <c r="C5" s="89"/>
      <c r="D5" s="89"/>
      <c r="E5" s="89"/>
      <c r="F5" s="91"/>
      <c r="G5" s="89"/>
      <c r="H5" s="92"/>
      <c r="I5" s="89"/>
      <c r="J5" s="92"/>
    </row>
    <row r="6" spans="1:11" s="88" customFormat="1" x14ac:dyDescent="0.2">
      <c r="A6" s="334" t="s">
        <v>501</v>
      </c>
      <c r="B6" s="334"/>
      <c r="C6" s="94"/>
      <c r="D6" s="94"/>
      <c r="E6" s="94"/>
      <c r="F6" s="95"/>
      <c r="G6" s="94"/>
      <c r="H6" s="96"/>
      <c r="I6" s="94"/>
      <c r="J6" s="96"/>
    </row>
    <row r="7" spans="1:11" s="88" customFormat="1" x14ac:dyDescent="0.2">
      <c r="A7" s="334" t="s">
        <v>3</v>
      </c>
      <c r="B7" s="334"/>
      <c r="C7" s="94"/>
      <c r="D7" s="94"/>
      <c r="E7" s="94"/>
      <c r="F7" s="95"/>
      <c r="G7" s="94"/>
      <c r="H7" s="96"/>
      <c r="I7" s="94"/>
      <c r="J7" s="96"/>
    </row>
    <row r="8" spans="1:11" s="88" customFormat="1" x14ac:dyDescent="0.2">
      <c r="A8" s="334" t="s">
        <v>181</v>
      </c>
      <c r="B8" s="334"/>
      <c r="C8" s="94"/>
      <c r="D8" s="94"/>
      <c r="E8" s="94"/>
      <c r="F8" s="95"/>
      <c r="G8" s="94"/>
      <c r="H8" s="96"/>
      <c r="I8" s="94"/>
      <c r="J8" s="96"/>
    </row>
    <row r="9" spans="1:11" s="88" customFormat="1" x14ac:dyDescent="0.2">
      <c r="A9" s="334" t="s">
        <v>5</v>
      </c>
      <c r="B9" s="334"/>
      <c r="C9" s="94"/>
      <c r="D9" s="94"/>
      <c r="E9" s="94"/>
      <c r="F9" s="95"/>
      <c r="G9" s="94"/>
      <c r="H9" s="96"/>
      <c r="I9" s="94"/>
      <c r="J9" s="96"/>
    </row>
    <row r="10" spans="1:11" s="88" customFormat="1" x14ac:dyDescent="0.2">
      <c r="A10" s="334" t="s">
        <v>502</v>
      </c>
      <c r="B10" s="334"/>
      <c r="C10" s="94"/>
      <c r="D10" s="94"/>
      <c r="E10" s="94"/>
      <c r="F10" s="95"/>
      <c r="G10" s="94"/>
      <c r="H10" s="96"/>
      <c r="I10" s="94"/>
      <c r="J10" s="96"/>
    </row>
    <row r="11" spans="1:11" s="88" customFormat="1" x14ac:dyDescent="0.2">
      <c r="A11" s="334" t="s">
        <v>184</v>
      </c>
      <c r="B11" s="334"/>
      <c r="C11" s="94"/>
      <c r="D11" s="94"/>
      <c r="E11" s="94"/>
      <c r="F11" s="95"/>
      <c r="G11" s="94"/>
      <c r="H11" s="96"/>
      <c r="I11" s="94"/>
      <c r="J11" s="96"/>
    </row>
    <row r="12" spans="1:11" s="88" customFormat="1" x14ac:dyDescent="0.25">
      <c r="A12" s="335" t="s">
        <v>8</v>
      </c>
      <c r="B12" s="335"/>
      <c r="C12" s="335"/>
      <c r="D12" s="335"/>
      <c r="E12" s="335"/>
      <c r="F12" s="335"/>
      <c r="G12" s="335"/>
      <c r="H12" s="335"/>
      <c r="I12" s="335"/>
      <c r="J12" s="335"/>
    </row>
    <row r="13" spans="1:11" ht="67.5" x14ac:dyDescent="0.25">
      <c r="A13" s="97" t="s">
        <v>10</v>
      </c>
      <c r="B13" s="97" t="s">
        <v>11</v>
      </c>
      <c r="C13" s="97" t="s">
        <v>116</v>
      </c>
      <c r="D13" s="97" t="s">
        <v>117</v>
      </c>
      <c r="E13" s="97" t="s">
        <v>13</v>
      </c>
      <c r="F13" s="97" t="s">
        <v>14</v>
      </c>
      <c r="G13" s="98" t="s">
        <v>15</v>
      </c>
      <c r="H13" s="98" t="s">
        <v>16</v>
      </c>
      <c r="I13" s="99" t="s">
        <v>17</v>
      </c>
      <c r="J13" s="100" t="s">
        <v>18</v>
      </c>
    </row>
    <row r="14" spans="1:11" ht="17.25" x14ac:dyDescent="0.25">
      <c r="A14" s="336" t="s">
        <v>118</v>
      </c>
      <c r="B14" s="336"/>
      <c r="C14" s="336"/>
      <c r="D14" s="336"/>
      <c r="E14" s="336"/>
      <c r="F14" s="336"/>
      <c r="G14" s="336"/>
      <c r="H14" s="336"/>
      <c r="I14" s="336"/>
      <c r="J14" s="336"/>
    </row>
    <row r="15" spans="1:11" ht="33.75" x14ac:dyDescent="0.25">
      <c r="A15" s="101" t="s">
        <v>119</v>
      </c>
      <c r="B15" s="102" t="s">
        <v>120</v>
      </c>
      <c r="C15" s="103" t="s">
        <v>121</v>
      </c>
      <c r="D15" s="103" t="s">
        <v>121</v>
      </c>
      <c r="E15" s="104">
        <v>150</v>
      </c>
      <c r="F15" s="105" t="s">
        <v>25</v>
      </c>
      <c r="G15" s="106"/>
      <c r="H15" s="34">
        <f t="shared" ref="H15:H36" si="0">SUM(E15*G15)</f>
        <v>0</v>
      </c>
      <c r="I15" s="106">
        <v>20</v>
      </c>
      <c r="J15" s="34">
        <f t="shared" ref="J15:J27" si="1">SUM(H15/100*I15+H15)</f>
        <v>0</v>
      </c>
    </row>
    <row r="16" spans="1:11" ht="22.5" x14ac:dyDescent="0.25">
      <c r="A16" s="101" t="s">
        <v>122</v>
      </c>
      <c r="B16" s="102" t="s">
        <v>123</v>
      </c>
      <c r="C16" s="103" t="s">
        <v>121</v>
      </c>
      <c r="D16" s="103" t="s">
        <v>121</v>
      </c>
      <c r="E16" s="107">
        <v>600</v>
      </c>
      <c r="F16" s="108" t="s">
        <v>25</v>
      </c>
      <c r="G16" s="106"/>
      <c r="H16" s="34">
        <f t="shared" si="0"/>
        <v>0</v>
      </c>
      <c r="I16" s="106">
        <v>20</v>
      </c>
      <c r="J16" s="34">
        <f t="shared" si="1"/>
        <v>0</v>
      </c>
      <c r="K16" s="109"/>
    </row>
    <row r="17" spans="1:11" ht="22.5" x14ac:dyDescent="0.25">
      <c r="A17" s="101" t="s">
        <v>124</v>
      </c>
      <c r="B17" s="102" t="s">
        <v>125</v>
      </c>
      <c r="C17" s="103" t="s">
        <v>121</v>
      </c>
      <c r="D17" s="103" t="s">
        <v>121</v>
      </c>
      <c r="E17" s="110">
        <v>600</v>
      </c>
      <c r="F17" s="111" t="s">
        <v>25</v>
      </c>
      <c r="G17" s="106"/>
      <c r="H17" s="34">
        <f t="shared" si="0"/>
        <v>0</v>
      </c>
      <c r="I17" s="106">
        <v>20</v>
      </c>
      <c r="J17" s="34">
        <f t="shared" si="1"/>
        <v>0</v>
      </c>
    </row>
    <row r="18" spans="1:11" ht="22.5" x14ac:dyDescent="0.25">
      <c r="A18" s="112" t="s">
        <v>126</v>
      </c>
      <c r="B18" s="113" t="s">
        <v>127</v>
      </c>
      <c r="C18" s="103" t="s">
        <v>121</v>
      </c>
      <c r="D18" s="103" t="s">
        <v>121</v>
      </c>
      <c r="E18" s="114">
        <v>600</v>
      </c>
      <c r="F18" s="111" t="s">
        <v>25</v>
      </c>
      <c r="G18" s="106"/>
      <c r="H18" s="34">
        <f t="shared" si="0"/>
        <v>0</v>
      </c>
      <c r="I18" s="106">
        <v>10</v>
      </c>
      <c r="J18" s="34">
        <f t="shared" si="1"/>
        <v>0</v>
      </c>
    </row>
    <row r="19" spans="1:11" ht="22.5" x14ac:dyDescent="0.25">
      <c r="A19" s="101" t="s">
        <v>128</v>
      </c>
      <c r="B19" s="102" t="s">
        <v>129</v>
      </c>
      <c r="C19" s="103" t="s">
        <v>121</v>
      </c>
      <c r="D19" s="103" t="s">
        <v>121</v>
      </c>
      <c r="E19" s="110">
        <v>60</v>
      </c>
      <c r="F19" s="111" t="s">
        <v>27</v>
      </c>
      <c r="G19" s="106"/>
      <c r="H19" s="34">
        <f t="shared" si="0"/>
        <v>0</v>
      </c>
      <c r="I19" s="106">
        <v>20</v>
      </c>
      <c r="J19" s="34">
        <f t="shared" si="1"/>
        <v>0</v>
      </c>
    </row>
    <row r="20" spans="1:11" x14ac:dyDescent="0.25">
      <c r="A20" s="101" t="s">
        <v>130</v>
      </c>
      <c r="B20" s="102" t="s">
        <v>131</v>
      </c>
      <c r="C20" s="103" t="s">
        <v>121</v>
      </c>
      <c r="D20" s="103" t="s">
        <v>121</v>
      </c>
      <c r="E20" s="115">
        <v>1500</v>
      </c>
      <c r="F20" s="116" t="s">
        <v>25</v>
      </c>
      <c r="G20" s="106"/>
      <c r="H20" s="34">
        <f t="shared" si="0"/>
        <v>0</v>
      </c>
      <c r="I20" s="106">
        <v>10</v>
      </c>
      <c r="J20" s="34">
        <f t="shared" si="1"/>
        <v>0</v>
      </c>
      <c r="K20" s="109"/>
    </row>
    <row r="21" spans="1:11" x14ac:dyDescent="0.25">
      <c r="A21" s="101" t="s">
        <v>132</v>
      </c>
      <c r="B21" s="102" t="s">
        <v>133</v>
      </c>
      <c r="C21" s="103" t="s">
        <v>121</v>
      </c>
      <c r="D21" s="103" t="s">
        <v>121</v>
      </c>
      <c r="E21" s="110">
        <v>600</v>
      </c>
      <c r="F21" s="117" t="s">
        <v>25</v>
      </c>
      <c r="G21" s="106"/>
      <c r="H21" s="34">
        <f t="shared" si="0"/>
        <v>0</v>
      </c>
      <c r="I21" s="106">
        <v>20</v>
      </c>
      <c r="J21" s="34">
        <f t="shared" si="1"/>
        <v>0</v>
      </c>
    </row>
    <row r="22" spans="1:11" ht="33.75" x14ac:dyDescent="0.25">
      <c r="A22" s="112" t="s">
        <v>134</v>
      </c>
      <c r="B22" s="113" t="s">
        <v>135</v>
      </c>
      <c r="C22" s="103" t="s">
        <v>121</v>
      </c>
      <c r="D22" s="103" t="s">
        <v>121</v>
      </c>
      <c r="E22" s="114">
        <v>1800</v>
      </c>
      <c r="F22" s="117" t="s">
        <v>25</v>
      </c>
      <c r="G22" s="106"/>
      <c r="H22" s="34">
        <f t="shared" si="0"/>
        <v>0</v>
      </c>
      <c r="I22" s="106">
        <v>20</v>
      </c>
      <c r="J22" s="34">
        <f t="shared" si="1"/>
        <v>0</v>
      </c>
    </row>
    <row r="23" spans="1:11" ht="22.5" x14ac:dyDescent="0.25">
      <c r="A23" s="101" t="s">
        <v>136</v>
      </c>
      <c r="B23" s="113" t="s">
        <v>137</v>
      </c>
      <c r="C23" s="103" t="s">
        <v>121</v>
      </c>
      <c r="D23" s="103" t="s">
        <v>121</v>
      </c>
      <c r="E23" s="110">
        <v>380</v>
      </c>
      <c r="F23" s="117" t="s">
        <v>25</v>
      </c>
      <c r="G23" s="106"/>
      <c r="H23" s="34">
        <f t="shared" si="0"/>
        <v>0</v>
      </c>
      <c r="I23" s="106">
        <v>20</v>
      </c>
      <c r="J23" s="34">
        <f t="shared" si="1"/>
        <v>0</v>
      </c>
    </row>
    <row r="24" spans="1:11" ht="45" x14ac:dyDescent="0.25">
      <c r="A24" s="101" t="s">
        <v>138</v>
      </c>
      <c r="B24" s="102" t="s">
        <v>139</v>
      </c>
      <c r="C24" s="103" t="s">
        <v>121</v>
      </c>
      <c r="D24" s="103" t="s">
        <v>121</v>
      </c>
      <c r="E24" s="118">
        <v>150</v>
      </c>
      <c r="F24" s="117" t="s">
        <v>25</v>
      </c>
      <c r="G24" s="106"/>
      <c r="H24" s="34">
        <f t="shared" si="0"/>
        <v>0</v>
      </c>
      <c r="I24" s="106">
        <v>20</v>
      </c>
      <c r="J24" s="34">
        <f t="shared" si="1"/>
        <v>0</v>
      </c>
    </row>
    <row r="25" spans="1:11" ht="33.75" x14ac:dyDescent="0.25">
      <c r="A25" s="119" t="s">
        <v>140</v>
      </c>
      <c r="B25" s="120" t="s">
        <v>141</v>
      </c>
      <c r="C25" s="103" t="s">
        <v>121</v>
      </c>
      <c r="D25" s="103" t="s">
        <v>121</v>
      </c>
      <c r="E25" s="114">
        <v>150</v>
      </c>
      <c r="F25" s="111" t="s">
        <v>25</v>
      </c>
      <c r="G25" s="106"/>
      <c r="H25" s="34">
        <f t="shared" si="0"/>
        <v>0</v>
      </c>
      <c r="I25" s="106">
        <v>20</v>
      </c>
      <c r="J25" s="34">
        <f t="shared" si="1"/>
        <v>0</v>
      </c>
    </row>
    <row r="26" spans="1:11" ht="45.75" customHeight="1" x14ac:dyDescent="0.25">
      <c r="A26" s="121" t="s">
        <v>142</v>
      </c>
      <c r="B26" s="102" t="s">
        <v>143</v>
      </c>
      <c r="C26" s="103" t="s">
        <v>121</v>
      </c>
      <c r="D26" s="103" t="s">
        <v>121</v>
      </c>
      <c r="E26" s="122">
        <v>600</v>
      </c>
      <c r="F26" s="111" t="s">
        <v>25</v>
      </c>
      <c r="G26" s="106"/>
      <c r="H26" s="34">
        <f t="shared" si="0"/>
        <v>0</v>
      </c>
      <c r="I26" s="106">
        <v>20</v>
      </c>
      <c r="J26" s="34">
        <f t="shared" si="1"/>
        <v>0</v>
      </c>
    </row>
    <row r="27" spans="1:11" ht="39.75" customHeight="1" x14ac:dyDescent="0.25">
      <c r="A27" s="121" t="s">
        <v>144</v>
      </c>
      <c r="B27" s="113" t="s">
        <v>145</v>
      </c>
      <c r="C27" s="103" t="s">
        <v>121</v>
      </c>
      <c r="D27" s="103" t="s">
        <v>121</v>
      </c>
      <c r="E27" s="107">
        <v>600</v>
      </c>
      <c r="F27" s="108" t="s">
        <v>25</v>
      </c>
      <c r="G27" s="106"/>
      <c r="H27" s="34">
        <f t="shared" si="0"/>
        <v>0</v>
      </c>
      <c r="I27" s="106">
        <v>20</v>
      </c>
      <c r="J27" s="34">
        <f t="shared" si="1"/>
        <v>0</v>
      </c>
      <c r="K27" s="109"/>
    </row>
    <row r="28" spans="1:11" ht="39.75" customHeight="1" x14ac:dyDescent="0.25">
      <c r="A28" s="121" t="s">
        <v>146</v>
      </c>
      <c r="B28" s="102" t="s">
        <v>147</v>
      </c>
      <c r="C28" s="103" t="s">
        <v>121</v>
      </c>
      <c r="D28" s="103" t="s">
        <v>121</v>
      </c>
      <c r="E28" s="107">
        <v>600</v>
      </c>
      <c r="F28" s="108" t="s">
        <v>25</v>
      </c>
      <c r="G28" s="106"/>
      <c r="H28" s="34">
        <f t="shared" si="0"/>
        <v>0</v>
      </c>
      <c r="I28" s="106">
        <v>20</v>
      </c>
      <c r="J28" s="34"/>
      <c r="K28" s="109"/>
    </row>
    <row r="29" spans="1:11" ht="39.75" customHeight="1" x14ac:dyDescent="0.25">
      <c r="A29" s="119" t="s">
        <v>148</v>
      </c>
      <c r="B29" s="113" t="s">
        <v>149</v>
      </c>
      <c r="C29" s="103" t="s">
        <v>121</v>
      </c>
      <c r="D29" s="103" t="s">
        <v>121</v>
      </c>
      <c r="E29" s="107">
        <v>600</v>
      </c>
      <c r="F29" s="108" t="s">
        <v>25</v>
      </c>
      <c r="G29" s="106"/>
      <c r="H29" s="34">
        <f t="shared" si="0"/>
        <v>0</v>
      </c>
      <c r="I29" s="106">
        <v>20</v>
      </c>
      <c r="J29" s="34"/>
      <c r="K29" s="109"/>
    </row>
    <row r="30" spans="1:11" ht="33.75" x14ac:dyDescent="0.25">
      <c r="A30" s="119" t="s">
        <v>150</v>
      </c>
      <c r="B30" s="113" t="s">
        <v>151</v>
      </c>
      <c r="C30" s="103" t="s">
        <v>121</v>
      </c>
      <c r="D30" s="103" t="s">
        <v>121</v>
      </c>
      <c r="E30" s="123">
        <v>5000</v>
      </c>
      <c r="F30" s="111" t="s">
        <v>25</v>
      </c>
      <c r="G30" s="106"/>
      <c r="H30" s="34">
        <f t="shared" si="0"/>
        <v>0</v>
      </c>
      <c r="I30" s="106">
        <v>10</v>
      </c>
      <c r="J30" s="34">
        <f>SUM(H30/100*I30+H30)</f>
        <v>0</v>
      </c>
    </row>
    <row r="31" spans="1:11" ht="39.75" customHeight="1" x14ac:dyDescent="0.25">
      <c r="A31" s="119" t="s">
        <v>152</v>
      </c>
      <c r="B31" s="113" t="s">
        <v>153</v>
      </c>
      <c r="C31" s="103" t="s">
        <v>121</v>
      </c>
      <c r="D31" s="103" t="s">
        <v>121</v>
      </c>
      <c r="E31" s="123">
        <v>1800</v>
      </c>
      <c r="F31" s="111" t="s">
        <v>25</v>
      </c>
      <c r="G31" s="106"/>
      <c r="H31" s="34">
        <f t="shared" si="0"/>
        <v>0</v>
      </c>
      <c r="I31" s="106">
        <v>10</v>
      </c>
      <c r="J31" s="34">
        <f>SUM(H31/100*I31+H31)</f>
        <v>0</v>
      </c>
    </row>
    <row r="32" spans="1:11" ht="35.25" customHeight="1" x14ac:dyDescent="0.25">
      <c r="A32" s="121" t="s">
        <v>154</v>
      </c>
      <c r="B32" s="102" t="s">
        <v>155</v>
      </c>
      <c r="C32" s="103" t="s">
        <v>121</v>
      </c>
      <c r="D32" s="103" t="s">
        <v>121</v>
      </c>
      <c r="E32" s="110">
        <v>1200</v>
      </c>
      <c r="F32" s="111" t="s">
        <v>25</v>
      </c>
      <c r="G32" s="106"/>
      <c r="H32" s="34">
        <f t="shared" si="0"/>
        <v>0</v>
      </c>
      <c r="I32" s="106">
        <v>20</v>
      </c>
      <c r="J32" s="34">
        <f>SUM(H32/100*I32+H32)</f>
        <v>0</v>
      </c>
    </row>
    <row r="33" spans="1:11" ht="45" x14ac:dyDescent="0.25">
      <c r="A33" s="119" t="s">
        <v>156</v>
      </c>
      <c r="B33" s="124" t="s">
        <v>157</v>
      </c>
      <c r="C33" s="103" t="s">
        <v>121</v>
      </c>
      <c r="D33" s="103" t="s">
        <v>121</v>
      </c>
      <c r="E33" s="114">
        <v>600</v>
      </c>
      <c r="F33" s="111" t="s">
        <v>25</v>
      </c>
      <c r="G33" s="106"/>
      <c r="H33" s="34">
        <f t="shared" si="0"/>
        <v>0</v>
      </c>
      <c r="I33" s="106">
        <v>20</v>
      </c>
      <c r="J33" s="34">
        <f>SUM(H33/100*I33+H33)</f>
        <v>0</v>
      </c>
    </row>
    <row r="34" spans="1:11" ht="33.75" x14ac:dyDescent="0.25">
      <c r="A34" s="119" t="s">
        <v>158</v>
      </c>
      <c r="B34" s="102" t="s">
        <v>159</v>
      </c>
      <c r="C34" s="103" t="s">
        <v>121</v>
      </c>
      <c r="D34" s="103" t="s">
        <v>121</v>
      </c>
      <c r="E34" s="114">
        <v>600</v>
      </c>
      <c r="F34" s="111" t="s">
        <v>25</v>
      </c>
      <c r="G34" s="106"/>
      <c r="H34" s="34">
        <f t="shared" si="0"/>
        <v>0</v>
      </c>
      <c r="I34" s="106">
        <v>20</v>
      </c>
      <c r="J34" s="34"/>
    </row>
    <row r="35" spans="1:11" ht="34.5" customHeight="1" x14ac:dyDescent="0.25">
      <c r="A35" s="121" t="s">
        <v>160</v>
      </c>
      <c r="B35" s="102" t="s">
        <v>161</v>
      </c>
      <c r="C35" s="103" t="s">
        <v>121</v>
      </c>
      <c r="D35" s="103" t="s">
        <v>121</v>
      </c>
      <c r="E35" s="110">
        <v>600</v>
      </c>
      <c r="F35" s="111" t="s">
        <v>25</v>
      </c>
      <c r="G35" s="106"/>
      <c r="H35" s="34">
        <f t="shared" si="0"/>
        <v>0</v>
      </c>
      <c r="I35" s="106">
        <v>20</v>
      </c>
      <c r="J35" s="34">
        <f>SUM(H35/100*I35+H35)</f>
        <v>0</v>
      </c>
    </row>
    <row r="36" spans="1:11" x14ac:dyDescent="0.25">
      <c r="A36" s="101" t="s">
        <v>162</v>
      </c>
      <c r="B36" s="113" t="s">
        <v>131</v>
      </c>
      <c r="C36" s="103" t="s">
        <v>121</v>
      </c>
      <c r="D36" s="103" t="s">
        <v>121</v>
      </c>
      <c r="E36" s="125">
        <v>80</v>
      </c>
      <c r="F36" s="126" t="s">
        <v>27</v>
      </c>
      <c r="G36" s="106"/>
      <c r="H36" s="34">
        <f t="shared" si="0"/>
        <v>0</v>
      </c>
      <c r="I36" s="106">
        <v>20</v>
      </c>
      <c r="J36" s="34">
        <f>SUM(H36/100*I36+H36)</f>
        <v>0</v>
      </c>
    </row>
    <row r="37" spans="1:11" ht="33.75" x14ac:dyDescent="0.25">
      <c r="A37" s="101" t="s">
        <v>163</v>
      </c>
      <c r="B37" s="113" t="s">
        <v>149</v>
      </c>
      <c r="C37" s="103" t="s">
        <v>121</v>
      </c>
      <c r="D37" s="103" t="s">
        <v>121</v>
      </c>
      <c r="E37" s="125">
        <v>150</v>
      </c>
      <c r="F37" s="126" t="s">
        <v>25</v>
      </c>
      <c r="G37" s="106"/>
      <c r="H37" s="34"/>
      <c r="I37" s="106">
        <v>20</v>
      </c>
      <c r="J37" s="34"/>
    </row>
    <row r="38" spans="1:11" ht="33.75" x14ac:dyDescent="0.25">
      <c r="A38" s="112" t="s">
        <v>164</v>
      </c>
      <c r="B38" s="120" t="s">
        <v>165</v>
      </c>
      <c r="C38" s="103" t="s">
        <v>121</v>
      </c>
      <c r="D38" s="103" t="s">
        <v>121</v>
      </c>
      <c r="E38" s="114">
        <v>110</v>
      </c>
      <c r="F38" s="117" t="s">
        <v>25</v>
      </c>
      <c r="G38" s="106"/>
      <c r="H38" s="34">
        <f t="shared" ref="H38:H43" si="2">SUM(E38*G38)</f>
        <v>0</v>
      </c>
      <c r="I38" s="106">
        <v>20</v>
      </c>
      <c r="J38" s="34">
        <f t="shared" ref="J38:J43" si="3">SUM(H38/100*I38+H38)</f>
        <v>0</v>
      </c>
      <c r="K38" s="37"/>
    </row>
    <row r="39" spans="1:11" ht="43.5" customHeight="1" x14ac:dyDescent="0.25">
      <c r="A39" s="101" t="s">
        <v>166</v>
      </c>
      <c r="B39" s="127" t="s">
        <v>167</v>
      </c>
      <c r="C39" s="103" t="s">
        <v>121</v>
      </c>
      <c r="D39" s="103" t="s">
        <v>121</v>
      </c>
      <c r="E39" s="110">
        <v>600</v>
      </c>
      <c r="F39" s="117" t="s">
        <v>25</v>
      </c>
      <c r="G39" s="106"/>
      <c r="H39" s="34">
        <f t="shared" si="2"/>
        <v>0</v>
      </c>
      <c r="I39" s="106">
        <v>20</v>
      </c>
      <c r="J39" s="34">
        <f t="shared" si="3"/>
        <v>0</v>
      </c>
      <c r="K39" s="37"/>
    </row>
    <row r="40" spans="1:11" ht="46.5" customHeight="1" x14ac:dyDescent="0.25">
      <c r="A40" s="101" t="s">
        <v>168</v>
      </c>
      <c r="B40" s="127" t="s">
        <v>169</v>
      </c>
      <c r="C40" s="103" t="s">
        <v>121</v>
      </c>
      <c r="D40" s="103" t="s">
        <v>121</v>
      </c>
      <c r="E40" s="110">
        <v>250</v>
      </c>
      <c r="F40" s="117" t="s">
        <v>25</v>
      </c>
      <c r="G40" s="106"/>
      <c r="H40" s="34">
        <f t="shared" si="2"/>
        <v>0</v>
      </c>
      <c r="I40" s="106">
        <v>20</v>
      </c>
      <c r="J40" s="34">
        <f t="shared" si="3"/>
        <v>0</v>
      </c>
      <c r="K40" s="37"/>
    </row>
    <row r="41" spans="1:11" ht="49.5" customHeight="1" x14ac:dyDescent="0.25">
      <c r="A41" s="101" t="s">
        <v>170</v>
      </c>
      <c r="B41" s="127" t="s">
        <v>171</v>
      </c>
      <c r="C41" s="103" t="s">
        <v>121</v>
      </c>
      <c r="D41" s="103" t="s">
        <v>121</v>
      </c>
      <c r="E41" s="110">
        <v>250</v>
      </c>
      <c r="F41" s="117" t="s">
        <v>25</v>
      </c>
      <c r="G41" s="106"/>
      <c r="H41" s="34">
        <f t="shared" si="2"/>
        <v>0</v>
      </c>
      <c r="I41" s="106">
        <v>20</v>
      </c>
      <c r="J41" s="34">
        <f t="shared" si="3"/>
        <v>0</v>
      </c>
      <c r="K41" s="37"/>
    </row>
    <row r="42" spans="1:11" ht="45.75" customHeight="1" x14ac:dyDescent="0.25">
      <c r="A42" s="101" t="s">
        <v>172</v>
      </c>
      <c r="B42" s="127" t="s">
        <v>173</v>
      </c>
      <c r="C42" s="103" t="s">
        <v>121</v>
      </c>
      <c r="D42" s="103" t="s">
        <v>121</v>
      </c>
      <c r="E42" s="110">
        <v>250</v>
      </c>
      <c r="F42" s="117" t="s">
        <v>25</v>
      </c>
      <c r="G42" s="106"/>
      <c r="H42" s="34">
        <f t="shared" si="2"/>
        <v>0</v>
      </c>
      <c r="I42" s="106">
        <v>20</v>
      </c>
      <c r="J42" s="34">
        <f t="shared" si="3"/>
        <v>0</v>
      </c>
      <c r="K42" s="37"/>
    </row>
    <row r="43" spans="1:11" ht="33.75" x14ac:dyDescent="0.25">
      <c r="A43" s="101" t="s">
        <v>174</v>
      </c>
      <c r="B43" s="127" t="s">
        <v>175</v>
      </c>
      <c r="C43" s="103" t="s">
        <v>121</v>
      </c>
      <c r="D43" s="103" t="s">
        <v>121</v>
      </c>
      <c r="E43" s="122">
        <v>550</v>
      </c>
      <c r="F43" s="117" t="s">
        <v>25</v>
      </c>
      <c r="G43" s="106"/>
      <c r="H43" s="34">
        <f t="shared" si="2"/>
        <v>0</v>
      </c>
      <c r="I43" s="106">
        <v>20</v>
      </c>
      <c r="J43" s="34">
        <f t="shared" si="3"/>
        <v>0</v>
      </c>
      <c r="K43" s="37"/>
    </row>
    <row r="44" spans="1:11" s="88" customFormat="1" ht="15" customHeight="1" x14ac:dyDescent="0.25">
      <c r="A44" s="128"/>
      <c r="B44" s="128"/>
      <c r="C44" s="128"/>
      <c r="D44" s="128"/>
      <c r="E44" s="128"/>
      <c r="F44" s="129"/>
      <c r="G44" s="337" t="s">
        <v>89</v>
      </c>
      <c r="H44" s="338">
        <f>SUM(H15:H43)</f>
        <v>0</v>
      </c>
      <c r="I44" s="337" t="s">
        <v>90</v>
      </c>
      <c r="J44" s="338">
        <f>SUM(J15:J43)</f>
        <v>0</v>
      </c>
      <c r="K44" s="128"/>
    </row>
    <row r="45" spans="1:11" s="88" customFormat="1" ht="32.25" customHeight="1" x14ac:dyDescent="0.25">
      <c r="A45" s="130" t="s">
        <v>104</v>
      </c>
      <c r="B45" s="130" t="s">
        <v>176</v>
      </c>
      <c r="C45" s="128"/>
      <c r="D45" s="128"/>
      <c r="E45" s="128"/>
      <c r="F45" s="129"/>
      <c r="G45" s="337"/>
      <c r="H45" s="338"/>
      <c r="I45" s="337"/>
      <c r="J45" s="338"/>
      <c r="K45" s="128"/>
    </row>
    <row r="46" spans="1:11" s="88" customFormat="1" ht="23.25" customHeight="1" x14ac:dyDescent="0.25">
      <c r="A46" s="131" t="s">
        <v>106</v>
      </c>
      <c r="B46" s="132" t="s">
        <v>107</v>
      </c>
      <c r="C46" s="128"/>
      <c r="D46" s="128"/>
      <c r="E46" s="128"/>
      <c r="F46" s="129"/>
      <c r="G46" s="128"/>
      <c r="H46" s="133"/>
      <c r="I46" s="128"/>
      <c r="J46" s="133"/>
      <c r="K46" s="128"/>
    </row>
    <row r="47" spans="1:11" s="88" customFormat="1" ht="23.25" customHeight="1" x14ac:dyDescent="0.25">
      <c r="A47" s="128"/>
      <c r="B47" s="128"/>
      <c r="C47" s="128"/>
      <c r="D47" s="128"/>
      <c r="E47" s="128"/>
      <c r="F47" s="129"/>
      <c r="G47" s="128"/>
      <c r="H47" s="133"/>
      <c r="I47" s="128"/>
      <c r="J47" s="133"/>
      <c r="K47" s="128"/>
    </row>
    <row r="48" spans="1:11" s="135" customFormat="1" ht="43.5" customHeight="1" x14ac:dyDescent="0.2">
      <c r="A48" s="339" t="s">
        <v>108</v>
      </c>
      <c r="B48" s="339"/>
      <c r="C48" s="339"/>
      <c r="D48" s="339"/>
      <c r="E48" s="339"/>
      <c r="F48" s="339"/>
      <c r="G48" s="339"/>
      <c r="H48" s="339"/>
      <c r="I48" s="339"/>
      <c r="J48" s="134"/>
    </row>
    <row r="49" spans="1:11" s="135" customFormat="1" ht="44.25" customHeight="1" x14ac:dyDescent="0.2">
      <c r="A49" s="340" t="s">
        <v>109</v>
      </c>
      <c r="B49" s="340"/>
      <c r="C49" s="340"/>
      <c r="D49" s="340"/>
      <c r="E49" s="340"/>
      <c r="F49" s="340"/>
      <c r="G49" s="340"/>
      <c r="H49" s="340"/>
      <c r="I49" s="340"/>
      <c r="J49" s="134"/>
    </row>
    <row r="50" spans="1:11" s="135" customFormat="1" ht="11.25" customHeight="1" x14ac:dyDescent="0.2">
      <c r="A50" s="340" t="s">
        <v>110</v>
      </c>
      <c r="B50" s="340"/>
      <c r="C50" s="340"/>
      <c r="D50" s="340"/>
      <c r="E50" s="340"/>
      <c r="F50" s="340"/>
      <c r="G50" s="340"/>
      <c r="H50" s="340"/>
      <c r="I50" s="340"/>
      <c r="J50" s="134"/>
    </row>
    <row r="51" spans="1:11" s="135" customFormat="1" ht="11.25" x14ac:dyDescent="0.2">
      <c r="A51" s="341" t="s">
        <v>111</v>
      </c>
      <c r="B51" s="341"/>
      <c r="C51" s="341"/>
      <c r="D51" s="341"/>
      <c r="E51" s="341"/>
      <c r="F51" s="341"/>
      <c r="G51" s="341"/>
      <c r="H51" s="341"/>
      <c r="I51" s="341"/>
      <c r="J51" s="134"/>
    </row>
    <row r="52" spans="1:11" s="135" customFormat="1" ht="11.25" x14ac:dyDescent="0.2">
      <c r="A52" s="136"/>
      <c r="B52" s="137"/>
      <c r="C52" s="137"/>
      <c r="D52" s="137"/>
      <c r="E52" s="138"/>
      <c r="F52" s="139"/>
      <c r="G52" s="137"/>
      <c r="H52" s="140"/>
      <c r="I52" s="137"/>
      <c r="J52" s="134"/>
    </row>
    <row r="53" spans="1:11" s="135" customFormat="1" ht="11.25" x14ac:dyDescent="0.2">
      <c r="A53" s="341" t="s">
        <v>177</v>
      </c>
      <c r="B53" s="341"/>
      <c r="C53" s="341"/>
      <c r="D53" s="341"/>
      <c r="E53" s="341"/>
      <c r="F53" s="341"/>
      <c r="G53" s="341"/>
      <c r="H53" s="341"/>
      <c r="I53" s="341"/>
      <c r="J53" s="134"/>
    </row>
    <row r="54" spans="1:11" s="135" customFormat="1" ht="11.25" x14ac:dyDescent="0.2">
      <c r="A54" s="141"/>
      <c r="B54" s="142"/>
      <c r="C54" s="143"/>
      <c r="D54" s="143"/>
      <c r="E54" s="143"/>
      <c r="F54" s="141"/>
      <c r="G54" s="144"/>
      <c r="H54" s="145"/>
      <c r="J54" s="134"/>
    </row>
    <row r="55" spans="1:11" s="135" customFormat="1" ht="11.25" x14ac:dyDescent="0.2">
      <c r="A55" s="141"/>
      <c r="B55" s="142"/>
      <c r="C55" s="143"/>
      <c r="D55" s="143"/>
      <c r="E55" s="143"/>
      <c r="F55" s="141"/>
      <c r="G55" s="144"/>
      <c r="H55" s="145"/>
      <c r="J55" s="134"/>
    </row>
    <row r="56" spans="1:11" s="147" customFormat="1" ht="11.25" x14ac:dyDescent="0.2">
      <c r="A56" s="146"/>
      <c r="E56" s="148"/>
      <c r="F56" s="139"/>
      <c r="H56" s="134"/>
      <c r="J56" s="134"/>
    </row>
    <row r="57" spans="1:11" s="147" customFormat="1" ht="11.25" x14ac:dyDescent="0.2">
      <c r="A57" s="139"/>
      <c r="B57" s="138" t="s">
        <v>178</v>
      </c>
      <c r="C57" s="149"/>
      <c r="D57" s="149"/>
      <c r="E57" s="150"/>
      <c r="F57" s="151"/>
      <c r="H57" s="134"/>
      <c r="J57" s="134"/>
    </row>
    <row r="58" spans="1:11" s="147" customFormat="1" ht="11.25" customHeight="1" x14ac:dyDescent="0.2">
      <c r="A58" s="139"/>
      <c r="B58" s="152" t="s">
        <v>114</v>
      </c>
      <c r="C58" s="149"/>
      <c r="D58" s="149"/>
      <c r="E58" s="342" t="s">
        <v>115</v>
      </c>
      <c r="F58" s="342"/>
      <c r="H58" s="134"/>
      <c r="J58" s="134"/>
    </row>
    <row r="59" spans="1:11" s="154" customFormat="1" x14ac:dyDescent="0.25">
      <c r="A59" s="128"/>
      <c r="B59" s="128"/>
      <c r="C59" s="128"/>
      <c r="D59" s="128"/>
      <c r="E59" s="128"/>
      <c r="F59" s="129"/>
      <c r="G59" s="128"/>
      <c r="H59" s="133"/>
      <c r="I59" s="128"/>
      <c r="J59" s="133"/>
      <c r="K59" s="128"/>
    </row>
    <row r="60" spans="1:11" s="88" customFormat="1" x14ac:dyDescent="0.25">
      <c r="A60" s="128"/>
      <c r="B60" s="128"/>
      <c r="C60" s="128"/>
      <c r="D60" s="128"/>
      <c r="E60" s="128"/>
      <c r="F60" s="129"/>
      <c r="G60" s="128"/>
      <c r="H60" s="133"/>
      <c r="I60" s="128"/>
      <c r="J60" s="133"/>
      <c r="K60" s="128"/>
    </row>
    <row r="61" spans="1:11" s="88" customFormat="1" x14ac:dyDescent="0.25">
      <c r="A61" s="128"/>
      <c r="B61" s="128"/>
      <c r="C61" s="128"/>
      <c r="D61" s="128"/>
      <c r="E61" s="128"/>
      <c r="F61" s="129"/>
      <c r="G61" s="128"/>
      <c r="H61" s="133"/>
      <c r="I61" s="128"/>
      <c r="J61" s="133"/>
      <c r="K61" s="128"/>
    </row>
    <row r="62" spans="1:11" s="88" customFormat="1" x14ac:dyDescent="0.25">
      <c r="A62" s="395"/>
      <c r="B62" s="396"/>
      <c r="C62" s="397"/>
      <c r="D62" s="397"/>
      <c r="E62" s="398"/>
      <c r="F62" s="399"/>
      <c r="G62" s="400"/>
      <c r="H62" s="401"/>
      <c r="I62" s="400"/>
      <c r="J62" s="401"/>
    </row>
    <row r="63" spans="1:11" x14ac:dyDescent="0.25">
      <c r="A63" s="158"/>
      <c r="B63" s="159"/>
      <c r="C63" s="160"/>
      <c r="D63" s="160"/>
      <c r="E63" s="66"/>
      <c r="F63" s="161"/>
      <c r="G63" s="162"/>
      <c r="H63" s="163"/>
      <c r="I63" s="162"/>
      <c r="J63" s="163"/>
    </row>
    <row r="64" spans="1:11" x14ac:dyDescent="0.25">
      <c r="A64" s="158"/>
      <c r="B64" s="159"/>
      <c r="C64" s="160"/>
      <c r="D64" s="160"/>
      <c r="E64" s="66"/>
      <c r="F64" s="161"/>
      <c r="G64" s="162"/>
      <c r="H64" s="163"/>
      <c r="I64" s="162"/>
      <c r="J64" s="163"/>
    </row>
    <row r="65" spans="1:10" x14ac:dyDescent="0.25">
      <c r="A65" s="158"/>
      <c r="B65" s="159"/>
      <c r="C65" s="160"/>
      <c r="D65" s="160"/>
      <c r="E65" s="66"/>
      <c r="F65" s="161"/>
      <c r="G65" s="162"/>
      <c r="H65" s="163"/>
      <c r="I65" s="162"/>
      <c r="J65" s="163"/>
    </row>
    <row r="66" spans="1:10" x14ac:dyDescent="0.25">
      <c r="A66" s="158"/>
      <c r="B66" s="159"/>
      <c r="C66" s="160"/>
      <c r="D66" s="160"/>
      <c r="E66" s="66"/>
      <c r="F66" s="161"/>
      <c r="G66" s="162"/>
      <c r="H66" s="163"/>
      <c r="I66" s="162"/>
      <c r="J66" s="163"/>
    </row>
    <row r="67" spans="1:10" x14ac:dyDescent="0.25">
      <c r="A67" s="158"/>
      <c r="B67" s="159"/>
      <c r="C67" s="160"/>
      <c r="D67" s="160"/>
      <c r="E67" s="66"/>
      <c r="F67" s="161"/>
      <c r="G67" s="162"/>
      <c r="H67" s="163"/>
      <c r="I67" s="162"/>
      <c r="J67" s="163"/>
    </row>
    <row r="68" spans="1:10" x14ac:dyDescent="0.25">
      <c r="A68" s="158"/>
      <c r="B68" s="159"/>
      <c r="C68" s="160"/>
      <c r="D68" s="160"/>
      <c r="E68" s="66"/>
      <c r="F68" s="161"/>
      <c r="G68" s="162"/>
      <c r="H68" s="163"/>
      <c r="I68" s="162"/>
      <c r="J68" s="163"/>
    </row>
    <row r="69" spans="1:10" x14ac:dyDescent="0.25">
      <c r="A69" s="158"/>
      <c r="B69" s="159"/>
      <c r="C69" s="160"/>
      <c r="D69" s="160"/>
      <c r="E69" s="66"/>
      <c r="F69" s="161"/>
      <c r="G69" s="162"/>
      <c r="H69" s="163"/>
      <c r="I69" s="162"/>
      <c r="J69" s="163"/>
    </row>
    <row r="70" spans="1:10" x14ac:dyDescent="0.25">
      <c r="A70" s="158"/>
      <c r="B70" s="159"/>
      <c r="C70" s="160"/>
      <c r="D70" s="160"/>
      <c r="E70" s="66"/>
      <c r="F70" s="161"/>
      <c r="G70" s="162"/>
      <c r="H70" s="163"/>
      <c r="I70" s="162"/>
      <c r="J70" s="163"/>
    </row>
    <row r="71" spans="1:10" x14ac:dyDescent="0.25">
      <c r="A71" s="158"/>
      <c r="B71" s="159"/>
      <c r="C71" s="160"/>
      <c r="D71" s="160"/>
      <c r="E71" s="66"/>
      <c r="F71" s="161"/>
      <c r="G71" s="162"/>
      <c r="H71" s="163"/>
      <c r="I71" s="162"/>
      <c r="J71" s="163"/>
    </row>
    <row r="72" spans="1:10" x14ac:dyDescent="0.25">
      <c r="A72" s="158"/>
      <c r="B72" s="159"/>
      <c r="C72" s="160"/>
      <c r="D72" s="160"/>
      <c r="E72" s="66"/>
      <c r="F72" s="161"/>
      <c r="G72" s="162"/>
      <c r="H72" s="163"/>
      <c r="I72" s="162"/>
      <c r="J72" s="163"/>
    </row>
    <row r="73" spans="1:10" x14ac:dyDescent="0.25">
      <c r="A73" s="158"/>
      <c r="B73" s="159"/>
      <c r="C73" s="160"/>
      <c r="D73" s="160"/>
      <c r="E73" s="66"/>
      <c r="F73" s="161"/>
      <c r="G73" s="162"/>
      <c r="H73" s="163"/>
      <c r="I73" s="162"/>
      <c r="J73" s="163"/>
    </row>
    <row r="74" spans="1:10" x14ac:dyDescent="0.25">
      <c r="A74" s="158"/>
      <c r="B74" s="159"/>
      <c r="C74" s="160"/>
      <c r="D74" s="160"/>
      <c r="E74" s="66"/>
      <c r="F74" s="161"/>
      <c r="G74" s="162"/>
      <c r="H74" s="163"/>
      <c r="I74" s="162"/>
      <c r="J74" s="163"/>
    </row>
    <row r="75" spans="1:10" x14ac:dyDescent="0.25">
      <c r="A75" s="158"/>
      <c r="B75" s="159"/>
      <c r="C75" s="160"/>
      <c r="D75" s="160"/>
      <c r="E75" s="66"/>
      <c r="F75" s="161"/>
      <c r="G75" s="162"/>
      <c r="H75" s="163"/>
      <c r="I75" s="162"/>
      <c r="J75" s="163"/>
    </row>
    <row r="76" spans="1:10" x14ac:dyDescent="0.25">
      <c r="A76" s="158"/>
      <c r="B76" s="159"/>
      <c r="C76" s="160"/>
      <c r="D76" s="160"/>
      <c r="E76" s="66"/>
      <c r="F76" s="161"/>
      <c r="G76" s="162"/>
      <c r="H76" s="163"/>
      <c r="I76" s="162"/>
      <c r="J76" s="163"/>
    </row>
    <row r="77" spans="1:10" x14ac:dyDescent="0.25">
      <c r="A77" s="158"/>
      <c r="B77" s="159"/>
      <c r="C77" s="160"/>
      <c r="D77" s="160"/>
      <c r="E77" s="66"/>
      <c r="F77" s="161"/>
      <c r="G77" s="162"/>
      <c r="H77" s="163"/>
      <c r="I77" s="162"/>
      <c r="J77" s="163"/>
    </row>
    <row r="78" spans="1:10" x14ac:dyDescent="0.25">
      <c r="A78" s="158"/>
      <c r="B78" s="159"/>
      <c r="C78" s="160"/>
      <c r="D78" s="160"/>
      <c r="E78" s="66"/>
      <c r="F78" s="161"/>
      <c r="G78" s="162"/>
      <c r="H78" s="163"/>
      <c r="I78" s="162"/>
      <c r="J78" s="163"/>
    </row>
    <row r="79" spans="1:10" x14ac:dyDescent="0.25">
      <c r="A79" s="158"/>
      <c r="B79" s="159"/>
      <c r="C79" s="160"/>
      <c r="D79" s="160"/>
      <c r="E79" s="66"/>
      <c r="F79" s="161"/>
      <c r="G79" s="162"/>
      <c r="H79" s="163"/>
      <c r="I79" s="162"/>
      <c r="J79" s="163"/>
    </row>
    <row r="80" spans="1:10" x14ac:dyDescent="0.25">
      <c r="A80" s="158"/>
      <c r="B80" s="159"/>
      <c r="C80" s="160"/>
      <c r="D80" s="160"/>
      <c r="E80" s="66"/>
      <c r="F80" s="161"/>
      <c r="G80" s="162"/>
      <c r="H80" s="163"/>
      <c r="I80" s="162"/>
      <c r="J80" s="163"/>
    </row>
    <row r="81" spans="1:10" x14ac:dyDescent="0.25">
      <c r="A81" s="158"/>
      <c r="B81" s="159"/>
      <c r="C81" s="160"/>
      <c r="D81" s="160"/>
      <c r="E81" s="66"/>
      <c r="F81" s="161"/>
      <c r="G81" s="162"/>
      <c r="H81" s="163"/>
      <c r="I81" s="162"/>
      <c r="J81" s="163"/>
    </row>
    <row r="82" spans="1:10" x14ac:dyDescent="0.25">
      <c r="A82" s="158"/>
      <c r="B82" s="159"/>
      <c r="C82" s="160"/>
      <c r="D82" s="160"/>
      <c r="E82" s="66"/>
      <c r="F82" s="161"/>
      <c r="G82" s="162"/>
      <c r="H82" s="163"/>
      <c r="I82" s="162"/>
      <c r="J82" s="163"/>
    </row>
    <row r="83" spans="1:10" x14ac:dyDescent="0.25">
      <c r="A83" s="158"/>
      <c r="B83" s="159"/>
      <c r="C83" s="160"/>
      <c r="D83" s="160"/>
      <c r="E83" s="66"/>
      <c r="F83" s="161"/>
      <c r="G83" s="162"/>
      <c r="H83" s="163"/>
      <c r="I83" s="162"/>
      <c r="J83" s="163"/>
    </row>
    <row r="84" spans="1:10" x14ac:dyDescent="0.25">
      <c r="A84" s="158"/>
      <c r="B84" s="159"/>
      <c r="C84" s="160"/>
      <c r="D84" s="160"/>
      <c r="E84" s="66"/>
      <c r="F84" s="161"/>
      <c r="G84" s="162"/>
      <c r="H84" s="163"/>
      <c r="I84" s="162"/>
      <c r="J84" s="163"/>
    </row>
    <row r="85" spans="1:10" x14ac:dyDescent="0.25">
      <c r="A85" s="158"/>
      <c r="B85" s="159"/>
      <c r="C85" s="160"/>
      <c r="D85" s="160"/>
      <c r="E85" s="66"/>
      <c r="F85" s="161"/>
      <c r="G85" s="162"/>
      <c r="H85" s="163"/>
      <c r="I85" s="162"/>
      <c r="J85" s="163"/>
    </row>
    <row r="86" spans="1:10" x14ac:dyDescent="0.25">
      <c r="A86" s="158"/>
      <c r="B86" s="159"/>
      <c r="C86" s="160"/>
      <c r="D86" s="160"/>
      <c r="E86" s="66"/>
      <c r="F86" s="161"/>
      <c r="G86" s="162"/>
      <c r="H86" s="163"/>
      <c r="I86" s="162"/>
      <c r="J86" s="163"/>
    </row>
    <row r="87" spans="1:10" x14ac:dyDescent="0.25">
      <c r="A87" s="158"/>
      <c r="B87" s="159"/>
      <c r="C87" s="160"/>
      <c r="D87" s="160"/>
      <c r="E87" s="66"/>
      <c r="F87" s="161"/>
      <c r="G87" s="162"/>
      <c r="H87" s="163"/>
      <c r="I87" s="162"/>
      <c r="J87" s="163"/>
    </row>
    <row r="88" spans="1:10" ht="17.25" x14ac:dyDescent="0.25">
      <c r="A88" s="164"/>
      <c r="B88" s="165"/>
      <c r="C88" s="166"/>
      <c r="D88" s="166"/>
      <c r="E88" s="166"/>
      <c r="F88" s="167"/>
      <c r="G88" s="166"/>
      <c r="H88" s="168"/>
      <c r="I88" s="166"/>
      <c r="J88" s="168"/>
    </row>
    <row r="89" spans="1:10" x14ac:dyDescent="0.25">
      <c r="A89" s="158"/>
      <c r="B89" s="159"/>
      <c r="C89" s="160"/>
      <c r="D89" s="160"/>
      <c r="E89" s="66"/>
      <c r="F89" s="161"/>
      <c r="G89" s="162"/>
      <c r="H89" s="163"/>
      <c r="I89" s="162"/>
      <c r="J89" s="163"/>
    </row>
    <row r="90" spans="1:10" x14ac:dyDescent="0.25">
      <c r="A90" s="158"/>
      <c r="B90" s="159"/>
      <c r="C90" s="160"/>
      <c r="D90" s="160"/>
      <c r="E90" s="66"/>
      <c r="F90" s="161"/>
      <c r="G90" s="162"/>
      <c r="H90" s="163"/>
      <c r="I90" s="162"/>
      <c r="J90" s="163"/>
    </row>
    <row r="91" spans="1:10" x14ac:dyDescent="0.25">
      <c r="A91" s="158"/>
      <c r="B91" s="159"/>
      <c r="C91" s="160"/>
      <c r="D91" s="160"/>
      <c r="E91" s="66"/>
      <c r="F91" s="161"/>
      <c r="G91" s="162"/>
      <c r="H91" s="163"/>
      <c r="I91" s="162"/>
      <c r="J91" s="163"/>
    </row>
    <row r="92" spans="1:10" x14ac:dyDescent="0.25">
      <c r="A92" s="158"/>
      <c r="B92" s="159"/>
      <c r="C92" s="160"/>
      <c r="D92" s="160"/>
      <c r="E92" s="66"/>
      <c r="F92" s="161"/>
      <c r="G92" s="162"/>
      <c r="H92" s="163"/>
      <c r="I92" s="162"/>
      <c r="J92" s="163"/>
    </row>
    <row r="93" spans="1:10" x14ac:dyDescent="0.25">
      <c r="A93" s="158"/>
      <c r="B93" s="159"/>
      <c r="C93" s="160"/>
      <c r="D93" s="160"/>
      <c r="E93" s="66"/>
      <c r="F93" s="161"/>
      <c r="G93" s="162"/>
      <c r="H93" s="163"/>
      <c r="I93" s="162"/>
      <c r="J93" s="163"/>
    </row>
    <row r="94" spans="1:10" x14ac:dyDescent="0.25">
      <c r="A94" s="158"/>
      <c r="B94" s="159"/>
      <c r="C94" s="160"/>
      <c r="D94" s="160"/>
      <c r="E94" s="66"/>
      <c r="F94" s="161"/>
      <c r="G94" s="162"/>
      <c r="H94" s="163"/>
      <c r="I94" s="162"/>
      <c r="J94" s="163"/>
    </row>
    <row r="95" spans="1:10" x14ac:dyDescent="0.25">
      <c r="A95" s="158"/>
      <c r="B95" s="159"/>
      <c r="C95" s="160"/>
      <c r="D95" s="160"/>
      <c r="E95" s="66"/>
      <c r="F95" s="161"/>
      <c r="G95" s="162"/>
      <c r="H95" s="163"/>
      <c r="I95" s="162"/>
      <c r="J95" s="163"/>
    </row>
    <row r="96" spans="1:10" x14ac:dyDescent="0.25">
      <c r="A96" s="158"/>
      <c r="B96" s="159"/>
      <c r="C96" s="160"/>
      <c r="D96" s="160"/>
      <c r="E96" s="66"/>
      <c r="F96" s="161"/>
      <c r="G96" s="162"/>
      <c r="H96" s="163"/>
      <c r="I96" s="162"/>
      <c r="J96" s="163"/>
    </row>
    <row r="97" spans="1:10" x14ac:dyDescent="0.25">
      <c r="A97" s="158"/>
      <c r="B97" s="159"/>
      <c r="C97" s="160"/>
      <c r="D97" s="160"/>
      <c r="E97" s="66"/>
      <c r="F97" s="161"/>
      <c r="G97" s="162"/>
      <c r="H97" s="163"/>
      <c r="I97" s="162"/>
      <c r="J97" s="163"/>
    </row>
    <row r="98" spans="1:10" x14ac:dyDescent="0.25">
      <c r="A98" s="158"/>
      <c r="B98" s="159"/>
      <c r="C98" s="160"/>
      <c r="D98" s="160"/>
      <c r="E98" s="66"/>
      <c r="F98" s="161"/>
      <c r="G98" s="162"/>
      <c r="H98" s="163"/>
      <c r="I98" s="162"/>
      <c r="J98" s="163"/>
    </row>
    <row r="99" spans="1:10" x14ac:dyDescent="0.25">
      <c r="A99" s="158"/>
      <c r="B99" s="159"/>
      <c r="C99" s="160"/>
      <c r="D99" s="160"/>
      <c r="E99" s="66"/>
      <c r="F99" s="161"/>
      <c r="G99" s="162"/>
      <c r="H99" s="163"/>
      <c r="I99" s="162"/>
      <c r="J99" s="163"/>
    </row>
    <row r="100" spans="1:10" x14ac:dyDescent="0.25">
      <c r="A100" s="158"/>
      <c r="B100" s="159"/>
      <c r="C100" s="160"/>
      <c r="D100" s="160"/>
      <c r="E100" s="66"/>
      <c r="F100" s="161"/>
      <c r="G100" s="162"/>
      <c r="H100" s="163"/>
      <c r="I100" s="162"/>
      <c r="J100" s="163"/>
    </row>
    <row r="101" spans="1:10" x14ac:dyDescent="0.25">
      <c r="A101" s="158"/>
      <c r="B101" s="159"/>
      <c r="C101" s="160"/>
      <c r="D101" s="160"/>
      <c r="E101" s="66"/>
      <c r="F101" s="161"/>
      <c r="G101" s="162"/>
      <c r="H101" s="163"/>
      <c r="I101" s="162"/>
      <c r="J101" s="163"/>
    </row>
    <row r="102" spans="1:10" x14ac:dyDescent="0.25">
      <c r="A102" s="158"/>
      <c r="B102" s="159"/>
      <c r="C102" s="160"/>
      <c r="D102" s="160"/>
      <c r="E102" s="66"/>
      <c r="F102" s="161"/>
      <c r="G102" s="162"/>
      <c r="H102" s="163"/>
      <c r="I102" s="162"/>
      <c r="J102" s="163"/>
    </row>
    <row r="103" spans="1:10" x14ac:dyDescent="0.25">
      <c r="A103" s="158"/>
      <c r="B103" s="159"/>
      <c r="C103" s="160"/>
      <c r="D103" s="160"/>
      <c r="E103" s="66"/>
      <c r="F103" s="161"/>
      <c r="G103" s="162"/>
      <c r="H103" s="163"/>
      <c r="I103" s="162"/>
      <c r="J103" s="163"/>
    </row>
    <row r="104" spans="1:10" x14ac:dyDescent="0.25">
      <c r="A104" s="158"/>
      <c r="B104" s="159"/>
      <c r="C104" s="160"/>
      <c r="D104" s="160"/>
      <c r="E104" s="66"/>
      <c r="F104" s="161"/>
      <c r="G104" s="162"/>
      <c r="H104" s="163"/>
      <c r="I104" s="162"/>
      <c r="J104" s="163"/>
    </row>
    <row r="105" spans="1:10" x14ac:dyDescent="0.25">
      <c r="A105" s="158"/>
      <c r="B105" s="159"/>
      <c r="C105" s="160"/>
      <c r="D105" s="160"/>
      <c r="E105" s="66"/>
      <c r="F105" s="161"/>
      <c r="G105" s="162"/>
      <c r="H105" s="163"/>
      <c r="I105" s="162"/>
      <c r="J105" s="163"/>
    </row>
    <row r="106" spans="1:10" x14ac:dyDescent="0.25">
      <c r="A106" s="158"/>
      <c r="B106" s="159"/>
      <c r="C106" s="160"/>
      <c r="D106" s="160"/>
      <c r="E106" s="66"/>
      <c r="F106" s="161"/>
      <c r="G106" s="162"/>
      <c r="H106" s="163"/>
      <c r="I106" s="162"/>
      <c r="J106" s="163"/>
    </row>
    <row r="107" spans="1:10" x14ac:dyDescent="0.25">
      <c r="A107" s="158"/>
      <c r="B107" s="159"/>
      <c r="C107" s="160"/>
      <c r="D107" s="160"/>
      <c r="E107" s="66"/>
      <c r="F107" s="161"/>
      <c r="G107" s="162"/>
      <c r="H107" s="163"/>
      <c r="I107" s="162"/>
      <c r="J107" s="163"/>
    </row>
    <row r="108" spans="1:10" x14ac:dyDescent="0.25">
      <c r="A108" s="158"/>
      <c r="B108" s="159"/>
      <c r="C108" s="160"/>
      <c r="D108" s="160"/>
      <c r="E108" s="66"/>
      <c r="F108" s="161"/>
      <c r="G108" s="162"/>
      <c r="H108" s="163"/>
      <c r="I108" s="162"/>
      <c r="J108" s="163"/>
    </row>
    <row r="109" spans="1:10" x14ac:dyDescent="0.25">
      <c r="A109" s="158"/>
      <c r="B109" s="159"/>
      <c r="C109" s="160"/>
      <c r="D109" s="160"/>
      <c r="E109" s="66"/>
      <c r="F109" s="161"/>
      <c r="G109" s="162"/>
      <c r="H109" s="163"/>
      <c r="I109" s="162"/>
      <c r="J109" s="163"/>
    </row>
    <row r="110" spans="1:10" x14ac:dyDescent="0.25">
      <c r="A110" s="158"/>
      <c r="B110" s="159"/>
      <c r="C110" s="160"/>
      <c r="D110" s="160"/>
      <c r="E110" s="66"/>
      <c r="F110" s="161"/>
      <c r="G110" s="162"/>
      <c r="H110" s="163"/>
      <c r="I110" s="162"/>
      <c r="J110" s="163"/>
    </row>
    <row r="111" spans="1:10" x14ac:dyDescent="0.25">
      <c r="A111" s="158"/>
      <c r="B111" s="159"/>
      <c r="C111" s="160"/>
      <c r="D111" s="160"/>
      <c r="E111" s="66"/>
      <c r="F111" s="161"/>
      <c r="G111" s="162"/>
      <c r="H111" s="163"/>
      <c r="I111" s="162"/>
      <c r="J111" s="163"/>
    </row>
    <row r="112" spans="1:10" x14ac:dyDescent="0.25">
      <c r="A112" s="158"/>
      <c r="B112" s="159"/>
      <c r="C112" s="160"/>
      <c r="D112" s="160"/>
      <c r="E112" s="66"/>
      <c r="F112" s="161"/>
      <c r="G112" s="162"/>
      <c r="H112" s="163"/>
      <c r="I112" s="162"/>
      <c r="J112" s="163"/>
    </row>
    <row r="113" spans="1:10" x14ac:dyDescent="0.25">
      <c r="A113" s="158"/>
      <c r="B113" s="159"/>
      <c r="C113" s="160"/>
      <c r="D113" s="160"/>
      <c r="E113" s="66"/>
      <c r="F113" s="161"/>
      <c r="G113" s="162"/>
      <c r="H113" s="163"/>
      <c r="I113" s="162"/>
      <c r="J113" s="163"/>
    </row>
    <row r="114" spans="1:10" x14ac:dyDescent="0.25">
      <c r="A114" s="158"/>
      <c r="B114" s="159"/>
      <c r="C114" s="160"/>
      <c r="D114" s="160"/>
      <c r="E114" s="66"/>
      <c r="F114" s="161"/>
      <c r="G114" s="162"/>
      <c r="H114" s="163"/>
      <c r="I114" s="162"/>
      <c r="J114" s="163"/>
    </row>
    <row r="115" spans="1:10" x14ac:dyDescent="0.25">
      <c r="A115" s="158"/>
      <c r="B115" s="159"/>
      <c r="C115" s="160"/>
      <c r="D115" s="160"/>
      <c r="E115" s="66"/>
      <c r="F115" s="161"/>
      <c r="G115" s="162"/>
      <c r="H115" s="163"/>
      <c r="I115" s="162"/>
      <c r="J115" s="163"/>
    </row>
    <row r="116" spans="1:10" x14ac:dyDescent="0.25">
      <c r="A116" s="158"/>
      <c r="B116" s="159"/>
      <c r="C116" s="160"/>
      <c r="D116" s="160"/>
      <c r="E116" s="66"/>
      <c r="F116" s="161"/>
      <c r="G116" s="162"/>
      <c r="H116" s="163"/>
      <c r="I116" s="162"/>
      <c r="J116" s="163"/>
    </row>
    <row r="117" spans="1:10" x14ac:dyDescent="0.25">
      <c r="A117" s="158"/>
      <c r="B117" s="159"/>
      <c r="C117" s="160"/>
      <c r="D117" s="160"/>
      <c r="E117" s="66"/>
      <c r="F117" s="161"/>
      <c r="G117" s="162"/>
      <c r="H117" s="163"/>
      <c r="I117" s="162"/>
      <c r="J117" s="163"/>
    </row>
    <row r="118" spans="1:10" x14ac:dyDescent="0.25">
      <c r="A118" s="158"/>
      <c r="B118" s="159"/>
      <c r="C118" s="160"/>
      <c r="D118" s="160"/>
      <c r="E118" s="66"/>
      <c r="F118" s="161"/>
      <c r="G118" s="162"/>
      <c r="H118" s="163"/>
      <c r="I118" s="162"/>
      <c r="J118" s="163"/>
    </row>
    <row r="119" spans="1:10" x14ac:dyDescent="0.25">
      <c r="A119" s="158"/>
      <c r="B119" s="159"/>
      <c r="C119" s="160"/>
      <c r="D119" s="160"/>
      <c r="E119" s="66"/>
      <c r="F119" s="161"/>
      <c r="G119" s="162"/>
      <c r="H119" s="163"/>
      <c r="I119" s="162"/>
      <c r="J119" s="163"/>
    </row>
    <row r="120" spans="1:10" x14ac:dyDescent="0.25">
      <c r="A120" s="158"/>
      <c r="B120" s="159"/>
      <c r="C120" s="160"/>
      <c r="D120" s="160"/>
      <c r="E120" s="66"/>
      <c r="F120" s="161"/>
      <c r="G120" s="162"/>
      <c r="H120" s="163"/>
      <c r="I120" s="162"/>
      <c r="J120" s="163"/>
    </row>
    <row r="121" spans="1:10" x14ac:dyDescent="0.25">
      <c r="A121" s="158"/>
      <c r="B121" s="159"/>
      <c r="C121" s="160"/>
      <c r="D121" s="160"/>
      <c r="E121" s="66"/>
      <c r="F121" s="161"/>
      <c r="G121" s="162"/>
      <c r="H121" s="163"/>
      <c r="I121" s="162"/>
      <c r="J121" s="163"/>
    </row>
    <row r="122" spans="1:10" x14ac:dyDescent="0.25">
      <c r="A122" s="158"/>
      <c r="B122" s="159"/>
      <c r="C122" s="160"/>
      <c r="D122" s="160"/>
      <c r="E122" s="66"/>
      <c r="F122" s="161"/>
      <c r="G122" s="162"/>
      <c r="H122" s="163"/>
      <c r="I122" s="162"/>
      <c r="J122" s="163"/>
    </row>
    <row r="123" spans="1:10" x14ac:dyDescent="0.25">
      <c r="A123" s="158"/>
      <c r="B123" s="159"/>
      <c r="C123" s="160"/>
      <c r="D123" s="160"/>
      <c r="E123" s="66"/>
      <c r="F123" s="161"/>
      <c r="G123" s="162"/>
      <c r="H123" s="163"/>
      <c r="I123" s="162"/>
      <c r="J123" s="163"/>
    </row>
    <row r="124" spans="1:10" x14ac:dyDescent="0.25">
      <c r="A124" s="158"/>
      <c r="B124" s="159"/>
      <c r="C124" s="160"/>
      <c r="D124" s="160"/>
      <c r="E124" s="66"/>
      <c r="F124" s="161"/>
      <c r="G124" s="162"/>
      <c r="H124" s="163"/>
      <c r="I124" s="162"/>
      <c r="J124" s="163"/>
    </row>
    <row r="125" spans="1:10" x14ac:dyDescent="0.25">
      <c r="A125" s="158"/>
      <c r="B125" s="159"/>
      <c r="C125" s="160"/>
      <c r="D125" s="160"/>
      <c r="E125" s="66"/>
      <c r="F125" s="161"/>
      <c r="G125" s="162"/>
      <c r="H125" s="163"/>
      <c r="I125" s="162"/>
      <c r="J125" s="163"/>
    </row>
    <row r="126" spans="1:10" x14ac:dyDescent="0.25">
      <c r="A126" s="158"/>
      <c r="B126" s="159"/>
      <c r="C126" s="160"/>
      <c r="D126" s="160"/>
      <c r="E126" s="66"/>
      <c r="F126" s="161"/>
      <c r="G126" s="162"/>
      <c r="H126" s="163"/>
      <c r="I126" s="162"/>
      <c r="J126" s="163"/>
    </row>
    <row r="127" spans="1:10" x14ac:dyDescent="0.25">
      <c r="A127" s="158"/>
      <c r="B127" s="159"/>
      <c r="C127" s="160"/>
      <c r="D127" s="160"/>
      <c r="E127" s="66"/>
      <c r="F127" s="161"/>
      <c r="G127" s="162"/>
      <c r="H127" s="163"/>
      <c r="I127" s="162"/>
      <c r="J127" s="163"/>
    </row>
    <row r="128" spans="1:10" x14ac:dyDescent="0.25">
      <c r="A128" s="158"/>
      <c r="B128" s="159"/>
      <c r="C128" s="160"/>
      <c r="D128" s="160"/>
      <c r="E128" s="66"/>
      <c r="F128" s="161"/>
      <c r="G128" s="162"/>
      <c r="H128" s="163"/>
      <c r="I128" s="162"/>
      <c r="J128" s="163"/>
    </row>
    <row r="129" spans="1:10" x14ac:dyDescent="0.25">
      <c r="A129" s="158"/>
      <c r="B129" s="159"/>
      <c r="C129" s="160"/>
      <c r="D129" s="160"/>
      <c r="E129" s="66"/>
      <c r="F129" s="161"/>
      <c r="G129" s="162"/>
      <c r="H129" s="163"/>
      <c r="I129" s="162"/>
      <c r="J129" s="163"/>
    </row>
    <row r="130" spans="1:10" x14ac:dyDescent="0.25">
      <c r="A130" s="158"/>
      <c r="B130" s="159"/>
      <c r="C130" s="160"/>
      <c r="D130" s="160"/>
      <c r="E130" s="66"/>
      <c r="F130" s="161"/>
      <c r="G130" s="162"/>
      <c r="H130" s="163"/>
      <c r="I130" s="162"/>
      <c r="J130" s="163"/>
    </row>
    <row r="131" spans="1:10" x14ac:dyDescent="0.25">
      <c r="A131" s="158"/>
      <c r="B131" s="159"/>
      <c r="C131" s="160"/>
      <c r="D131" s="160"/>
      <c r="E131" s="66"/>
      <c r="F131" s="161"/>
      <c r="G131" s="162"/>
      <c r="H131" s="163"/>
      <c r="I131" s="162"/>
      <c r="J131" s="163"/>
    </row>
    <row r="132" spans="1:10" x14ac:dyDescent="0.25">
      <c r="A132" s="158"/>
      <c r="B132" s="159"/>
      <c r="C132" s="160"/>
      <c r="D132" s="160"/>
      <c r="E132" s="66"/>
      <c r="F132" s="161"/>
      <c r="G132" s="162"/>
      <c r="H132" s="163"/>
      <c r="I132" s="162"/>
      <c r="J132" s="163"/>
    </row>
    <row r="133" spans="1:10" x14ac:dyDescent="0.25">
      <c r="A133" s="158"/>
      <c r="B133" s="159"/>
      <c r="C133" s="160"/>
      <c r="D133" s="160"/>
      <c r="E133" s="66"/>
      <c r="F133" s="161"/>
      <c r="G133" s="162"/>
      <c r="H133" s="163"/>
      <c r="I133" s="162"/>
      <c r="J133" s="163"/>
    </row>
    <row r="134" spans="1:10" ht="17.25" x14ac:dyDescent="0.25">
      <c r="A134" s="164"/>
      <c r="B134" s="165"/>
      <c r="C134" s="166"/>
      <c r="D134" s="166"/>
      <c r="E134" s="166"/>
      <c r="F134" s="167"/>
      <c r="G134" s="166"/>
      <c r="H134" s="168"/>
      <c r="I134" s="166"/>
      <c r="J134" s="168"/>
    </row>
    <row r="135" spans="1:10" x14ac:dyDescent="0.25">
      <c r="A135" s="158"/>
      <c r="B135" s="159"/>
      <c r="C135" s="160"/>
      <c r="D135" s="160"/>
      <c r="E135" s="66"/>
      <c r="F135" s="161"/>
      <c r="G135" s="162"/>
      <c r="H135" s="163"/>
      <c r="I135" s="162"/>
      <c r="J135" s="163"/>
    </row>
    <row r="136" spans="1:10" x14ac:dyDescent="0.25">
      <c r="A136" s="158"/>
      <c r="B136" s="159"/>
      <c r="C136" s="160"/>
      <c r="D136" s="160"/>
      <c r="E136" s="66"/>
      <c r="F136" s="161"/>
      <c r="G136" s="162"/>
      <c r="H136" s="163"/>
      <c r="I136" s="162"/>
      <c r="J136" s="163"/>
    </row>
    <row r="137" spans="1:10" x14ac:dyDescent="0.25">
      <c r="A137" s="158"/>
      <c r="B137" s="159"/>
      <c r="C137" s="160"/>
      <c r="D137" s="160"/>
      <c r="E137" s="66"/>
      <c r="F137" s="161"/>
      <c r="G137" s="162"/>
      <c r="H137" s="163"/>
      <c r="I137" s="162"/>
      <c r="J137" s="163"/>
    </row>
    <row r="138" spans="1:10" x14ac:dyDescent="0.25">
      <c r="A138" s="158"/>
      <c r="B138" s="159"/>
      <c r="C138" s="160"/>
      <c r="D138" s="160"/>
      <c r="E138" s="66"/>
      <c r="F138" s="161"/>
      <c r="G138" s="162"/>
      <c r="H138" s="163"/>
      <c r="I138" s="162"/>
      <c r="J138" s="163"/>
    </row>
    <row r="139" spans="1:10" x14ac:dyDescent="0.25">
      <c r="A139" s="158"/>
      <c r="B139" s="159"/>
      <c r="C139" s="160"/>
      <c r="D139" s="160"/>
      <c r="E139" s="66"/>
      <c r="F139" s="161"/>
      <c r="G139" s="162"/>
      <c r="H139" s="163"/>
      <c r="I139" s="162"/>
      <c r="J139" s="163"/>
    </row>
    <row r="140" spans="1:10" x14ac:dyDescent="0.25">
      <c r="A140" s="158"/>
      <c r="B140" s="159"/>
      <c r="C140" s="160"/>
      <c r="D140" s="160"/>
      <c r="E140" s="66"/>
      <c r="F140" s="161"/>
      <c r="G140" s="162"/>
      <c r="H140" s="163"/>
      <c r="I140" s="162"/>
      <c r="J140" s="163"/>
    </row>
    <row r="141" spans="1:10" x14ac:dyDescent="0.25">
      <c r="A141" s="158"/>
      <c r="B141" s="159"/>
      <c r="C141" s="160"/>
      <c r="D141" s="160"/>
      <c r="E141" s="66"/>
      <c r="F141" s="161"/>
      <c r="G141" s="162"/>
      <c r="H141" s="163"/>
      <c r="I141" s="162"/>
      <c r="J141" s="163"/>
    </row>
    <row r="142" spans="1:10" x14ac:dyDescent="0.25">
      <c r="A142" s="158"/>
      <c r="B142" s="159"/>
      <c r="C142" s="160"/>
      <c r="D142" s="160"/>
      <c r="E142" s="66"/>
      <c r="F142" s="161"/>
      <c r="G142" s="162"/>
      <c r="H142" s="163"/>
      <c r="I142" s="162"/>
      <c r="J142" s="163"/>
    </row>
    <row r="143" spans="1:10" x14ac:dyDescent="0.25">
      <c r="A143" s="158"/>
      <c r="B143" s="159"/>
      <c r="C143" s="160"/>
      <c r="D143" s="160"/>
      <c r="E143" s="66"/>
      <c r="F143" s="161"/>
      <c r="G143" s="162"/>
      <c r="H143" s="163"/>
      <c r="I143" s="162"/>
      <c r="J143" s="163"/>
    </row>
    <row r="144" spans="1:10" x14ac:dyDescent="0.25">
      <c r="A144" s="158"/>
      <c r="B144" s="159"/>
      <c r="C144" s="160"/>
      <c r="D144" s="160"/>
      <c r="E144" s="66"/>
      <c r="F144" s="161"/>
      <c r="G144" s="162"/>
      <c r="H144" s="163"/>
      <c r="I144" s="162"/>
      <c r="J144" s="163"/>
    </row>
    <row r="145" spans="1:10" x14ac:dyDescent="0.25">
      <c r="A145" s="158"/>
      <c r="B145" s="159"/>
      <c r="C145" s="160"/>
      <c r="D145" s="160"/>
      <c r="E145" s="66"/>
      <c r="F145" s="161"/>
      <c r="G145" s="162"/>
      <c r="H145" s="163"/>
      <c r="I145" s="162"/>
      <c r="J145" s="163"/>
    </row>
    <row r="146" spans="1:10" x14ac:dyDescent="0.25">
      <c r="A146" s="158"/>
      <c r="B146" s="159"/>
      <c r="C146" s="160"/>
      <c r="D146" s="160"/>
      <c r="E146" s="66"/>
      <c r="F146" s="161"/>
      <c r="G146" s="162"/>
      <c r="H146" s="163"/>
      <c r="I146" s="162"/>
      <c r="J146" s="163"/>
    </row>
    <row r="147" spans="1:10" x14ac:dyDescent="0.25">
      <c r="A147" s="158"/>
      <c r="B147" s="159"/>
      <c r="C147" s="160"/>
      <c r="D147" s="160"/>
      <c r="E147" s="66"/>
      <c r="F147" s="161"/>
      <c r="G147" s="162"/>
      <c r="H147" s="163"/>
      <c r="I147" s="162"/>
      <c r="J147" s="163"/>
    </row>
    <row r="148" spans="1:10" x14ac:dyDescent="0.25">
      <c r="A148" s="158"/>
      <c r="B148" s="159"/>
      <c r="C148" s="160"/>
      <c r="D148" s="160"/>
      <c r="E148" s="66"/>
      <c r="F148" s="161"/>
      <c r="G148" s="162"/>
      <c r="H148" s="163"/>
      <c r="I148" s="162"/>
      <c r="J148" s="163"/>
    </row>
    <row r="149" spans="1:10" x14ac:dyDescent="0.25">
      <c r="A149" s="158"/>
      <c r="B149" s="159"/>
      <c r="C149" s="160"/>
      <c r="D149" s="160"/>
      <c r="E149" s="66"/>
      <c r="F149" s="161"/>
      <c r="G149" s="162"/>
      <c r="H149" s="163"/>
      <c r="I149" s="162"/>
      <c r="J149" s="163"/>
    </row>
    <row r="150" spans="1:10" x14ac:dyDescent="0.25">
      <c r="A150" s="158"/>
      <c r="B150" s="159"/>
      <c r="C150" s="160"/>
      <c r="D150" s="160"/>
      <c r="E150" s="66"/>
      <c r="F150" s="161"/>
      <c r="G150" s="162"/>
      <c r="H150" s="163"/>
      <c r="I150" s="162"/>
      <c r="J150" s="163"/>
    </row>
    <row r="151" spans="1:10" x14ac:dyDescent="0.25">
      <c r="A151" s="158"/>
      <c r="B151" s="159"/>
      <c r="C151" s="160"/>
      <c r="D151" s="160"/>
      <c r="E151" s="66"/>
      <c r="F151" s="161"/>
      <c r="G151" s="162"/>
      <c r="H151" s="163"/>
      <c r="I151" s="162"/>
      <c r="J151" s="163"/>
    </row>
    <row r="152" spans="1:10" x14ac:dyDescent="0.25">
      <c r="A152" s="158"/>
      <c r="B152" s="159"/>
      <c r="C152" s="160"/>
      <c r="D152" s="160"/>
      <c r="E152" s="66"/>
      <c r="F152" s="161"/>
      <c r="G152" s="162"/>
      <c r="H152" s="163"/>
      <c r="I152" s="162"/>
      <c r="J152" s="163"/>
    </row>
    <row r="153" spans="1:10" x14ac:dyDescent="0.25">
      <c r="A153" s="158"/>
      <c r="B153" s="159"/>
      <c r="C153" s="160"/>
      <c r="D153" s="160"/>
      <c r="E153" s="66"/>
      <c r="F153" s="161"/>
      <c r="G153" s="162"/>
      <c r="H153" s="163"/>
      <c r="I153" s="162"/>
      <c r="J153" s="163"/>
    </row>
    <row r="154" spans="1:10" x14ac:dyDescent="0.25">
      <c r="A154" s="158"/>
      <c r="B154" s="159"/>
      <c r="C154" s="160"/>
      <c r="D154" s="160"/>
      <c r="E154" s="66"/>
      <c r="F154" s="161"/>
      <c r="G154" s="162"/>
      <c r="H154" s="163"/>
      <c r="I154" s="162"/>
      <c r="J154" s="163"/>
    </row>
    <row r="155" spans="1:10" x14ac:dyDescent="0.25">
      <c r="A155" s="158"/>
      <c r="B155" s="159"/>
      <c r="C155" s="160"/>
      <c r="D155" s="160"/>
      <c r="E155" s="66"/>
      <c r="F155" s="161"/>
      <c r="G155" s="162"/>
      <c r="H155" s="163"/>
      <c r="I155" s="162"/>
      <c r="J155" s="163"/>
    </row>
    <row r="156" spans="1:10" x14ac:dyDescent="0.25">
      <c r="A156" s="158"/>
      <c r="B156" s="159"/>
      <c r="C156" s="160"/>
      <c r="D156" s="160"/>
      <c r="E156" s="66"/>
      <c r="F156" s="161"/>
      <c r="G156" s="162"/>
      <c r="H156" s="163"/>
      <c r="I156" s="162"/>
      <c r="J156" s="163"/>
    </row>
    <row r="157" spans="1:10" x14ac:dyDescent="0.25">
      <c r="A157" s="158"/>
      <c r="B157" s="159"/>
      <c r="C157" s="160"/>
      <c r="D157" s="160"/>
      <c r="E157" s="66"/>
      <c r="F157" s="161"/>
      <c r="G157" s="162"/>
      <c r="H157" s="163"/>
      <c r="I157" s="162"/>
      <c r="J157" s="163"/>
    </row>
    <row r="158" spans="1:10" x14ac:dyDescent="0.25">
      <c r="A158" s="158"/>
      <c r="B158" s="159"/>
      <c r="C158" s="160"/>
      <c r="D158" s="160"/>
      <c r="E158" s="66"/>
      <c r="F158" s="161"/>
      <c r="G158" s="162"/>
      <c r="H158" s="163"/>
      <c r="I158" s="162"/>
      <c r="J158" s="163"/>
    </row>
    <row r="159" spans="1:10" x14ac:dyDescent="0.25">
      <c r="A159" s="158"/>
      <c r="B159" s="159"/>
      <c r="C159" s="160"/>
      <c r="D159" s="160"/>
      <c r="E159" s="66"/>
      <c r="F159" s="161"/>
      <c r="G159" s="162"/>
      <c r="H159" s="163"/>
      <c r="I159" s="162"/>
      <c r="J159" s="163"/>
    </row>
    <row r="160" spans="1:10" x14ac:dyDescent="0.25">
      <c r="A160" s="158"/>
      <c r="B160" s="159"/>
      <c r="C160" s="160"/>
      <c r="D160" s="160"/>
      <c r="E160" s="66"/>
      <c r="F160" s="161"/>
      <c r="G160" s="162"/>
      <c r="H160" s="163"/>
      <c r="I160" s="162"/>
      <c r="J160" s="163"/>
    </row>
    <row r="161" spans="1:10" x14ac:dyDescent="0.25">
      <c r="A161" s="158"/>
      <c r="B161" s="159"/>
      <c r="C161" s="160"/>
      <c r="D161" s="160"/>
      <c r="E161" s="66"/>
      <c r="F161" s="161"/>
      <c r="G161" s="162"/>
      <c r="H161" s="163"/>
      <c r="I161" s="162"/>
      <c r="J161" s="163"/>
    </row>
    <row r="162" spans="1:10" x14ac:dyDescent="0.25">
      <c r="A162" s="158"/>
      <c r="B162" s="159"/>
      <c r="C162" s="160"/>
      <c r="D162" s="160"/>
      <c r="E162" s="66"/>
      <c r="F162" s="161"/>
      <c r="G162" s="162"/>
      <c r="H162" s="163"/>
      <c r="I162" s="162"/>
      <c r="J162" s="163"/>
    </row>
    <row r="163" spans="1:10" x14ac:dyDescent="0.25">
      <c r="A163" s="158"/>
      <c r="B163" s="159"/>
      <c r="C163" s="160"/>
      <c r="D163" s="160"/>
      <c r="E163" s="66"/>
      <c r="F163" s="161"/>
      <c r="G163" s="162"/>
      <c r="H163" s="163"/>
      <c r="I163" s="162"/>
      <c r="J163" s="163"/>
    </row>
    <row r="164" spans="1:10" x14ac:dyDescent="0.25">
      <c r="A164" s="158"/>
      <c r="B164" s="159"/>
      <c r="C164" s="160"/>
      <c r="D164" s="160"/>
      <c r="E164" s="66"/>
      <c r="F164" s="161"/>
      <c r="G164" s="162"/>
      <c r="H164" s="163"/>
      <c r="I164" s="162"/>
      <c r="J164" s="163"/>
    </row>
    <row r="165" spans="1:10" x14ac:dyDescent="0.25">
      <c r="A165" s="158"/>
      <c r="B165" s="159"/>
      <c r="C165" s="160"/>
      <c r="D165" s="160"/>
      <c r="E165" s="66"/>
      <c r="F165" s="161"/>
      <c r="G165" s="162"/>
      <c r="H165" s="163"/>
      <c r="I165" s="162"/>
      <c r="J165" s="163"/>
    </row>
    <row r="166" spans="1:10" x14ac:dyDescent="0.25">
      <c r="A166" s="158"/>
      <c r="B166" s="159"/>
      <c r="C166" s="160"/>
      <c r="D166" s="160"/>
      <c r="E166" s="66"/>
      <c r="F166" s="161"/>
      <c r="G166" s="162"/>
      <c r="H166" s="163"/>
      <c r="I166" s="162"/>
      <c r="J166" s="163"/>
    </row>
    <row r="167" spans="1:10" x14ac:dyDescent="0.25">
      <c r="A167" s="158"/>
      <c r="B167" s="159"/>
      <c r="C167" s="160"/>
      <c r="D167" s="160"/>
      <c r="E167" s="66"/>
      <c r="F167" s="161"/>
      <c r="G167" s="162"/>
      <c r="H167" s="163"/>
      <c r="I167" s="162"/>
      <c r="J167" s="163"/>
    </row>
    <row r="168" spans="1:10" x14ac:dyDescent="0.25">
      <c r="A168" s="158"/>
      <c r="B168" s="159"/>
      <c r="C168" s="160"/>
      <c r="D168" s="160"/>
      <c r="E168" s="66"/>
      <c r="F168" s="161"/>
      <c r="G168" s="162"/>
      <c r="H168" s="163"/>
      <c r="I168" s="162"/>
      <c r="J168" s="163"/>
    </row>
    <row r="169" spans="1:10" x14ac:dyDescent="0.25">
      <c r="A169" s="158"/>
      <c r="B169" s="159"/>
      <c r="C169" s="160"/>
      <c r="D169" s="160"/>
      <c r="E169" s="66"/>
      <c r="F169" s="161"/>
      <c r="G169" s="162"/>
      <c r="H169" s="163"/>
      <c r="I169" s="162"/>
      <c r="J169" s="163"/>
    </row>
    <row r="170" spans="1:10" x14ac:dyDescent="0.25">
      <c r="A170" s="158"/>
      <c r="B170" s="159"/>
      <c r="C170" s="160"/>
      <c r="D170" s="160"/>
      <c r="E170" s="66"/>
      <c r="F170" s="161"/>
      <c r="G170" s="162"/>
      <c r="H170" s="163"/>
      <c r="I170" s="162"/>
      <c r="J170" s="163"/>
    </row>
    <row r="171" spans="1:10" x14ac:dyDescent="0.25">
      <c r="A171" s="158"/>
      <c r="B171" s="159"/>
      <c r="C171" s="160"/>
      <c r="D171" s="160"/>
      <c r="E171" s="66"/>
      <c r="F171" s="161"/>
      <c r="G171" s="162"/>
      <c r="H171" s="163"/>
      <c r="I171" s="162"/>
      <c r="J171" s="163"/>
    </row>
    <row r="172" spans="1:10" x14ac:dyDescent="0.25">
      <c r="A172" s="158"/>
      <c r="B172" s="159"/>
      <c r="C172" s="160"/>
      <c r="D172" s="160"/>
      <c r="E172" s="66"/>
      <c r="F172" s="161"/>
      <c r="G172" s="162"/>
      <c r="H172" s="163"/>
      <c r="I172" s="162"/>
      <c r="J172" s="163"/>
    </row>
    <row r="173" spans="1:10" x14ac:dyDescent="0.25">
      <c r="A173" s="158"/>
      <c r="B173" s="159"/>
      <c r="C173" s="160"/>
      <c r="D173" s="160"/>
      <c r="E173" s="66"/>
      <c r="F173" s="161"/>
      <c r="G173" s="162"/>
      <c r="H173" s="163"/>
      <c r="I173" s="162"/>
      <c r="J173" s="163"/>
    </row>
    <row r="174" spans="1:10" x14ac:dyDescent="0.25">
      <c r="A174" s="158"/>
      <c r="B174" s="159"/>
      <c r="C174" s="160"/>
      <c r="D174" s="160"/>
      <c r="E174" s="66"/>
      <c r="F174" s="161"/>
      <c r="G174" s="162"/>
      <c r="H174" s="163"/>
      <c r="I174" s="162"/>
      <c r="J174" s="163"/>
    </row>
    <row r="175" spans="1:10" x14ac:dyDescent="0.25">
      <c r="A175" s="158"/>
      <c r="B175" s="159"/>
      <c r="C175" s="160"/>
      <c r="D175" s="160"/>
      <c r="E175" s="66"/>
      <c r="F175" s="161"/>
      <c r="G175" s="162"/>
      <c r="H175" s="163"/>
      <c r="I175" s="162"/>
      <c r="J175" s="163"/>
    </row>
    <row r="176" spans="1:10" x14ac:dyDescent="0.25">
      <c r="A176" s="158"/>
      <c r="B176" s="159"/>
      <c r="C176" s="160"/>
      <c r="D176" s="160"/>
      <c r="E176" s="66"/>
      <c r="F176" s="161"/>
      <c r="G176" s="162"/>
      <c r="H176" s="163"/>
      <c r="I176" s="162"/>
      <c r="J176" s="163"/>
    </row>
    <row r="177" spans="1:10" x14ac:dyDescent="0.25">
      <c r="A177" s="158"/>
      <c r="B177" s="159"/>
      <c r="C177" s="160"/>
      <c r="D177" s="160"/>
      <c r="E177" s="66"/>
      <c r="F177" s="161"/>
      <c r="G177" s="162"/>
      <c r="H177" s="163"/>
      <c r="I177" s="162"/>
      <c r="J177" s="163"/>
    </row>
    <row r="178" spans="1:10" x14ac:dyDescent="0.25">
      <c r="A178" s="158"/>
      <c r="B178" s="159"/>
      <c r="C178" s="160"/>
      <c r="D178" s="160"/>
      <c r="E178" s="66"/>
      <c r="F178" s="161"/>
      <c r="G178" s="162"/>
      <c r="H178" s="163"/>
      <c r="I178" s="162"/>
      <c r="J178" s="163"/>
    </row>
    <row r="179" spans="1:10" x14ac:dyDescent="0.25">
      <c r="A179" s="158"/>
      <c r="B179" s="159"/>
      <c r="C179" s="160"/>
      <c r="D179" s="160"/>
      <c r="E179" s="66"/>
      <c r="F179" s="161"/>
      <c r="G179" s="162"/>
      <c r="H179" s="163"/>
      <c r="I179" s="162"/>
      <c r="J179" s="163"/>
    </row>
    <row r="180" spans="1:10" ht="17.25" x14ac:dyDescent="0.25">
      <c r="A180" s="164"/>
      <c r="B180" s="165"/>
      <c r="C180" s="166"/>
      <c r="D180" s="166"/>
      <c r="E180" s="166"/>
      <c r="F180" s="167"/>
      <c r="G180" s="166"/>
      <c r="H180" s="168"/>
      <c r="I180" s="166"/>
      <c r="J180" s="168"/>
    </row>
    <row r="181" spans="1:10" x14ac:dyDescent="0.25">
      <c r="A181" s="158"/>
      <c r="B181" s="159"/>
      <c r="C181" s="160"/>
      <c r="D181" s="160"/>
      <c r="E181" s="66"/>
      <c r="F181" s="161"/>
      <c r="G181" s="162"/>
      <c r="H181" s="163"/>
      <c r="I181" s="162"/>
      <c r="J181" s="163"/>
    </row>
    <row r="182" spans="1:10" x14ac:dyDescent="0.25">
      <c r="A182" s="158"/>
      <c r="B182" s="159"/>
      <c r="C182" s="160"/>
      <c r="D182" s="160"/>
      <c r="E182" s="66"/>
      <c r="F182" s="161"/>
      <c r="G182" s="162"/>
      <c r="H182" s="163"/>
      <c r="I182" s="162"/>
      <c r="J182" s="163"/>
    </row>
    <row r="183" spans="1:10" x14ac:dyDescent="0.25">
      <c r="A183" s="158"/>
      <c r="B183" s="159"/>
      <c r="C183" s="160"/>
      <c r="D183" s="160"/>
      <c r="E183" s="66"/>
      <c r="F183" s="161"/>
      <c r="G183" s="162"/>
      <c r="H183" s="163"/>
      <c r="I183" s="162"/>
      <c r="J183" s="163"/>
    </row>
    <row r="184" spans="1:10" x14ac:dyDescent="0.25">
      <c r="A184" s="158"/>
      <c r="B184" s="159"/>
      <c r="C184" s="160"/>
      <c r="D184" s="160"/>
      <c r="E184" s="66"/>
      <c r="F184" s="161"/>
      <c r="G184" s="162"/>
      <c r="H184" s="163"/>
      <c r="I184" s="162"/>
      <c r="J184" s="163"/>
    </row>
    <row r="185" spans="1:10" x14ac:dyDescent="0.25">
      <c r="A185" s="158"/>
      <c r="B185" s="159"/>
      <c r="C185" s="160"/>
      <c r="D185" s="160"/>
      <c r="E185" s="66"/>
      <c r="F185" s="161"/>
      <c r="G185" s="162"/>
      <c r="H185" s="163"/>
      <c r="I185" s="162"/>
      <c r="J185" s="163"/>
    </row>
    <row r="186" spans="1:10" x14ac:dyDescent="0.25">
      <c r="A186" s="158"/>
      <c r="B186" s="159"/>
      <c r="C186" s="160"/>
      <c r="D186" s="160"/>
      <c r="E186" s="66"/>
      <c r="F186" s="161"/>
      <c r="G186" s="162"/>
      <c r="H186" s="163"/>
      <c r="I186" s="162"/>
      <c r="J186" s="163"/>
    </row>
    <row r="187" spans="1:10" x14ac:dyDescent="0.25">
      <c r="A187" s="158"/>
      <c r="B187" s="159"/>
      <c r="C187" s="160"/>
      <c r="D187" s="160"/>
      <c r="E187" s="66"/>
      <c r="F187" s="161"/>
      <c r="G187" s="162"/>
      <c r="H187" s="163"/>
      <c r="I187" s="162"/>
      <c r="J187" s="163"/>
    </row>
    <row r="188" spans="1:10" x14ac:dyDescent="0.25">
      <c r="A188" s="158"/>
      <c r="B188" s="159"/>
      <c r="C188" s="160"/>
      <c r="D188" s="160"/>
      <c r="E188" s="66"/>
      <c r="F188" s="161"/>
      <c r="G188" s="162"/>
      <c r="H188" s="163"/>
      <c r="I188" s="162"/>
      <c r="J188" s="163"/>
    </row>
    <row r="189" spans="1:10" x14ac:dyDescent="0.25">
      <c r="A189" s="158"/>
      <c r="B189" s="159"/>
      <c r="C189" s="160"/>
      <c r="D189" s="160"/>
      <c r="E189" s="66"/>
      <c r="F189" s="161"/>
      <c r="G189" s="162"/>
      <c r="H189" s="163"/>
      <c r="I189" s="162"/>
      <c r="J189" s="163"/>
    </row>
    <row r="190" spans="1:10" x14ac:dyDescent="0.25">
      <c r="A190" s="158"/>
      <c r="B190" s="159"/>
      <c r="C190" s="160"/>
      <c r="D190" s="160"/>
      <c r="E190" s="66"/>
      <c r="F190" s="161"/>
      <c r="G190" s="162"/>
      <c r="H190" s="163"/>
      <c r="I190" s="162"/>
      <c r="J190" s="163"/>
    </row>
    <row r="191" spans="1:10" x14ac:dyDescent="0.25">
      <c r="A191" s="158"/>
      <c r="B191" s="159"/>
      <c r="C191" s="160"/>
      <c r="D191" s="160"/>
      <c r="E191" s="66"/>
      <c r="F191" s="161"/>
      <c r="G191" s="162"/>
      <c r="H191" s="163"/>
      <c r="I191" s="162"/>
      <c r="J191" s="163"/>
    </row>
    <row r="192" spans="1:10" x14ac:dyDescent="0.25">
      <c r="A192" s="158"/>
      <c r="B192" s="159"/>
      <c r="C192" s="160"/>
      <c r="D192" s="160"/>
      <c r="E192" s="66"/>
      <c r="F192" s="161"/>
      <c r="G192" s="162"/>
      <c r="H192" s="163"/>
      <c r="I192" s="162"/>
      <c r="J192" s="163"/>
    </row>
    <row r="193" spans="1:10" x14ac:dyDescent="0.25">
      <c r="A193" s="158"/>
      <c r="B193" s="159"/>
      <c r="C193" s="160"/>
      <c r="D193" s="160"/>
      <c r="E193" s="66"/>
      <c r="F193" s="161"/>
      <c r="G193" s="162"/>
      <c r="H193" s="163"/>
      <c r="I193" s="162"/>
      <c r="J193" s="163"/>
    </row>
    <row r="194" spans="1:10" x14ac:dyDescent="0.25">
      <c r="A194" s="158"/>
      <c r="B194" s="159"/>
      <c r="C194" s="160"/>
      <c r="D194" s="160"/>
      <c r="E194" s="66"/>
      <c r="F194" s="161"/>
      <c r="G194" s="162"/>
      <c r="H194" s="163"/>
      <c r="I194" s="162"/>
      <c r="J194" s="163"/>
    </row>
    <row r="195" spans="1:10" x14ac:dyDescent="0.25">
      <c r="A195" s="158"/>
      <c r="B195" s="159"/>
      <c r="C195" s="160"/>
      <c r="D195" s="160"/>
      <c r="E195" s="66"/>
      <c r="F195" s="161"/>
      <c r="G195" s="162"/>
      <c r="H195" s="163"/>
      <c r="I195" s="162"/>
      <c r="J195" s="163"/>
    </row>
    <row r="196" spans="1:10" x14ac:dyDescent="0.25">
      <c r="A196" s="158"/>
      <c r="B196" s="159"/>
      <c r="C196" s="160"/>
      <c r="D196" s="160"/>
      <c r="E196" s="66"/>
      <c r="F196" s="161"/>
      <c r="G196" s="162"/>
      <c r="H196" s="163"/>
      <c r="I196" s="162"/>
      <c r="J196" s="163"/>
    </row>
    <row r="197" spans="1:10" x14ac:dyDescent="0.25">
      <c r="A197" s="158"/>
      <c r="B197" s="159"/>
      <c r="C197" s="160"/>
      <c r="D197" s="160"/>
      <c r="E197" s="66"/>
      <c r="F197" s="161"/>
      <c r="G197" s="162"/>
      <c r="H197" s="163"/>
      <c r="I197" s="162"/>
      <c r="J197" s="163"/>
    </row>
    <row r="198" spans="1:10" x14ac:dyDescent="0.25">
      <c r="A198" s="158"/>
      <c r="B198" s="159"/>
      <c r="C198" s="160"/>
      <c r="D198" s="160"/>
      <c r="E198" s="66"/>
      <c r="F198" s="161"/>
      <c r="G198" s="162"/>
      <c r="H198" s="163"/>
      <c r="I198" s="162"/>
      <c r="J198" s="163"/>
    </row>
    <row r="199" spans="1:10" x14ac:dyDescent="0.25">
      <c r="A199" s="158"/>
      <c r="B199" s="159"/>
      <c r="C199" s="160"/>
      <c r="D199" s="160"/>
      <c r="E199" s="66"/>
      <c r="F199" s="161"/>
      <c r="G199" s="162"/>
      <c r="H199" s="163"/>
      <c r="I199" s="162"/>
      <c r="J199" s="163"/>
    </row>
    <row r="200" spans="1:10" x14ac:dyDescent="0.25">
      <c r="A200" s="158"/>
      <c r="B200" s="159"/>
      <c r="C200" s="160"/>
      <c r="D200" s="160"/>
      <c r="E200" s="66"/>
      <c r="F200" s="161"/>
      <c r="G200" s="162"/>
      <c r="H200" s="163"/>
      <c r="I200" s="162"/>
      <c r="J200" s="163"/>
    </row>
    <row r="201" spans="1:10" x14ac:dyDescent="0.25">
      <c r="A201" s="158"/>
      <c r="B201" s="159"/>
      <c r="C201" s="160"/>
      <c r="D201" s="160"/>
      <c r="E201" s="66"/>
      <c r="F201" s="161"/>
      <c r="G201" s="162"/>
      <c r="H201" s="163"/>
      <c r="I201" s="162"/>
      <c r="J201" s="163"/>
    </row>
    <row r="202" spans="1:10" x14ac:dyDescent="0.25">
      <c r="A202" s="158"/>
      <c r="B202" s="159"/>
      <c r="C202" s="160"/>
      <c r="D202" s="160"/>
      <c r="E202" s="66"/>
      <c r="F202" s="161"/>
      <c r="G202" s="162"/>
      <c r="H202" s="163"/>
      <c r="I202" s="162"/>
      <c r="J202" s="163"/>
    </row>
    <row r="203" spans="1:10" x14ac:dyDescent="0.25">
      <c r="A203" s="158"/>
      <c r="B203" s="159"/>
      <c r="C203" s="160"/>
      <c r="D203" s="160"/>
      <c r="E203" s="66"/>
      <c r="F203" s="161"/>
      <c r="G203" s="162"/>
      <c r="H203" s="163"/>
      <c r="I203" s="162"/>
      <c r="J203" s="163"/>
    </row>
    <row r="204" spans="1:10" x14ac:dyDescent="0.25">
      <c r="A204" s="158"/>
      <c r="B204" s="159"/>
      <c r="C204" s="160"/>
      <c r="D204" s="160"/>
      <c r="E204" s="66"/>
      <c r="F204" s="161"/>
      <c r="G204" s="162"/>
      <c r="H204" s="163"/>
      <c r="I204" s="162"/>
      <c r="J204" s="163"/>
    </row>
    <row r="205" spans="1:10" x14ac:dyDescent="0.25">
      <c r="A205" s="158"/>
      <c r="B205" s="159"/>
      <c r="C205" s="160"/>
      <c r="D205" s="160"/>
      <c r="E205" s="66"/>
      <c r="F205" s="161"/>
      <c r="G205" s="162"/>
      <c r="H205" s="163"/>
      <c r="I205" s="162"/>
      <c r="J205" s="163"/>
    </row>
    <row r="206" spans="1:10" x14ac:dyDescent="0.25">
      <c r="A206" s="158"/>
      <c r="B206" s="159"/>
      <c r="C206" s="160"/>
      <c r="D206" s="160"/>
      <c r="E206" s="66"/>
      <c r="F206" s="161"/>
      <c r="G206" s="162"/>
      <c r="H206" s="163"/>
      <c r="I206" s="162"/>
      <c r="J206" s="163"/>
    </row>
    <row r="207" spans="1:10" x14ac:dyDescent="0.25">
      <c r="A207" s="158"/>
      <c r="B207" s="159"/>
      <c r="C207" s="160"/>
      <c r="D207" s="160"/>
      <c r="E207" s="66"/>
      <c r="F207" s="161"/>
      <c r="G207" s="162"/>
      <c r="H207" s="163"/>
      <c r="I207" s="162"/>
      <c r="J207" s="163"/>
    </row>
    <row r="208" spans="1:10" x14ac:dyDescent="0.25">
      <c r="A208" s="158"/>
      <c r="B208" s="159"/>
      <c r="C208" s="160"/>
      <c r="D208" s="160"/>
      <c r="E208" s="66"/>
      <c r="F208" s="161"/>
      <c r="G208" s="162"/>
      <c r="H208" s="163"/>
      <c r="I208" s="162"/>
      <c r="J208" s="163"/>
    </row>
    <row r="209" spans="1:10" x14ac:dyDescent="0.25">
      <c r="A209" s="158"/>
      <c r="B209" s="159"/>
      <c r="C209" s="160"/>
      <c r="D209" s="160"/>
      <c r="E209" s="66"/>
      <c r="F209" s="161"/>
      <c r="G209" s="162"/>
      <c r="H209" s="163"/>
      <c r="I209" s="162"/>
      <c r="J209" s="163"/>
    </row>
    <row r="210" spans="1:10" x14ac:dyDescent="0.25">
      <c r="A210" s="158"/>
      <c r="B210" s="159"/>
      <c r="C210" s="160"/>
      <c r="D210" s="160"/>
      <c r="E210" s="66"/>
      <c r="F210" s="161"/>
      <c r="G210" s="162"/>
      <c r="H210" s="163"/>
      <c r="I210" s="162"/>
      <c r="J210" s="163"/>
    </row>
    <row r="211" spans="1:10" x14ac:dyDescent="0.25">
      <c r="A211" s="158"/>
      <c r="B211" s="159"/>
      <c r="C211" s="160"/>
      <c r="D211" s="160"/>
      <c r="E211" s="66"/>
      <c r="F211" s="161"/>
      <c r="G211" s="162"/>
      <c r="H211" s="163"/>
      <c r="I211" s="162"/>
      <c r="J211" s="163"/>
    </row>
    <row r="212" spans="1:10" x14ac:dyDescent="0.25">
      <c r="A212" s="158"/>
      <c r="B212" s="159"/>
      <c r="C212" s="160"/>
      <c r="D212" s="160"/>
      <c r="E212" s="66"/>
      <c r="F212" s="161"/>
      <c r="G212" s="162"/>
      <c r="H212" s="163"/>
      <c r="I212" s="162"/>
      <c r="J212" s="163"/>
    </row>
    <row r="213" spans="1:10" x14ac:dyDescent="0.25">
      <c r="A213" s="158"/>
      <c r="B213" s="159"/>
      <c r="C213" s="160"/>
      <c r="D213" s="160"/>
      <c r="E213" s="66"/>
      <c r="F213" s="161"/>
      <c r="G213" s="162"/>
      <c r="H213" s="163"/>
      <c r="I213" s="162"/>
      <c r="J213" s="163"/>
    </row>
    <row r="214" spans="1:10" x14ac:dyDescent="0.25">
      <c r="A214" s="158"/>
      <c r="B214" s="159"/>
      <c r="C214" s="160"/>
      <c r="D214" s="160"/>
      <c r="E214" s="66"/>
      <c r="F214" s="161"/>
      <c r="G214" s="162"/>
      <c r="H214" s="163"/>
      <c r="I214" s="162"/>
      <c r="J214" s="163"/>
    </row>
    <row r="215" spans="1:10" x14ac:dyDescent="0.25">
      <c r="A215" s="158"/>
      <c r="B215" s="159"/>
      <c r="C215" s="160"/>
      <c r="D215" s="160"/>
      <c r="E215" s="66"/>
      <c r="F215" s="161"/>
      <c r="G215" s="162"/>
      <c r="H215" s="163"/>
      <c r="I215" s="162"/>
      <c r="J215" s="163"/>
    </row>
    <row r="216" spans="1:10" x14ac:dyDescent="0.25">
      <c r="A216" s="158"/>
      <c r="B216" s="159"/>
      <c r="C216" s="160"/>
      <c r="D216" s="160"/>
      <c r="E216" s="66"/>
      <c r="F216" s="161"/>
      <c r="G216" s="162"/>
      <c r="H216" s="163"/>
      <c r="I216" s="162"/>
      <c r="J216" s="163"/>
    </row>
    <row r="217" spans="1:10" x14ac:dyDescent="0.25">
      <c r="A217" s="158"/>
      <c r="B217" s="159"/>
      <c r="C217" s="160"/>
      <c r="D217" s="160"/>
      <c r="E217" s="66"/>
      <c r="F217" s="161"/>
      <c r="G217" s="162"/>
      <c r="H217" s="163"/>
      <c r="I217" s="162"/>
      <c r="J217" s="163"/>
    </row>
    <row r="218" spans="1:10" x14ac:dyDescent="0.25">
      <c r="A218" s="158"/>
      <c r="B218" s="159"/>
      <c r="C218" s="160"/>
      <c r="D218" s="160"/>
      <c r="E218" s="66"/>
      <c r="F218" s="161"/>
      <c r="G218" s="162"/>
      <c r="H218" s="163"/>
      <c r="I218" s="162"/>
      <c r="J218" s="163"/>
    </row>
    <row r="219" spans="1:10" x14ac:dyDescent="0.25">
      <c r="A219" s="158"/>
      <c r="B219" s="159"/>
      <c r="C219" s="160"/>
      <c r="D219" s="160"/>
      <c r="E219" s="66"/>
      <c r="F219" s="161"/>
      <c r="G219" s="162"/>
      <c r="H219" s="163"/>
      <c r="I219" s="162"/>
      <c r="J219" s="163"/>
    </row>
    <row r="220" spans="1:10" x14ac:dyDescent="0.25">
      <c r="A220" s="158"/>
      <c r="B220" s="159"/>
      <c r="C220" s="160"/>
      <c r="D220" s="160"/>
      <c r="E220" s="66"/>
      <c r="F220" s="161"/>
      <c r="G220" s="162"/>
      <c r="H220" s="163"/>
      <c r="I220" s="162"/>
      <c r="J220" s="163"/>
    </row>
    <row r="221" spans="1:10" x14ac:dyDescent="0.25">
      <c r="A221" s="158"/>
      <c r="B221" s="159"/>
      <c r="C221" s="160"/>
      <c r="D221" s="160"/>
      <c r="E221" s="66"/>
      <c r="F221" s="161"/>
      <c r="G221" s="162"/>
      <c r="H221" s="163"/>
      <c r="I221" s="162"/>
      <c r="J221" s="163"/>
    </row>
    <row r="222" spans="1:10" x14ac:dyDescent="0.25">
      <c r="A222" s="158"/>
      <c r="B222" s="159"/>
      <c r="C222" s="160"/>
      <c r="D222" s="160"/>
      <c r="E222" s="66"/>
      <c r="F222" s="161"/>
      <c r="G222" s="162"/>
      <c r="H222" s="163"/>
      <c r="I222" s="162"/>
      <c r="J222" s="163"/>
    </row>
    <row r="223" spans="1:10" x14ac:dyDescent="0.25">
      <c r="A223" s="158"/>
      <c r="B223" s="159"/>
      <c r="C223" s="160"/>
      <c r="D223" s="160"/>
      <c r="E223" s="66"/>
      <c r="F223" s="161"/>
      <c r="G223" s="162"/>
      <c r="H223" s="163"/>
      <c r="I223" s="162"/>
      <c r="J223" s="163"/>
    </row>
    <row r="224" spans="1:10" x14ac:dyDescent="0.25">
      <c r="A224" s="158"/>
      <c r="B224" s="159"/>
      <c r="C224" s="160"/>
      <c r="D224" s="160"/>
      <c r="E224" s="66"/>
      <c r="F224" s="161"/>
      <c r="G224" s="162"/>
      <c r="H224" s="163"/>
      <c r="I224" s="162"/>
      <c r="J224" s="163"/>
    </row>
    <row r="225" spans="1:10" x14ac:dyDescent="0.25">
      <c r="A225" s="158"/>
      <c r="B225" s="159"/>
      <c r="C225" s="160"/>
      <c r="D225" s="160"/>
      <c r="E225" s="66"/>
      <c r="F225" s="161"/>
      <c r="G225" s="162"/>
      <c r="H225" s="163"/>
      <c r="I225" s="162"/>
      <c r="J225" s="163"/>
    </row>
    <row r="226" spans="1:10" ht="17.25" x14ac:dyDescent="0.25">
      <c r="A226" s="164"/>
      <c r="B226" s="165"/>
      <c r="C226" s="166"/>
      <c r="D226" s="166"/>
      <c r="E226" s="166"/>
      <c r="F226" s="167"/>
      <c r="G226" s="166"/>
      <c r="H226" s="168"/>
      <c r="I226" s="166"/>
      <c r="J226" s="168"/>
    </row>
    <row r="227" spans="1:10" x14ac:dyDescent="0.25">
      <c r="A227" s="158"/>
      <c r="B227" s="159"/>
      <c r="C227" s="160"/>
      <c r="D227" s="160"/>
      <c r="E227" s="66"/>
      <c r="F227" s="161"/>
      <c r="G227" s="162"/>
      <c r="H227" s="163"/>
      <c r="I227" s="162"/>
      <c r="J227" s="163"/>
    </row>
    <row r="228" spans="1:10" x14ac:dyDescent="0.25">
      <c r="A228" s="158"/>
      <c r="B228" s="159"/>
      <c r="C228" s="160"/>
      <c r="D228" s="160"/>
      <c r="E228" s="66"/>
      <c r="F228" s="161"/>
      <c r="G228" s="162"/>
      <c r="H228" s="163"/>
      <c r="I228" s="162"/>
      <c r="J228" s="163"/>
    </row>
    <row r="229" spans="1:10" x14ac:dyDescent="0.25">
      <c r="A229" s="158"/>
      <c r="B229" s="159"/>
      <c r="C229" s="160"/>
      <c r="D229" s="160"/>
      <c r="E229" s="66"/>
      <c r="F229" s="161"/>
      <c r="G229" s="162"/>
      <c r="H229" s="163"/>
      <c r="I229" s="162"/>
      <c r="J229" s="163"/>
    </row>
    <row r="230" spans="1:10" x14ac:dyDescent="0.25">
      <c r="A230" s="158"/>
      <c r="B230" s="159"/>
      <c r="C230" s="160"/>
      <c r="D230" s="160"/>
      <c r="E230" s="66"/>
      <c r="F230" s="161"/>
      <c r="G230" s="162"/>
      <c r="H230" s="163"/>
      <c r="I230" s="162"/>
      <c r="J230" s="163"/>
    </row>
    <row r="231" spans="1:10" x14ac:dyDescent="0.25">
      <c r="A231" s="158"/>
      <c r="B231" s="159"/>
      <c r="C231" s="160"/>
      <c r="D231" s="160"/>
      <c r="E231" s="66"/>
      <c r="F231" s="161"/>
      <c r="G231" s="162"/>
      <c r="H231" s="163"/>
      <c r="I231" s="162"/>
      <c r="J231" s="163"/>
    </row>
    <row r="232" spans="1:10" x14ac:dyDescent="0.25">
      <c r="A232" s="158"/>
      <c r="B232" s="159"/>
      <c r="C232" s="160"/>
      <c r="D232" s="160"/>
      <c r="E232" s="66"/>
      <c r="F232" s="161"/>
      <c r="G232" s="162"/>
      <c r="H232" s="163"/>
      <c r="I232" s="162"/>
      <c r="J232" s="163"/>
    </row>
    <row r="233" spans="1:10" x14ac:dyDescent="0.25">
      <c r="A233" s="158"/>
      <c r="B233" s="159"/>
      <c r="C233" s="160"/>
      <c r="D233" s="160"/>
      <c r="E233" s="66"/>
      <c r="F233" s="161"/>
      <c r="G233" s="162"/>
      <c r="H233" s="163"/>
      <c r="I233" s="162"/>
      <c r="J233" s="163"/>
    </row>
    <row r="234" spans="1:10" x14ac:dyDescent="0.25">
      <c r="A234" s="158"/>
      <c r="B234" s="159"/>
      <c r="C234" s="160"/>
      <c r="D234" s="160"/>
      <c r="E234" s="66"/>
      <c r="F234" s="161"/>
      <c r="G234" s="162"/>
      <c r="H234" s="163"/>
      <c r="I234" s="162"/>
      <c r="J234" s="163"/>
    </row>
    <row r="235" spans="1:10" x14ac:dyDescent="0.25">
      <c r="A235" s="158"/>
      <c r="B235" s="159"/>
      <c r="C235" s="160"/>
      <c r="D235" s="160"/>
      <c r="E235" s="66"/>
      <c r="F235" s="161"/>
      <c r="G235" s="162"/>
      <c r="H235" s="163"/>
      <c r="I235" s="162"/>
      <c r="J235" s="163"/>
    </row>
    <row r="236" spans="1:10" x14ac:dyDescent="0.25">
      <c r="A236" s="158"/>
      <c r="B236" s="159"/>
      <c r="C236" s="160"/>
      <c r="D236" s="160"/>
      <c r="E236" s="66"/>
      <c r="F236" s="161"/>
      <c r="G236" s="162"/>
      <c r="H236" s="163"/>
      <c r="I236" s="162"/>
      <c r="J236" s="163"/>
    </row>
    <row r="237" spans="1:10" x14ac:dyDescent="0.25">
      <c r="A237" s="158"/>
      <c r="B237" s="159"/>
      <c r="C237" s="160"/>
      <c r="D237" s="160"/>
      <c r="E237" s="66"/>
      <c r="F237" s="161"/>
      <c r="G237" s="162"/>
      <c r="H237" s="163"/>
      <c r="I237" s="162"/>
      <c r="J237" s="163"/>
    </row>
    <row r="238" spans="1:10" x14ac:dyDescent="0.25">
      <c r="A238" s="158"/>
      <c r="B238" s="159"/>
      <c r="C238" s="160"/>
      <c r="D238" s="160"/>
      <c r="E238" s="66"/>
      <c r="F238" s="161"/>
      <c r="G238" s="162"/>
      <c r="H238" s="163"/>
      <c r="I238" s="162"/>
      <c r="J238" s="163"/>
    </row>
    <row r="239" spans="1:10" x14ac:dyDescent="0.25">
      <c r="A239" s="158"/>
      <c r="B239" s="159"/>
      <c r="C239" s="160"/>
      <c r="D239" s="160"/>
      <c r="E239" s="66"/>
      <c r="F239" s="161"/>
      <c r="G239" s="162"/>
      <c r="H239" s="163"/>
      <c r="I239" s="162"/>
      <c r="J239" s="163"/>
    </row>
    <row r="240" spans="1:10" x14ac:dyDescent="0.25">
      <c r="A240" s="158"/>
      <c r="B240" s="159"/>
      <c r="C240" s="160"/>
      <c r="D240" s="160"/>
      <c r="E240" s="66"/>
      <c r="F240" s="161"/>
      <c r="G240" s="162"/>
      <c r="H240" s="163"/>
      <c r="I240" s="162"/>
      <c r="J240" s="163"/>
    </row>
    <row r="241" spans="1:10" x14ac:dyDescent="0.25">
      <c r="A241" s="158"/>
      <c r="B241" s="159"/>
      <c r="C241" s="160"/>
      <c r="D241" s="160"/>
      <c r="E241" s="66"/>
      <c r="F241" s="161"/>
      <c r="G241" s="162"/>
      <c r="H241" s="163"/>
      <c r="I241" s="162"/>
      <c r="J241" s="163"/>
    </row>
    <row r="242" spans="1:10" x14ac:dyDescent="0.25">
      <c r="A242" s="158"/>
      <c r="B242" s="159"/>
      <c r="C242" s="160"/>
      <c r="D242" s="160"/>
      <c r="E242" s="66"/>
      <c r="F242" s="161"/>
      <c r="G242" s="162"/>
      <c r="H242" s="163"/>
      <c r="I242" s="162"/>
      <c r="J242" s="163"/>
    </row>
    <row r="243" spans="1:10" x14ac:dyDescent="0.25">
      <c r="A243" s="158"/>
      <c r="B243" s="159"/>
      <c r="C243" s="160"/>
      <c r="D243" s="160"/>
      <c r="E243" s="66"/>
      <c r="F243" s="161"/>
      <c r="G243" s="162"/>
      <c r="H243" s="163"/>
      <c r="I243" s="162"/>
      <c r="J243" s="163"/>
    </row>
    <row r="244" spans="1:10" x14ac:dyDescent="0.25">
      <c r="A244" s="158"/>
      <c r="B244" s="159"/>
      <c r="C244" s="160"/>
      <c r="D244" s="160"/>
      <c r="E244" s="66"/>
      <c r="F244" s="161"/>
      <c r="G244" s="162"/>
      <c r="H244" s="163"/>
      <c r="I244" s="162"/>
      <c r="J244" s="163"/>
    </row>
    <row r="245" spans="1:10" x14ac:dyDescent="0.25">
      <c r="A245" s="158"/>
      <c r="B245" s="159"/>
      <c r="C245" s="160"/>
      <c r="D245" s="160"/>
      <c r="E245" s="66"/>
      <c r="F245" s="161"/>
      <c r="G245" s="162"/>
      <c r="H245" s="163"/>
      <c r="I245" s="162"/>
      <c r="J245" s="163"/>
    </row>
    <row r="246" spans="1:10" x14ac:dyDescent="0.25">
      <c r="A246" s="158"/>
      <c r="B246" s="159"/>
      <c r="C246" s="160"/>
      <c r="D246" s="160"/>
      <c r="E246" s="66"/>
      <c r="F246" s="161"/>
      <c r="G246" s="162"/>
      <c r="H246" s="163"/>
      <c r="I246" s="162"/>
      <c r="J246" s="163"/>
    </row>
    <row r="247" spans="1:10" x14ac:dyDescent="0.25">
      <c r="A247" s="158"/>
      <c r="B247" s="159"/>
      <c r="C247" s="160"/>
      <c r="D247" s="160"/>
      <c r="E247" s="66"/>
      <c r="F247" s="161"/>
      <c r="G247" s="162"/>
      <c r="H247" s="163"/>
      <c r="I247" s="162"/>
      <c r="J247" s="163"/>
    </row>
    <row r="248" spans="1:10" x14ac:dyDescent="0.25">
      <c r="A248" s="158"/>
      <c r="B248" s="159"/>
      <c r="C248" s="160"/>
      <c r="D248" s="160"/>
      <c r="E248" s="66"/>
      <c r="F248" s="161"/>
      <c r="G248" s="162"/>
      <c r="H248" s="163"/>
      <c r="I248" s="162"/>
      <c r="J248" s="163"/>
    </row>
    <row r="249" spans="1:10" x14ac:dyDescent="0.25">
      <c r="A249" s="158"/>
      <c r="B249" s="159"/>
      <c r="C249" s="160"/>
      <c r="D249" s="160"/>
      <c r="E249" s="66"/>
      <c r="F249" s="161"/>
      <c r="G249" s="162"/>
      <c r="H249" s="163"/>
      <c r="I249" s="162"/>
      <c r="J249" s="163"/>
    </row>
    <row r="250" spans="1:10" x14ac:dyDescent="0.25">
      <c r="A250" s="158"/>
      <c r="B250" s="159"/>
      <c r="C250" s="160"/>
      <c r="D250" s="160"/>
      <c r="E250" s="66"/>
      <c r="F250" s="161"/>
      <c r="G250" s="162"/>
      <c r="H250" s="163"/>
      <c r="I250" s="162"/>
      <c r="J250" s="163"/>
    </row>
    <row r="251" spans="1:10" x14ac:dyDescent="0.25">
      <c r="A251" s="158"/>
      <c r="B251" s="159"/>
      <c r="C251" s="160"/>
      <c r="D251" s="160"/>
      <c r="E251" s="66"/>
      <c r="F251" s="161"/>
      <c r="G251" s="162"/>
      <c r="H251" s="163"/>
      <c r="I251" s="162"/>
      <c r="J251" s="163"/>
    </row>
    <row r="252" spans="1:10" x14ac:dyDescent="0.25">
      <c r="A252" s="158"/>
      <c r="B252" s="159"/>
      <c r="C252" s="160"/>
      <c r="D252" s="160"/>
      <c r="E252" s="66"/>
      <c r="F252" s="161"/>
      <c r="G252" s="162"/>
      <c r="H252" s="163"/>
      <c r="I252" s="162"/>
      <c r="J252" s="163"/>
    </row>
    <row r="253" spans="1:10" x14ac:dyDescent="0.25">
      <c r="A253" s="158"/>
      <c r="B253" s="159"/>
      <c r="C253" s="160"/>
      <c r="D253" s="160"/>
      <c r="E253" s="66"/>
      <c r="F253" s="161"/>
      <c r="G253" s="162"/>
      <c r="H253" s="163"/>
      <c r="I253" s="162"/>
      <c r="J253" s="163"/>
    </row>
    <row r="254" spans="1:10" x14ac:dyDescent="0.25">
      <c r="A254" s="158"/>
      <c r="B254" s="159"/>
      <c r="C254" s="160"/>
      <c r="D254" s="160"/>
      <c r="E254" s="66"/>
      <c r="F254" s="161"/>
      <c r="G254" s="162"/>
      <c r="H254" s="163"/>
      <c r="I254" s="162"/>
      <c r="J254" s="163"/>
    </row>
    <row r="255" spans="1:10" x14ac:dyDescent="0.25">
      <c r="A255" s="158"/>
      <c r="B255" s="159"/>
      <c r="C255" s="160"/>
      <c r="D255" s="160"/>
      <c r="E255" s="66"/>
      <c r="F255" s="161"/>
      <c r="G255" s="162"/>
      <c r="H255" s="163"/>
      <c r="I255" s="162"/>
      <c r="J255" s="163"/>
    </row>
    <row r="256" spans="1:10" x14ac:dyDescent="0.25">
      <c r="A256" s="158"/>
      <c r="B256" s="159"/>
      <c r="C256" s="160"/>
      <c r="D256" s="160"/>
      <c r="E256" s="66"/>
      <c r="F256" s="161"/>
      <c r="G256" s="162"/>
      <c r="H256" s="163"/>
      <c r="I256" s="162"/>
      <c r="J256" s="163"/>
    </row>
    <row r="257" spans="1:10" x14ac:dyDescent="0.25">
      <c r="A257" s="158"/>
      <c r="B257" s="159"/>
      <c r="C257" s="160"/>
      <c r="D257" s="160"/>
      <c r="E257" s="66"/>
      <c r="F257" s="161"/>
      <c r="G257" s="162"/>
      <c r="H257" s="163"/>
      <c r="I257" s="162"/>
      <c r="J257" s="163"/>
    </row>
    <row r="258" spans="1:10" x14ac:dyDescent="0.25">
      <c r="A258" s="158"/>
      <c r="B258" s="159"/>
      <c r="C258" s="160"/>
      <c r="D258" s="160"/>
      <c r="E258" s="66"/>
      <c r="F258" s="161"/>
      <c r="G258" s="162"/>
      <c r="H258" s="163"/>
      <c r="I258" s="162"/>
      <c r="J258" s="163"/>
    </row>
    <row r="259" spans="1:10" x14ac:dyDescent="0.25">
      <c r="A259" s="158"/>
      <c r="B259" s="159"/>
      <c r="C259" s="160"/>
      <c r="D259" s="160"/>
      <c r="E259" s="66"/>
      <c r="F259" s="161"/>
      <c r="G259" s="162"/>
      <c r="H259" s="163"/>
      <c r="I259" s="162"/>
      <c r="J259" s="163"/>
    </row>
    <row r="260" spans="1:10" x14ac:dyDescent="0.25">
      <c r="A260" s="158"/>
      <c r="B260" s="159"/>
      <c r="C260" s="160"/>
      <c r="D260" s="160"/>
      <c r="E260" s="66"/>
      <c r="F260" s="161"/>
      <c r="G260" s="162"/>
      <c r="H260" s="163"/>
      <c r="I260" s="162"/>
      <c r="J260" s="163"/>
    </row>
    <row r="261" spans="1:10" x14ac:dyDescent="0.25">
      <c r="A261" s="158"/>
      <c r="B261" s="159"/>
      <c r="C261" s="160"/>
      <c r="D261" s="160"/>
      <c r="E261" s="66"/>
      <c r="F261" s="161"/>
      <c r="G261" s="162"/>
      <c r="H261" s="163"/>
      <c r="I261" s="162"/>
      <c r="J261" s="163"/>
    </row>
    <row r="262" spans="1:10" x14ac:dyDescent="0.25">
      <c r="A262" s="158"/>
      <c r="B262" s="159"/>
      <c r="C262" s="160"/>
      <c r="D262" s="160"/>
      <c r="E262" s="66"/>
      <c r="F262" s="161"/>
      <c r="G262" s="162"/>
      <c r="H262" s="163"/>
      <c r="I262" s="162"/>
      <c r="J262" s="163"/>
    </row>
    <row r="263" spans="1:10" x14ac:dyDescent="0.25">
      <c r="A263" s="158"/>
      <c r="B263" s="159"/>
      <c r="C263" s="160"/>
      <c r="D263" s="160"/>
      <c r="E263" s="66"/>
      <c r="F263" s="161"/>
      <c r="G263" s="162"/>
      <c r="H263" s="163"/>
      <c r="I263" s="162"/>
      <c r="J263" s="163"/>
    </row>
    <row r="264" spans="1:10" x14ac:dyDescent="0.25">
      <c r="A264" s="158"/>
      <c r="B264" s="159"/>
      <c r="C264" s="160"/>
      <c r="D264" s="160"/>
      <c r="E264" s="66"/>
      <c r="F264" s="161"/>
      <c r="G264" s="162"/>
      <c r="H264" s="163"/>
      <c r="I264" s="162"/>
      <c r="J264" s="163"/>
    </row>
    <row r="265" spans="1:10" x14ac:dyDescent="0.25">
      <c r="A265" s="158"/>
      <c r="B265" s="159"/>
      <c r="C265" s="160"/>
      <c r="D265" s="160"/>
      <c r="E265" s="66"/>
      <c r="F265" s="161"/>
      <c r="G265" s="162"/>
      <c r="H265" s="163"/>
      <c r="I265" s="162"/>
      <c r="J265" s="163"/>
    </row>
    <row r="266" spans="1:10" x14ac:dyDescent="0.25">
      <c r="A266" s="158"/>
      <c r="B266" s="159"/>
      <c r="C266" s="160"/>
      <c r="D266" s="160"/>
      <c r="E266" s="66"/>
      <c r="F266" s="161"/>
      <c r="G266" s="162"/>
      <c r="H266" s="163"/>
      <c r="I266" s="162"/>
      <c r="J266" s="163"/>
    </row>
    <row r="267" spans="1:10" x14ac:dyDescent="0.25">
      <c r="A267" s="158"/>
      <c r="B267" s="159"/>
      <c r="C267" s="160"/>
      <c r="D267" s="160"/>
      <c r="E267" s="66"/>
      <c r="F267" s="161"/>
      <c r="G267" s="162"/>
      <c r="H267" s="163"/>
      <c r="I267" s="162"/>
      <c r="J267" s="163"/>
    </row>
    <row r="268" spans="1:10" x14ac:dyDescent="0.25">
      <c r="A268" s="158"/>
      <c r="B268" s="159"/>
      <c r="C268" s="160"/>
      <c r="D268" s="160"/>
      <c r="E268" s="66"/>
      <c r="F268" s="161"/>
      <c r="G268" s="162"/>
      <c r="H268" s="163"/>
      <c r="I268" s="162"/>
      <c r="J268" s="163"/>
    </row>
    <row r="269" spans="1:10" x14ac:dyDescent="0.25">
      <c r="A269" s="158"/>
      <c r="B269" s="159"/>
      <c r="C269" s="160"/>
      <c r="D269" s="160"/>
      <c r="E269" s="66"/>
      <c r="F269" s="161"/>
      <c r="G269" s="162"/>
      <c r="H269" s="163"/>
      <c r="I269" s="162"/>
      <c r="J269" s="163"/>
    </row>
    <row r="270" spans="1:10" x14ac:dyDescent="0.25">
      <c r="A270" s="158"/>
      <c r="B270" s="159"/>
      <c r="C270" s="160"/>
      <c r="D270" s="160"/>
      <c r="E270" s="66"/>
      <c r="F270" s="161"/>
      <c r="G270" s="162"/>
      <c r="H270" s="163"/>
      <c r="I270" s="162"/>
      <c r="J270" s="163"/>
    </row>
    <row r="271" spans="1:10" x14ac:dyDescent="0.25">
      <c r="A271" s="158"/>
      <c r="B271" s="159"/>
      <c r="C271" s="160"/>
      <c r="D271" s="160"/>
      <c r="E271" s="66"/>
      <c r="F271" s="161"/>
      <c r="G271" s="162"/>
      <c r="H271" s="163"/>
      <c r="I271" s="162"/>
      <c r="J271" s="163"/>
    </row>
    <row r="272" spans="1:10" ht="17.25" x14ac:dyDescent="0.25">
      <c r="A272" s="164"/>
      <c r="B272" s="165"/>
      <c r="C272" s="166"/>
      <c r="D272" s="166"/>
      <c r="E272" s="166"/>
      <c r="F272" s="167"/>
      <c r="G272" s="166"/>
      <c r="H272" s="168"/>
      <c r="I272" s="166"/>
      <c r="J272" s="168"/>
    </row>
    <row r="273" spans="1:10" x14ac:dyDescent="0.25">
      <c r="A273" s="158"/>
      <c r="B273" s="159"/>
      <c r="C273" s="160"/>
      <c r="D273" s="160"/>
      <c r="E273" s="66"/>
      <c r="F273" s="161"/>
      <c r="G273" s="162"/>
      <c r="H273" s="163"/>
      <c r="I273" s="162"/>
      <c r="J273" s="163"/>
    </row>
    <row r="274" spans="1:10" x14ac:dyDescent="0.25">
      <c r="A274" s="158"/>
      <c r="B274" s="159"/>
      <c r="C274" s="160"/>
      <c r="D274" s="160"/>
      <c r="E274" s="66"/>
      <c r="F274" s="161"/>
      <c r="G274" s="162"/>
      <c r="H274" s="163"/>
      <c r="I274" s="162"/>
      <c r="J274" s="163"/>
    </row>
    <row r="275" spans="1:10" x14ac:dyDescent="0.25">
      <c r="A275" s="158"/>
      <c r="B275" s="159"/>
      <c r="C275" s="160"/>
      <c r="D275" s="160"/>
      <c r="E275" s="66"/>
      <c r="F275" s="161"/>
      <c r="G275" s="162"/>
      <c r="H275" s="163"/>
      <c r="I275" s="162"/>
      <c r="J275" s="163"/>
    </row>
    <row r="276" spans="1:10" x14ac:dyDescent="0.25">
      <c r="A276" s="158"/>
      <c r="B276" s="159"/>
      <c r="C276" s="160"/>
      <c r="D276" s="160"/>
      <c r="E276" s="66"/>
      <c r="F276" s="161"/>
      <c r="G276" s="162"/>
      <c r="H276" s="163"/>
      <c r="I276" s="162"/>
      <c r="J276" s="163"/>
    </row>
    <row r="277" spans="1:10" x14ac:dyDescent="0.25">
      <c r="A277" s="158"/>
      <c r="B277" s="159"/>
      <c r="C277" s="160"/>
      <c r="D277" s="160"/>
      <c r="E277" s="66"/>
      <c r="F277" s="161"/>
      <c r="G277" s="162"/>
      <c r="H277" s="163"/>
      <c r="I277" s="162"/>
      <c r="J277" s="163"/>
    </row>
    <row r="278" spans="1:10" x14ac:dyDescent="0.25">
      <c r="A278" s="158"/>
      <c r="B278" s="159"/>
      <c r="C278" s="160"/>
      <c r="D278" s="160"/>
      <c r="E278" s="66"/>
      <c r="F278" s="161"/>
      <c r="G278" s="162"/>
      <c r="H278" s="163"/>
      <c r="I278" s="162"/>
      <c r="J278" s="163"/>
    </row>
    <row r="279" spans="1:10" x14ac:dyDescent="0.25">
      <c r="A279" s="158"/>
      <c r="B279" s="159"/>
      <c r="C279" s="160"/>
      <c r="D279" s="160"/>
      <c r="E279" s="66"/>
      <c r="F279" s="161"/>
      <c r="G279" s="162"/>
      <c r="H279" s="163"/>
      <c r="I279" s="162"/>
      <c r="J279" s="163"/>
    </row>
    <row r="280" spans="1:10" x14ac:dyDescent="0.25">
      <c r="A280" s="158"/>
      <c r="B280" s="159"/>
      <c r="C280" s="160"/>
      <c r="D280" s="160"/>
      <c r="E280" s="66"/>
      <c r="F280" s="161"/>
      <c r="G280" s="162"/>
      <c r="H280" s="163"/>
      <c r="I280" s="162"/>
      <c r="J280" s="163"/>
    </row>
    <row r="281" spans="1:10" x14ac:dyDescent="0.25">
      <c r="A281" s="158"/>
      <c r="B281" s="159"/>
      <c r="C281" s="160"/>
      <c r="D281" s="160"/>
      <c r="E281" s="66"/>
      <c r="F281" s="161"/>
      <c r="G281" s="162"/>
      <c r="H281" s="163"/>
      <c r="I281" s="162"/>
      <c r="J281" s="163"/>
    </row>
    <row r="282" spans="1:10" x14ac:dyDescent="0.25">
      <c r="A282" s="158"/>
      <c r="B282" s="159"/>
      <c r="C282" s="160"/>
      <c r="D282" s="160"/>
      <c r="E282" s="66"/>
      <c r="F282" s="161"/>
      <c r="G282" s="162"/>
      <c r="H282" s="163"/>
      <c r="I282" s="162"/>
      <c r="J282" s="163"/>
    </row>
    <row r="283" spans="1:10" x14ac:dyDescent="0.25">
      <c r="A283" s="158"/>
      <c r="B283" s="159"/>
      <c r="C283" s="160"/>
      <c r="D283" s="160"/>
      <c r="E283" s="66"/>
      <c r="F283" s="161"/>
      <c r="G283" s="162"/>
      <c r="H283" s="163"/>
      <c r="I283" s="162"/>
      <c r="J283" s="163"/>
    </row>
    <row r="284" spans="1:10" x14ac:dyDescent="0.25">
      <c r="A284" s="158"/>
      <c r="B284" s="159"/>
      <c r="C284" s="160"/>
      <c r="D284" s="160"/>
      <c r="E284" s="66"/>
      <c r="F284" s="161"/>
      <c r="G284" s="162"/>
      <c r="H284" s="163"/>
      <c r="I284" s="162"/>
      <c r="J284" s="163"/>
    </row>
    <row r="285" spans="1:10" x14ac:dyDescent="0.25">
      <c r="A285" s="158"/>
      <c r="B285" s="159"/>
      <c r="C285" s="160"/>
      <c r="D285" s="160"/>
      <c r="E285" s="66"/>
      <c r="F285" s="161"/>
      <c r="G285" s="162"/>
      <c r="H285" s="163"/>
      <c r="I285" s="162"/>
      <c r="J285" s="163"/>
    </row>
    <row r="286" spans="1:10" x14ac:dyDescent="0.25">
      <c r="A286" s="158"/>
      <c r="B286" s="159"/>
      <c r="C286" s="160"/>
      <c r="D286" s="160"/>
      <c r="E286" s="66"/>
      <c r="F286" s="161"/>
      <c r="G286" s="162"/>
      <c r="H286" s="163"/>
      <c r="I286" s="162"/>
      <c r="J286" s="163"/>
    </row>
    <row r="287" spans="1:10" x14ac:dyDescent="0.25">
      <c r="A287" s="158"/>
      <c r="B287" s="159"/>
      <c r="C287" s="160"/>
      <c r="D287" s="160"/>
      <c r="E287" s="66"/>
      <c r="F287" s="161"/>
      <c r="G287" s="162"/>
      <c r="H287" s="163"/>
      <c r="I287" s="162"/>
      <c r="J287" s="163"/>
    </row>
    <row r="288" spans="1:10" x14ac:dyDescent="0.25">
      <c r="A288" s="158"/>
      <c r="B288" s="159"/>
      <c r="C288" s="160"/>
      <c r="D288" s="160"/>
      <c r="E288" s="66"/>
      <c r="F288" s="161"/>
      <c r="G288" s="162"/>
      <c r="H288" s="163"/>
      <c r="I288" s="162"/>
      <c r="J288" s="163"/>
    </row>
    <row r="289" spans="1:10" x14ac:dyDescent="0.25">
      <c r="A289" s="158"/>
      <c r="B289" s="159"/>
      <c r="C289" s="160"/>
      <c r="D289" s="160"/>
      <c r="E289" s="66"/>
      <c r="F289" s="161"/>
      <c r="G289" s="162"/>
      <c r="H289" s="163"/>
      <c r="I289" s="162"/>
      <c r="J289" s="163"/>
    </row>
    <row r="290" spans="1:10" x14ac:dyDescent="0.25">
      <c r="A290" s="158"/>
      <c r="B290" s="159"/>
      <c r="C290" s="160"/>
      <c r="D290" s="160"/>
      <c r="E290" s="66"/>
      <c r="F290" s="161"/>
      <c r="G290" s="162"/>
      <c r="H290" s="163"/>
      <c r="I290" s="162"/>
      <c r="J290" s="163"/>
    </row>
    <row r="291" spans="1:10" x14ac:dyDescent="0.25">
      <c r="A291" s="158"/>
      <c r="B291" s="159"/>
      <c r="C291" s="160"/>
      <c r="D291" s="160"/>
      <c r="E291" s="66"/>
      <c r="F291" s="161"/>
      <c r="G291" s="162"/>
      <c r="H291" s="163"/>
      <c r="I291" s="162"/>
      <c r="J291" s="163"/>
    </row>
    <row r="292" spans="1:10" x14ac:dyDescent="0.25">
      <c r="A292" s="158"/>
      <c r="B292" s="159"/>
      <c r="C292" s="160"/>
      <c r="D292" s="160"/>
      <c r="E292" s="66"/>
      <c r="F292" s="161"/>
      <c r="G292" s="162"/>
      <c r="H292" s="163"/>
      <c r="I292" s="162"/>
      <c r="J292" s="163"/>
    </row>
    <row r="293" spans="1:10" x14ac:dyDescent="0.25">
      <c r="A293" s="158"/>
      <c r="B293" s="159"/>
      <c r="C293" s="160"/>
      <c r="D293" s="160"/>
      <c r="E293" s="66"/>
      <c r="F293" s="161"/>
      <c r="G293" s="162"/>
      <c r="H293" s="163"/>
      <c r="I293" s="162"/>
      <c r="J293" s="163"/>
    </row>
    <row r="294" spans="1:10" x14ac:dyDescent="0.25">
      <c r="A294" s="158"/>
      <c r="B294" s="159"/>
      <c r="C294" s="160"/>
      <c r="D294" s="160"/>
      <c r="E294" s="66"/>
      <c r="F294" s="161"/>
      <c r="G294" s="162"/>
      <c r="H294" s="163"/>
      <c r="I294" s="162"/>
      <c r="J294" s="163"/>
    </row>
    <row r="295" spans="1:10" x14ac:dyDescent="0.25">
      <c r="A295" s="158"/>
      <c r="B295" s="159"/>
      <c r="C295" s="160"/>
      <c r="D295" s="160"/>
      <c r="E295" s="66"/>
      <c r="F295" s="161"/>
      <c r="G295" s="162"/>
      <c r="H295" s="163"/>
      <c r="I295" s="162"/>
      <c r="J295" s="163"/>
    </row>
    <row r="296" spans="1:10" x14ac:dyDescent="0.25">
      <c r="A296" s="158"/>
      <c r="B296" s="159"/>
      <c r="C296" s="160"/>
      <c r="D296" s="160"/>
      <c r="E296" s="66"/>
      <c r="F296" s="161"/>
      <c r="G296" s="162"/>
      <c r="H296" s="163"/>
      <c r="I296" s="162"/>
      <c r="J296" s="163"/>
    </row>
    <row r="297" spans="1:10" x14ac:dyDescent="0.25">
      <c r="A297" s="158"/>
      <c r="B297" s="159"/>
      <c r="C297" s="160"/>
      <c r="D297" s="160"/>
      <c r="E297" s="66"/>
      <c r="F297" s="161"/>
      <c r="G297" s="162"/>
      <c r="H297" s="163"/>
      <c r="I297" s="162"/>
      <c r="J297" s="163"/>
    </row>
    <row r="298" spans="1:10" x14ac:dyDescent="0.25">
      <c r="A298" s="158"/>
      <c r="B298" s="159"/>
      <c r="C298" s="160"/>
      <c r="D298" s="160"/>
      <c r="E298" s="66"/>
      <c r="F298" s="161"/>
      <c r="G298" s="162"/>
      <c r="H298" s="163"/>
      <c r="I298" s="162"/>
      <c r="J298" s="163"/>
    </row>
    <row r="299" spans="1:10" x14ac:dyDescent="0.25">
      <c r="A299" s="158"/>
      <c r="B299" s="159"/>
      <c r="C299" s="160"/>
      <c r="D299" s="160"/>
      <c r="E299" s="66"/>
      <c r="F299" s="161"/>
      <c r="G299" s="162"/>
      <c r="H299" s="163"/>
      <c r="I299" s="162"/>
      <c r="J299" s="163"/>
    </row>
    <row r="300" spans="1:10" x14ac:dyDescent="0.25">
      <c r="A300" s="158"/>
      <c r="B300" s="159"/>
      <c r="C300" s="160"/>
      <c r="D300" s="160"/>
      <c r="E300" s="66"/>
      <c r="F300" s="161"/>
      <c r="G300" s="162"/>
      <c r="H300" s="163"/>
      <c r="I300" s="162"/>
      <c r="J300" s="163"/>
    </row>
    <row r="301" spans="1:10" x14ac:dyDescent="0.25">
      <c r="A301" s="158"/>
      <c r="B301" s="159"/>
      <c r="C301" s="160"/>
      <c r="D301" s="160"/>
      <c r="E301" s="66"/>
      <c r="F301" s="161"/>
      <c r="G301" s="162"/>
      <c r="H301" s="163"/>
      <c r="I301" s="162"/>
      <c r="J301" s="163"/>
    </row>
    <row r="302" spans="1:10" x14ac:dyDescent="0.25">
      <c r="A302" s="158"/>
      <c r="B302" s="159"/>
      <c r="C302" s="160"/>
      <c r="D302" s="160"/>
      <c r="E302" s="66"/>
      <c r="F302" s="161"/>
      <c r="G302" s="162"/>
      <c r="H302" s="163"/>
      <c r="I302" s="162"/>
      <c r="J302" s="163"/>
    </row>
    <row r="303" spans="1:10" x14ac:dyDescent="0.25">
      <c r="A303" s="158"/>
      <c r="B303" s="159"/>
      <c r="C303" s="160"/>
      <c r="D303" s="160"/>
      <c r="E303" s="66"/>
      <c r="F303" s="161"/>
      <c r="G303" s="162"/>
      <c r="H303" s="163"/>
      <c r="I303" s="162"/>
      <c r="J303" s="163"/>
    </row>
    <row r="304" spans="1:10" x14ac:dyDescent="0.25">
      <c r="A304" s="158"/>
      <c r="B304" s="159"/>
      <c r="C304" s="160"/>
      <c r="D304" s="160"/>
      <c r="E304" s="66"/>
      <c r="F304" s="161"/>
      <c r="G304" s="162"/>
      <c r="H304" s="163"/>
      <c r="I304" s="162"/>
      <c r="J304" s="163"/>
    </row>
    <row r="305" spans="1:10" x14ac:dyDescent="0.25">
      <c r="A305" s="158"/>
      <c r="B305" s="159"/>
      <c r="C305" s="160"/>
      <c r="D305" s="160"/>
      <c r="E305" s="66"/>
      <c r="F305" s="161"/>
      <c r="G305" s="162"/>
      <c r="H305" s="163"/>
      <c r="I305" s="162"/>
      <c r="J305" s="163"/>
    </row>
    <row r="306" spans="1:10" x14ac:dyDescent="0.25">
      <c r="A306" s="158"/>
      <c r="B306" s="159"/>
      <c r="C306" s="160"/>
      <c r="D306" s="160"/>
      <c r="E306" s="66"/>
      <c r="F306" s="161"/>
      <c r="G306" s="162"/>
      <c r="H306" s="163"/>
      <c r="I306" s="162"/>
      <c r="J306" s="163"/>
    </row>
    <row r="307" spans="1:10" x14ac:dyDescent="0.25">
      <c r="A307" s="158"/>
      <c r="B307" s="159"/>
      <c r="C307" s="160"/>
      <c r="D307" s="160"/>
      <c r="E307" s="66"/>
      <c r="F307" s="161"/>
      <c r="G307" s="162"/>
      <c r="H307" s="163"/>
      <c r="I307" s="162"/>
      <c r="J307" s="163"/>
    </row>
    <row r="308" spans="1:10" x14ac:dyDescent="0.25">
      <c r="A308" s="158"/>
      <c r="B308" s="159"/>
      <c r="C308" s="160"/>
      <c r="D308" s="160"/>
      <c r="E308" s="66"/>
      <c r="F308" s="161"/>
      <c r="G308" s="162"/>
      <c r="H308" s="163"/>
      <c r="I308" s="162"/>
      <c r="J308" s="163"/>
    </row>
    <row r="309" spans="1:10" x14ac:dyDescent="0.25">
      <c r="A309" s="158"/>
      <c r="B309" s="159"/>
      <c r="C309" s="160"/>
      <c r="D309" s="160"/>
      <c r="E309" s="66"/>
      <c r="F309" s="161"/>
      <c r="G309" s="162"/>
      <c r="H309" s="163"/>
      <c r="I309" s="162"/>
      <c r="J309" s="163"/>
    </row>
    <row r="310" spans="1:10" x14ac:dyDescent="0.25">
      <c r="A310" s="158"/>
      <c r="B310" s="159"/>
      <c r="C310" s="160"/>
      <c r="D310" s="160"/>
      <c r="E310" s="66"/>
      <c r="F310" s="161"/>
      <c r="G310" s="162"/>
      <c r="H310" s="163"/>
      <c r="I310" s="162"/>
      <c r="J310" s="163"/>
    </row>
    <row r="311" spans="1:10" x14ac:dyDescent="0.25">
      <c r="A311" s="158"/>
      <c r="B311" s="159"/>
      <c r="C311" s="160"/>
      <c r="D311" s="160"/>
      <c r="E311" s="66"/>
      <c r="F311" s="161"/>
      <c r="G311" s="162"/>
      <c r="H311" s="163"/>
      <c r="I311" s="162"/>
      <c r="J311" s="163"/>
    </row>
    <row r="312" spans="1:10" x14ac:dyDescent="0.25">
      <c r="A312" s="158"/>
      <c r="B312" s="159"/>
      <c r="C312" s="160"/>
      <c r="D312" s="160"/>
      <c r="E312" s="66"/>
      <c r="F312" s="161"/>
      <c r="G312" s="162"/>
      <c r="H312" s="163"/>
      <c r="I312" s="162"/>
      <c r="J312" s="163"/>
    </row>
    <row r="313" spans="1:10" x14ac:dyDescent="0.25">
      <c r="A313" s="158"/>
      <c r="B313" s="159"/>
      <c r="C313" s="160"/>
      <c r="D313" s="160"/>
      <c r="E313" s="66"/>
      <c r="F313" s="161"/>
      <c r="G313" s="162"/>
      <c r="H313" s="163"/>
      <c r="I313" s="162"/>
      <c r="J313" s="163"/>
    </row>
    <row r="314" spans="1:10" x14ac:dyDescent="0.25">
      <c r="A314" s="158"/>
      <c r="B314" s="159"/>
      <c r="C314" s="160"/>
      <c r="D314" s="160"/>
      <c r="E314" s="66"/>
      <c r="F314" s="161"/>
      <c r="G314" s="162"/>
      <c r="H314" s="163"/>
      <c r="I314" s="162"/>
      <c r="J314" s="163"/>
    </row>
    <row r="315" spans="1:10" x14ac:dyDescent="0.25">
      <c r="A315" s="158"/>
      <c r="B315" s="159"/>
      <c r="C315" s="160"/>
      <c r="D315" s="160"/>
      <c r="E315" s="66"/>
      <c r="F315" s="161"/>
      <c r="G315" s="162"/>
      <c r="H315" s="163"/>
      <c r="I315" s="162"/>
      <c r="J315" s="163"/>
    </row>
    <row r="316" spans="1:10" x14ac:dyDescent="0.25">
      <c r="A316" s="158"/>
      <c r="B316" s="159"/>
      <c r="C316" s="160"/>
      <c r="D316" s="160"/>
      <c r="E316" s="66"/>
      <c r="F316" s="161"/>
      <c r="G316" s="162"/>
      <c r="H316" s="163"/>
      <c r="I316" s="162"/>
      <c r="J316" s="163"/>
    </row>
    <row r="317" spans="1:10" x14ac:dyDescent="0.25">
      <c r="A317" s="158"/>
      <c r="B317" s="159"/>
      <c r="C317" s="160"/>
      <c r="D317" s="160"/>
      <c r="E317" s="66"/>
      <c r="F317" s="161"/>
      <c r="G317" s="162"/>
      <c r="H317" s="163"/>
      <c r="I317" s="162"/>
      <c r="J317" s="163"/>
    </row>
    <row r="318" spans="1:10" ht="17.25" x14ac:dyDescent="0.25">
      <c r="A318" s="164"/>
      <c r="B318" s="165"/>
      <c r="C318" s="166"/>
      <c r="D318" s="166"/>
      <c r="E318" s="166"/>
      <c r="F318" s="167"/>
      <c r="G318" s="166"/>
      <c r="H318" s="168"/>
      <c r="I318" s="166"/>
      <c r="J318" s="168"/>
    </row>
    <row r="319" spans="1:10" x14ac:dyDescent="0.25">
      <c r="A319" s="158"/>
      <c r="B319" s="159"/>
      <c r="C319" s="160"/>
      <c r="D319" s="160"/>
      <c r="E319" s="66"/>
      <c r="F319" s="161"/>
      <c r="G319" s="162"/>
      <c r="H319" s="163"/>
      <c r="I319" s="162"/>
      <c r="J319" s="163"/>
    </row>
    <row r="320" spans="1:10" x14ac:dyDescent="0.25">
      <c r="A320" s="158"/>
      <c r="B320" s="159"/>
      <c r="C320" s="160"/>
      <c r="D320" s="160"/>
      <c r="E320" s="66"/>
      <c r="F320" s="161"/>
      <c r="G320" s="162"/>
      <c r="H320" s="163"/>
      <c r="I320" s="162"/>
      <c r="J320" s="163"/>
    </row>
    <row r="321" spans="1:10" x14ac:dyDescent="0.25">
      <c r="A321" s="158"/>
      <c r="B321" s="159"/>
      <c r="C321" s="160"/>
      <c r="D321" s="160"/>
      <c r="E321" s="66"/>
      <c r="F321" s="161"/>
      <c r="G321" s="162"/>
      <c r="H321" s="163"/>
      <c r="I321" s="162"/>
      <c r="J321" s="163"/>
    </row>
    <row r="322" spans="1:10" x14ac:dyDescent="0.25">
      <c r="A322" s="158"/>
      <c r="B322" s="159"/>
      <c r="C322" s="160"/>
      <c r="D322" s="160"/>
      <c r="E322" s="66"/>
      <c r="F322" s="161"/>
      <c r="G322" s="162"/>
      <c r="H322" s="163"/>
      <c r="I322" s="162"/>
      <c r="J322" s="163"/>
    </row>
    <row r="323" spans="1:10" x14ac:dyDescent="0.25">
      <c r="A323" s="158"/>
      <c r="B323" s="159"/>
      <c r="C323" s="160"/>
      <c r="D323" s="160"/>
      <c r="E323" s="66"/>
      <c r="F323" s="161"/>
      <c r="G323" s="162"/>
      <c r="H323" s="163"/>
      <c r="I323" s="162"/>
      <c r="J323" s="163"/>
    </row>
    <row r="324" spans="1:10" x14ac:dyDescent="0.25">
      <c r="A324" s="158"/>
      <c r="B324" s="159"/>
      <c r="C324" s="160"/>
      <c r="D324" s="160"/>
      <c r="E324" s="66"/>
      <c r="F324" s="161"/>
      <c r="G324" s="162"/>
      <c r="H324" s="163"/>
      <c r="I324" s="162"/>
      <c r="J324" s="163"/>
    </row>
    <row r="325" spans="1:10" x14ac:dyDescent="0.25">
      <c r="A325" s="158"/>
      <c r="B325" s="159"/>
      <c r="C325" s="160"/>
      <c r="D325" s="160"/>
      <c r="E325" s="66"/>
      <c r="F325" s="161"/>
      <c r="G325" s="162"/>
      <c r="H325" s="163"/>
      <c r="I325" s="162"/>
      <c r="J325" s="163"/>
    </row>
    <row r="326" spans="1:10" x14ac:dyDescent="0.25">
      <c r="A326" s="158"/>
      <c r="B326" s="159"/>
      <c r="C326" s="160"/>
      <c r="D326" s="160"/>
      <c r="E326" s="66"/>
      <c r="F326" s="161"/>
      <c r="G326" s="162"/>
      <c r="H326" s="163"/>
      <c r="I326" s="162"/>
      <c r="J326" s="163"/>
    </row>
    <row r="327" spans="1:10" x14ac:dyDescent="0.25">
      <c r="A327" s="158"/>
      <c r="B327" s="159"/>
      <c r="C327" s="160"/>
      <c r="D327" s="160"/>
      <c r="E327" s="66"/>
      <c r="F327" s="161"/>
      <c r="G327" s="162"/>
      <c r="H327" s="163"/>
      <c r="I327" s="162"/>
      <c r="J327" s="163"/>
    </row>
    <row r="328" spans="1:10" x14ac:dyDescent="0.25">
      <c r="A328" s="158"/>
      <c r="B328" s="159"/>
      <c r="C328" s="160"/>
      <c r="D328" s="160"/>
      <c r="E328" s="66"/>
      <c r="F328" s="161"/>
      <c r="G328" s="162"/>
      <c r="H328" s="163"/>
      <c r="I328" s="162"/>
      <c r="J328" s="163"/>
    </row>
    <row r="329" spans="1:10" x14ac:dyDescent="0.25">
      <c r="A329" s="158"/>
      <c r="B329" s="159"/>
      <c r="C329" s="160"/>
      <c r="D329" s="160"/>
      <c r="E329" s="66"/>
      <c r="F329" s="161"/>
      <c r="G329" s="162"/>
      <c r="H329" s="163"/>
      <c r="I329" s="162"/>
      <c r="J329" s="163"/>
    </row>
    <row r="330" spans="1:10" x14ac:dyDescent="0.25">
      <c r="A330" s="158"/>
      <c r="B330" s="159"/>
      <c r="C330" s="160"/>
      <c r="D330" s="160"/>
      <c r="E330" s="66"/>
      <c r="F330" s="161"/>
      <c r="G330" s="162"/>
      <c r="H330" s="163"/>
      <c r="I330" s="162"/>
      <c r="J330" s="163"/>
    </row>
    <row r="331" spans="1:10" x14ac:dyDescent="0.25">
      <c r="A331" s="158"/>
      <c r="B331" s="159"/>
      <c r="C331" s="160"/>
      <c r="D331" s="160"/>
      <c r="E331" s="66"/>
      <c r="F331" s="161"/>
      <c r="G331" s="162"/>
      <c r="H331" s="163"/>
      <c r="I331" s="162"/>
      <c r="J331" s="163"/>
    </row>
    <row r="332" spans="1:10" x14ac:dyDescent="0.25">
      <c r="A332" s="158"/>
      <c r="B332" s="159"/>
      <c r="C332" s="160"/>
      <c r="D332" s="160"/>
      <c r="E332" s="66"/>
      <c r="F332" s="161"/>
      <c r="G332" s="162"/>
      <c r="H332" s="163"/>
      <c r="I332" s="162"/>
      <c r="J332" s="163"/>
    </row>
    <row r="333" spans="1:10" x14ac:dyDescent="0.25">
      <c r="A333" s="158"/>
      <c r="B333" s="159"/>
      <c r="C333" s="160"/>
      <c r="D333" s="160"/>
      <c r="E333" s="66"/>
      <c r="F333" s="161"/>
      <c r="G333" s="162"/>
      <c r="H333" s="163"/>
      <c r="I333" s="162"/>
      <c r="J333" s="163"/>
    </row>
    <row r="334" spans="1:10" x14ac:dyDescent="0.25">
      <c r="A334" s="158"/>
      <c r="B334" s="159"/>
      <c r="C334" s="160"/>
      <c r="D334" s="160"/>
      <c r="E334" s="66"/>
      <c r="F334" s="161"/>
      <c r="G334" s="162"/>
      <c r="H334" s="163"/>
      <c r="I334" s="162"/>
      <c r="J334" s="163"/>
    </row>
    <row r="335" spans="1:10" x14ac:dyDescent="0.25">
      <c r="A335" s="158"/>
      <c r="B335" s="159"/>
      <c r="C335" s="160"/>
      <c r="D335" s="160"/>
      <c r="E335" s="66"/>
      <c r="F335" s="161"/>
      <c r="G335" s="162"/>
      <c r="H335" s="163"/>
      <c r="I335" s="162"/>
      <c r="J335" s="163"/>
    </row>
    <row r="336" spans="1:10" x14ac:dyDescent="0.25">
      <c r="A336" s="158"/>
      <c r="B336" s="159"/>
      <c r="C336" s="160"/>
      <c r="D336" s="160"/>
      <c r="E336" s="66"/>
      <c r="F336" s="161"/>
      <c r="G336" s="162"/>
      <c r="H336" s="163"/>
      <c r="I336" s="162"/>
      <c r="J336" s="163"/>
    </row>
    <row r="337" spans="1:10" x14ac:dyDescent="0.25">
      <c r="A337" s="158"/>
      <c r="B337" s="159"/>
      <c r="C337" s="160"/>
      <c r="D337" s="160"/>
      <c r="E337" s="66"/>
      <c r="F337" s="161"/>
      <c r="G337" s="162"/>
      <c r="H337" s="163"/>
      <c r="I337" s="162"/>
      <c r="J337" s="163"/>
    </row>
    <row r="338" spans="1:10" x14ac:dyDescent="0.25">
      <c r="A338" s="158"/>
      <c r="B338" s="159"/>
      <c r="C338" s="160"/>
      <c r="D338" s="160"/>
      <c r="E338" s="66"/>
      <c r="F338" s="161"/>
      <c r="G338" s="162"/>
      <c r="H338" s="163"/>
      <c r="I338" s="162"/>
      <c r="J338" s="163"/>
    </row>
    <row r="339" spans="1:10" x14ac:dyDescent="0.25">
      <c r="A339" s="158"/>
      <c r="B339" s="159"/>
      <c r="C339" s="160"/>
      <c r="D339" s="160"/>
      <c r="E339" s="66"/>
      <c r="F339" s="161"/>
      <c r="G339" s="162"/>
      <c r="H339" s="163"/>
      <c r="I339" s="162"/>
      <c r="J339" s="163"/>
    </row>
    <row r="340" spans="1:10" x14ac:dyDescent="0.25">
      <c r="A340" s="158"/>
      <c r="B340" s="159"/>
      <c r="C340" s="160"/>
      <c r="D340" s="160"/>
      <c r="E340" s="66"/>
      <c r="F340" s="161"/>
      <c r="G340" s="162"/>
      <c r="H340" s="163"/>
      <c r="I340" s="162"/>
      <c r="J340" s="163"/>
    </row>
    <row r="341" spans="1:10" x14ac:dyDescent="0.25">
      <c r="A341" s="158"/>
      <c r="B341" s="159"/>
      <c r="C341" s="160"/>
      <c r="D341" s="160"/>
      <c r="E341" s="66"/>
      <c r="F341" s="161"/>
      <c r="G341" s="162"/>
      <c r="H341" s="163"/>
      <c r="I341" s="162"/>
      <c r="J341" s="163"/>
    </row>
    <row r="342" spans="1:10" x14ac:dyDescent="0.25">
      <c r="A342" s="158"/>
      <c r="B342" s="159"/>
      <c r="C342" s="160"/>
      <c r="D342" s="160"/>
      <c r="E342" s="66"/>
      <c r="F342" s="161"/>
      <c r="G342" s="162"/>
      <c r="H342" s="163"/>
      <c r="I342" s="162"/>
      <c r="J342" s="163"/>
    </row>
    <row r="343" spans="1:10" x14ac:dyDescent="0.25">
      <c r="A343" s="158"/>
      <c r="B343" s="159"/>
      <c r="C343" s="160"/>
      <c r="D343" s="160"/>
      <c r="E343" s="66"/>
      <c r="F343" s="161"/>
      <c r="G343" s="162"/>
      <c r="H343" s="163"/>
      <c r="I343" s="162"/>
      <c r="J343" s="163"/>
    </row>
    <row r="344" spans="1:10" x14ac:dyDescent="0.25">
      <c r="A344" s="158"/>
      <c r="B344" s="159"/>
      <c r="C344" s="160"/>
      <c r="D344" s="160"/>
      <c r="E344" s="66"/>
      <c r="F344" s="161"/>
      <c r="G344" s="162"/>
      <c r="H344" s="163"/>
      <c r="I344" s="162"/>
      <c r="J344" s="163"/>
    </row>
    <row r="345" spans="1:10" x14ac:dyDescent="0.25">
      <c r="A345" s="158"/>
      <c r="B345" s="159"/>
      <c r="C345" s="160"/>
      <c r="D345" s="160"/>
      <c r="E345" s="66"/>
      <c r="F345" s="161"/>
      <c r="G345" s="162"/>
      <c r="H345" s="163"/>
      <c r="I345" s="162"/>
      <c r="J345" s="163"/>
    </row>
    <row r="346" spans="1:10" x14ac:dyDescent="0.25">
      <c r="A346" s="158"/>
      <c r="B346" s="159"/>
      <c r="C346" s="160"/>
      <c r="D346" s="160"/>
      <c r="E346" s="66"/>
      <c r="F346" s="161"/>
      <c r="G346" s="162"/>
      <c r="H346" s="163"/>
      <c r="I346" s="162"/>
      <c r="J346" s="163"/>
    </row>
    <row r="347" spans="1:10" x14ac:dyDescent="0.25">
      <c r="A347" s="158"/>
      <c r="B347" s="159"/>
      <c r="C347" s="160"/>
      <c r="D347" s="160"/>
      <c r="E347" s="66"/>
      <c r="F347" s="161"/>
      <c r="G347" s="162"/>
      <c r="H347" s="163"/>
      <c r="I347" s="162"/>
      <c r="J347" s="163"/>
    </row>
    <row r="348" spans="1:10" x14ac:dyDescent="0.25">
      <c r="A348" s="158"/>
      <c r="B348" s="159"/>
      <c r="C348" s="160"/>
      <c r="D348" s="160"/>
      <c r="E348" s="66"/>
      <c r="F348" s="161"/>
      <c r="G348" s="162"/>
      <c r="H348" s="163"/>
      <c r="I348" s="162"/>
      <c r="J348" s="163"/>
    </row>
    <row r="349" spans="1:10" x14ac:dyDescent="0.25">
      <c r="A349" s="158"/>
      <c r="B349" s="159"/>
      <c r="C349" s="160"/>
      <c r="D349" s="160"/>
      <c r="E349" s="66"/>
      <c r="F349" s="161"/>
      <c r="G349" s="162"/>
      <c r="H349" s="163"/>
      <c r="I349" s="162"/>
      <c r="J349" s="163"/>
    </row>
    <row r="350" spans="1:10" x14ac:dyDescent="0.25">
      <c r="A350" s="158"/>
      <c r="B350" s="159"/>
      <c r="C350" s="160"/>
      <c r="D350" s="160"/>
      <c r="E350" s="66"/>
      <c r="F350" s="161"/>
      <c r="G350" s="162"/>
      <c r="H350" s="163"/>
      <c r="I350" s="162"/>
      <c r="J350" s="163"/>
    </row>
    <row r="351" spans="1:10" x14ac:dyDescent="0.25">
      <c r="A351" s="158"/>
      <c r="B351" s="159"/>
      <c r="C351" s="160"/>
      <c r="D351" s="160"/>
      <c r="E351" s="66"/>
      <c r="F351" s="161"/>
      <c r="G351" s="162"/>
      <c r="H351" s="163"/>
      <c r="I351" s="162"/>
      <c r="J351" s="163"/>
    </row>
    <row r="352" spans="1:10" x14ac:dyDescent="0.25">
      <c r="A352" s="158"/>
      <c r="B352" s="159"/>
      <c r="C352" s="160"/>
      <c r="D352" s="160"/>
      <c r="E352" s="66"/>
      <c r="F352" s="161"/>
      <c r="G352" s="162"/>
      <c r="H352" s="163"/>
      <c r="I352" s="162"/>
      <c r="J352" s="163"/>
    </row>
    <row r="353" spans="1:10" x14ac:dyDescent="0.25">
      <c r="A353" s="158"/>
      <c r="B353" s="159"/>
      <c r="C353" s="160"/>
      <c r="D353" s="160"/>
      <c r="E353" s="66"/>
      <c r="F353" s="161"/>
      <c r="G353" s="162"/>
      <c r="H353" s="163"/>
      <c r="I353" s="162"/>
      <c r="J353" s="163"/>
    </row>
    <row r="354" spans="1:10" x14ac:dyDescent="0.25">
      <c r="A354" s="158"/>
      <c r="B354" s="159"/>
      <c r="C354" s="160"/>
      <c r="D354" s="160"/>
      <c r="E354" s="66"/>
      <c r="F354" s="161"/>
      <c r="G354" s="162"/>
      <c r="H354" s="163"/>
      <c r="I354" s="162"/>
      <c r="J354" s="163"/>
    </row>
    <row r="355" spans="1:10" x14ac:dyDescent="0.25">
      <c r="A355" s="158"/>
      <c r="B355" s="159"/>
      <c r="C355" s="160"/>
      <c r="D355" s="160"/>
      <c r="E355" s="66"/>
      <c r="F355" s="161"/>
      <c r="G355" s="162"/>
      <c r="H355" s="163"/>
      <c r="I355" s="162"/>
      <c r="J355" s="163"/>
    </row>
    <row r="356" spans="1:10" x14ac:dyDescent="0.25">
      <c r="A356" s="158"/>
      <c r="B356" s="159"/>
      <c r="C356" s="160"/>
      <c r="D356" s="160"/>
      <c r="E356" s="66"/>
      <c r="F356" s="161"/>
      <c r="G356" s="162"/>
      <c r="H356" s="163"/>
      <c r="I356" s="162"/>
      <c r="J356" s="163"/>
    </row>
    <row r="357" spans="1:10" x14ac:dyDescent="0.25">
      <c r="A357" s="158"/>
      <c r="B357" s="159"/>
      <c r="C357" s="160"/>
      <c r="D357" s="160"/>
      <c r="E357" s="66"/>
      <c r="F357" s="161"/>
      <c r="G357" s="162"/>
      <c r="H357" s="163"/>
      <c r="I357" s="162"/>
      <c r="J357" s="163"/>
    </row>
  </sheetData>
  <sheetProtection sheet="1" objects="1" scenarios="1"/>
  <mergeCells count="19">
    <mergeCell ref="E58:F58"/>
    <mergeCell ref="A48:I48"/>
    <mergeCell ref="A49:I49"/>
    <mergeCell ref="A50:I50"/>
    <mergeCell ref="A51:I51"/>
    <mergeCell ref="A53:I53"/>
    <mergeCell ref="A10:B10"/>
    <mergeCell ref="A11:B11"/>
    <mergeCell ref="A12:J12"/>
    <mergeCell ref="A14:J14"/>
    <mergeCell ref="G44:G45"/>
    <mergeCell ref="H44:H45"/>
    <mergeCell ref="I44:I45"/>
    <mergeCell ref="J44:J45"/>
    <mergeCell ref="A1:J3"/>
    <mergeCell ref="A6:B6"/>
    <mergeCell ref="A7:B7"/>
    <mergeCell ref="A8:B8"/>
    <mergeCell ref="A9:B9"/>
  </mergeCells>
  <hyperlinks>
    <hyperlink ref="A10" r:id="rId1" display="E-mail: majerikova.anna@habrezno.sk" xr:uid="{00000000-0004-0000-0100-000000000000}"/>
  </hyperlinks>
  <pageMargins left="0.7" right="0.7" top="0.75" bottom="0.75" header="0.511811023622047" footer="0.511811023622047"/>
  <pageSetup paperSize="9" orientation="portrait"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0"/>
  <sheetViews>
    <sheetView topLeftCell="A41" zoomScaleNormal="100" workbookViewId="0">
      <selection activeCell="A53" sqref="A53:I53"/>
    </sheetView>
  </sheetViews>
  <sheetFormatPr defaultColWidth="8.7109375" defaultRowHeight="15" x14ac:dyDescent="0.25"/>
  <cols>
    <col min="1" max="1" width="26.7109375" style="169" customWidth="1"/>
    <col min="2" max="2" width="30.7109375" customWidth="1"/>
    <col min="3" max="4" width="26.7109375" customWidth="1"/>
    <col min="5" max="5" width="11.7109375" style="13" customWidth="1"/>
    <col min="6" max="6" width="3.7109375" style="13" customWidth="1"/>
    <col min="7" max="7" width="11.7109375" customWidth="1"/>
    <col min="8" max="8" width="11.7109375" style="87" customWidth="1"/>
    <col min="9" max="9" width="11.7109375" customWidth="1"/>
    <col min="10" max="10" width="11.7109375" style="87" customWidth="1"/>
  </cols>
  <sheetData>
    <row r="1" spans="1:40" s="170" customFormat="1" ht="12" x14ac:dyDescent="0.25">
      <c r="A1" s="343" t="s">
        <v>0</v>
      </c>
      <c r="B1" s="343"/>
      <c r="C1" s="343"/>
      <c r="D1" s="343"/>
      <c r="E1" s="343"/>
      <c r="F1" s="343"/>
      <c r="G1" s="343"/>
      <c r="H1" s="343"/>
      <c r="I1" s="343"/>
      <c r="J1" s="343"/>
      <c r="AN1" s="171"/>
    </row>
    <row r="2" spans="1:40" s="170" customFormat="1" ht="12" x14ac:dyDescent="0.25">
      <c r="A2" s="343"/>
      <c r="B2" s="343"/>
      <c r="C2" s="343"/>
      <c r="D2" s="343"/>
      <c r="E2" s="343"/>
      <c r="F2" s="343"/>
      <c r="G2" s="343"/>
      <c r="H2" s="343"/>
      <c r="I2" s="343"/>
      <c r="J2" s="343"/>
      <c r="AN2" s="171"/>
    </row>
    <row r="3" spans="1:40" s="170" customFormat="1" ht="12" x14ac:dyDescent="0.25">
      <c r="A3" s="343"/>
      <c r="B3" s="343"/>
      <c r="C3" s="343"/>
      <c r="D3" s="343"/>
      <c r="E3" s="343"/>
      <c r="F3" s="343"/>
      <c r="G3" s="343"/>
      <c r="H3" s="343"/>
      <c r="I3" s="343"/>
      <c r="J3" s="343"/>
      <c r="AN3" s="171"/>
    </row>
    <row r="4" spans="1:40" s="175" customFormat="1" ht="12" x14ac:dyDescent="0.25">
      <c r="A4" s="172" t="s">
        <v>1</v>
      </c>
      <c r="B4" s="172"/>
      <c r="C4" s="172"/>
      <c r="D4" s="172"/>
      <c r="E4" s="173"/>
      <c r="F4" s="173"/>
      <c r="G4" s="172"/>
      <c r="H4" s="174"/>
      <c r="I4" s="172"/>
      <c r="J4" s="174"/>
    </row>
    <row r="5" spans="1:40" s="175" customFormat="1" ht="12" x14ac:dyDescent="0.25">
      <c r="A5" s="172"/>
      <c r="B5" s="172"/>
      <c r="C5" s="172"/>
      <c r="D5" s="172"/>
      <c r="E5" s="173"/>
      <c r="F5" s="173"/>
      <c r="G5" s="172"/>
      <c r="H5" s="174"/>
      <c r="I5" s="172"/>
      <c r="J5" s="174"/>
    </row>
    <row r="6" spans="1:40" s="170" customFormat="1" ht="12" x14ac:dyDescent="0.2">
      <c r="A6" s="344" t="s">
        <v>179</v>
      </c>
      <c r="B6" s="344"/>
      <c r="C6" s="176"/>
      <c r="D6" s="176"/>
      <c r="E6" s="177"/>
      <c r="F6" s="177"/>
      <c r="G6" s="176"/>
      <c r="H6" s="178"/>
      <c r="I6" s="176"/>
      <c r="J6" s="178"/>
      <c r="AN6" s="171"/>
    </row>
    <row r="7" spans="1:40" s="170" customFormat="1" ht="12" x14ac:dyDescent="0.2">
      <c r="A7" s="344" t="s">
        <v>180</v>
      </c>
      <c r="B7" s="344"/>
      <c r="C7" s="176"/>
      <c r="D7" s="176"/>
      <c r="E7" s="177"/>
      <c r="F7" s="177"/>
      <c r="G7" s="176"/>
      <c r="H7" s="178"/>
      <c r="I7" s="176"/>
      <c r="J7" s="178"/>
      <c r="AN7" s="171"/>
    </row>
    <row r="8" spans="1:40" s="170" customFormat="1" ht="12" x14ac:dyDescent="0.2">
      <c r="A8" s="344" t="s">
        <v>181</v>
      </c>
      <c r="B8" s="344"/>
      <c r="C8" s="176"/>
      <c r="D8" s="176"/>
      <c r="E8" s="177"/>
      <c r="F8" s="177"/>
      <c r="G8" s="176"/>
      <c r="H8" s="178"/>
      <c r="I8" s="176"/>
      <c r="J8" s="178"/>
      <c r="AN8" s="171"/>
    </row>
    <row r="9" spans="1:40" s="170" customFormat="1" ht="12" x14ac:dyDescent="0.2">
      <c r="A9" s="344" t="s">
        <v>182</v>
      </c>
      <c r="B9" s="344"/>
      <c r="C9" s="176"/>
      <c r="D9" s="176"/>
      <c r="E9" s="177"/>
      <c r="F9" s="177"/>
      <c r="G9" s="176"/>
      <c r="H9" s="178"/>
      <c r="I9" s="176"/>
      <c r="J9" s="178"/>
      <c r="AN9" s="171"/>
    </row>
    <row r="10" spans="1:40" s="170" customFormat="1" ht="12" x14ac:dyDescent="0.2">
      <c r="A10" s="344" t="s">
        <v>183</v>
      </c>
      <c r="B10" s="344"/>
      <c r="C10" s="176"/>
      <c r="D10" s="176"/>
      <c r="E10" s="177"/>
      <c r="F10" s="177"/>
      <c r="G10" s="176"/>
      <c r="H10" s="178"/>
      <c r="I10" s="176"/>
      <c r="J10" s="178"/>
      <c r="AN10" s="171"/>
    </row>
    <row r="11" spans="1:40" s="170" customFormat="1" ht="12" x14ac:dyDescent="0.2">
      <c r="A11" s="344" t="s">
        <v>184</v>
      </c>
      <c r="B11" s="344"/>
      <c r="C11" s="176"/>
      <c r="D11" s="176"/>
      <c r="E11" s="177"/>
      <c r="F11" s="177"/>
      <c r="G11" s="176"/>
      <c r="H11" s="178"/>
      <c r="I11" s="176"/>
      <c r="J11" s="178"/>
      <c r="AN11" s="171"/>
    </row>
    <row r="12" spans="1:40" s="88" customFormat="1" ht="18.75" x14ac:dyDescent="0.25">
      <c r="A12" s="345" t="s">
        <v>8</v>
      </c>
      <c r="B12" s="345"/>
      <c r="C12" s="345"/>
      <c r="D12" s="345"/>
      <c r="E12" s="345"/>
      <c r="F12" s="345"/>
      <c r="G12" s="345"/>
      <c r="H12" s="345"/>
      <c r="I12" s="345"/>
      <c r="J12" s="345"/>
    </row>
    <row r="13" spans="1:40" ht="67.5" x14ac:dyDescent="0.25">
      <c r="A13" s="21" t="s">
        <v>10</v>
      </c>
      <c r="B13" s="21" t="s">
        <v>185</v>
      </c>
      <c r="C13" s="21" t="s">
        <v>116</v>
      </c>
      <c r="D13" s="21" t="s">
        <v>117</v>
      </c>
      <c r="E13" s="21" t="s">
        <v>13</v>
      </c>
      <c r="F13" s="21" t="s">
        <v>14</v>
      </c>
      <c r="G13" s="22" t="s">
        <v>15</v>
      </c>
      <c r="H13" s="98" t="s">
        <v>16</v>
      </c>
      <c r="I13" s="23" t="s">
        <v>17</v>
      </c>
      <c r="J13" s="100" t="s">
        <v>18</v>
      </c>
    </row>
    <row r="14" spans="1:40" ht="17.25" x14ac:dyDescent="0.25">
      <c r="A14" s="346" t="s">
        <v>186</v>
      </c>
      <c r="B14" s="346"/>
      <c r="C14" s="346"/>
      <c r="D14" s="346"/>
      <c r="E14" s="346"/>
      <c r="F14" s="346"/>
      <c r="G14" s="346"/>
      <c r="H14" s="346"/>
      <c r="I14" s="346"/>
      <c r="J14" s="346"/>
    </row>
    <row r="15" spans="1:40" ht="26.25" customHeight="1" x14ac:dyDescent="0.25">
      <c r="A15" s="179" t="s">
        <v>187</v>
      </c>
      <c r="B15" s="180" t="s">
        <v>188</v>
      </c>
      <c r="C15" s="181" t="s">
        <v>121</v>
      </c>
      <c r="D15" s="181" t="s">
        <v>121</v>
      </c>
      <c r="E15" s="182">
        <v>5000</v>
      </c>
      <c r="F15" s="183" t="s">
        <v>189</v>
      </c>
      <c r="G15" s="184"/>
      <c r="H15" s="34">
        <f t="shared" ref="H15:H42" si="0">SUM(E15*G15)</f>
        <v>0</v>
      </c>
      <c r="I15" s="184"/>
      <c r="J15" s="34">
        <f t="shared" ref="J15:J23" si="1">SUM(H15/100*I15+H15)</f>
        <v>0</v>
      </c>
    </row>
    <row r="16" spans="1:40" ht="26.25" customHeight="1" x14ac:dyDescent="0.25">
      <c r="A16" s="179" t="s">
        <v>190</v>
      </c>
      <c r="B16" s="180" t="s">
        <v>191</v>
      </c>
      <c r="C16" s="181" t="s">
        <v>121</v>
      </c>
      <c r="D16" s="181" t="s">
        <v>121</v>
      </c>
      <c r="E16" s="185">
        <v>400</v>
      </c>
      <c r="F16" s="186" t="s">
        <v>189</v>
      </c>
      <c r="G16" s="184"/>
      <c r="H16" s="34">
        <f t="shared" si="0"/>
        <v>0</v>
      </c>
      <c r="I16" s="184"/>
      <c r="J16" s="34">
        <f t="shared" si="1"/>
        <v>0</v>
      </c>
    </row>
    <row r="17" spans="1:10" ht="36.75" customHeight="1" x14ac:dyDescent="0.25">
      <c r="A17" s="179" t="s">
        <v>192</v>
      </c>
      <c r="B17" s="180" t="s">
        <v>193</v>
      </c>
      <c r="C17" s="181" t="s">
        <v>121</v>
      </c>
      <c r="D17" s="181" t="s">
        <v>121</v>
      </c>
      <c r="E17" s="185">
        <v>1500</v>
      </c>
      <c r="F17" s="187" t="s">
        <v>25</v>
      </c>
      <c r="G17" s="184"/>
      <c r="H17" s="34">
        <f t="shared" si="0"/>
        <v>0</v>
      </c>
      <c r="I17" s="184"/>
      <c r="J17" s="34">
        <f t="shared" si="1"/>
        <v>0</v>
      </c>
    </row>
    <row r="18" spans="1:10" ht="36.75" customHeight="1" x14ac:dyDescent="0.25">
      <c r="A18" s="179" t="s">
        <v>194</v>
      </c>
      <c r="B18" s="188" t="s">
        <v>195</v>
      </c>
      <c r="C18" s="181" t="s">
        <v>121</v>
      </c>
      <c r="D18" s="181" t="s">
        <v>121</v>
      </c>
      <c r="E18" s="185">
        <v>350</v>
      </c>
      <c r="F18" s="187" t="s">
        <v>27</v>
      </c>
      <c r="G18" s="184"/>
      <c r="H18" s="34">
        <f t="shared" si="0"/>
        <v>0</v>
      </c>
      <c r="I18" s="184"/>
      <c r="J18" s="34">
        <f t="shared" si="1"/>
        <v>0</v>
      </c>
    </row>
    <row r="19" spans="1:10" ht="34.5" customHeight="1" x14ac:dyDescent="0.25">
      <c r="A19" s="179" t="s">
        <v>196</v>
      </c>
      <c r="B19" s="45" t="s">
        <v>197</v>
      </c>
      <c r="C19" s="181" t="s">
        <v>121</v>
      </c>
      <c r="D19" s="181" t="s">
        <v>121</v>
      </c>
      <c r="E19" s="189">
        <v>10</v>
      </c>
      <c r="F19" s="190" t="s">
        <v>27</v>
      </c>
      <c r="G19" s="184"/>
      <c r="H19" s="34">
        <f t="shared" si="0"/>
        <v>0</v>
      </c>
      <c r="I19" s="184"/>
      <c r="J19" s="34">
        <f t="shared" si="1"/>
        <v>0</v>
      </c>
    </row>
    <row r="20" spans="1:10" ht="22.5" x14ac:dyDescent="0.25">
      <c r="A20" s="179" t="s">
        <v>198</v>
      </c>
      <c r="B20" s="188" t="s">
        <v>199</v>
      </c>
      <c r="C20" s="181" t="s">
        <v>121</v>
      </c>
      <c r="D20" s="181" t="s">
        <v>121</v>
      </c>
      <c r="E20" s="191">
        <v>60</v>
      </c>
      <c r="F20" s="192" t="s">
        <v>25</v>
      </c>
      <c r="G20" s="193"/>
      <c r="H20" s="34">
        <f t="shared" si="0"/>
        <v>0</v>
      </c>
      <c r="I20" s="184"/>
      <c r="J20" s="34">
        <f t="shared" si="1"/>
        <v>0</v>
      </c>
    </row>
    <row r="21" spans="1:10" ht="45" x14ac:dyDescent="0.25">
      <c r="A21" s="179" t="s">
        <v>200</v>
      </c>
      <c r="B21" s="194" t="s">
        <v>201</v>
      </c>
      <c r="C21" s="181" t="s">
        <v>121</v>
      </c>
      <c r="D21" s="181" t="s">
        <v>121</v>
      </c>
      <c r="E21" s="183">
        <v>100</v>
      </c>
      <c r="F21" s="195" t="s">
        <v>27</v>
      </c>
      <c r="G21" s="184"/>
      <c r="H21" s="34">
        <f t="shared" si="0"/>
        <v>0</v>
      </c>
      <c r="I21" s="184"/>
      <c r="J21" s="34">
        <f t="shared" si="1"/>
        <v>0</v>
      </c>
    </row>
    <row r="22" spans="1:10" ht="46.5" customHeight="1" x14ac:dyDescent="0.25">
      <c r="A22" s="179" t="s">
        <v>202</v>
      </c>
      <c r="B22" s="194" t="s">
        <v>203</v>
      </c>
      <c r="C22" s="181" t="s">
        <v>121</v>
      </c>
      <c r="D22" s="181" t="s">
        <v>121</v>
      </c>
      <c r="E22" s="183">
        <v>50</v>
      </c>
      <c r="F22" s="195" t="s">
        <v>27</v>
      </c>
      <c r="G22" s="184"/>
      <c r="H22" s="34">
        <f t="shared" si="0"/>
        <v>0</v>
      </c>
      <c r="I22" s="184"/>
      <c r="J22" s="34">
        <f t="shared" si="1"/>
        <v>0</v>
      </c>
    </row>
    <row r="23" spans="1:10" ht="43.5" customHeight="1" x14ac:dyDescent="0.25">
      <c r="A23" s="179" t="s">
        <v>204</v>
      </c>
      <c r="B23" s="196" t="s">
        <v>205</v>
      </c>
      <c r="C23" s="181" t="s">
        <v>121</v>
      </c>
      <c r="D23" s="181" t="s">
        <v>121</v>
      </c>
      <c r="E23" s="185">
        <v>100</v>
      </c>
      <c r="F23" s="197" t="s">
        <v>27</v>
      </c>
      <c r="G23" s="184"/>
      <c r="H23" s="34">
        <f t="shared" si="0"/>
        <v>0</v>
      </c>
      <c r="I23" s="184"/>
      <c r="J23" s="34">
        <f t="shared" si="1"/>
        <v>0</v>
      </c>
    </row>
    <row r="24" spans="1:10" ht="43.5" customHeight="1" x14ac:dyDescent="0.25">
      <c r="A24" s="179" t="s">
        <v>206</v>
      </c>
      <c r="B24" s="196" t="s">
        <v>207</v>
      </c>
      <c r="C24" s="181" t="s">
        <v>121</v>
      </c>
      <c r="D24" s="181" t="s">
        <v>121</v>
      </c>
      <c r="E24" s="185">
        <v>10</v>
      </c>
      <c r="F24" s="197" t="s">
        <v>27</v>
      </c>
      <c r="G24" s="184"/>
      <c r="H24" s="34">
        <f t="shared" si="0"/>
        <v>0</v>
      </c>
      <c r="I24" s="184"/>
      <c r="J24" s="34"/>
    </row>
    <row r="25" spans="1:10" ht="58.5" customHeight="1" x14ac:dyDescent="0.25">
      <c r="A25" s="179" t="s">
        <v>208</v>
      </c>
      <c r="B25" s="45" t="s">
        <v>209</v>
      </c>
      <c r="C25" s="181" t="s">
        <v>121</v>
      </c>
      <c r="D25" s="181" t="s">
        <v>121</v>
      </c>
      <c r="E25" s="183">
        <v>25</v>
      </c>
      <c r="F25" s="183" t="s">
        <v>27</v>
      </c>
      <c r="G25" s="184"/>
      <c r="H25" s="34">
        <f t="shared" si="0"/>
        <v>0</v>
      </c>
      <c r="I25" s="184"/>
      <c r="J25" s="34">
        <f>SUM(H25/100*I25+H25)</f>
        <v>0</v>
      </c>
    </row>
    <row r="26" spans="1:10" x14ac:dyDescent="0.25">
      <c r="A26" s="179" t="s">
        <v>210</v>
      </c>
      <c r="B26" s="188" t="s">
        <v>211</v>
      </c>
      <c r="C26" s="181" t="s">
        <v>121</v>
      </c>
      <c r="D26" s="181" t="s">
        <v>121</v>
      </c>
      <c r="E26" s="198">
        <v>5</v>
      </c>
      <c r="F26" s="199" t="s">
        <v>27</v>
      </c>
      <c r="G26" s="184"/>
      <c r="H26" s="34">
        <f t="shared" si="0"/>
        <v>0</v>
      </c>
      <c r="I26" s="184"/>
      <c r="J26" s="34">
        <f>SUM(H26/100*I26+H26)</f>
        <v>0</v>
      </c>
    </row>
    <row r="27" spans="1:10" x14ac:dyDescent="0.25">
      <c r="A27" s="179" t="s">
        <v>212</v>
      </c>
      <c r="B27" s="188" t="s">
        <v>213</v>
      </c>
      <c r="C27" s="181" t="s">
        <v>121</v>
      </c>
      <c r="D27" s="181" t="s">
        <v>121</v>
      </c>
      <c r="E27" s="198">
        <v>500</v>
      </c>
      <c r="F27" s="199" t="s">
        <v>25</v>
      </c>
      <c r="G27" s="184"/>
      <c r="H27" s="34">
        <f t="shared" si="0"/>
        <v>0</v>
      </c>
      <c r="I27" s="184"/>
      <c r="J27" s="34"/>
    </row>
    <row r="28" spans="1:10" ht="45" x14ac:dyDescent="0.25">
      <c r="A28" s="179" t="s">
        <v>214</v>
      </c>
      <c r="B28" s="45" t="s">
        <v>215</v>
      </c>
      <c r="C28" s="181" t="s">
        <v>121</v>
      </c>
      <c r="D28" s="181" t="s">
        <v>121</v>
      </c>
      <c r="E28" s="200">
        <v>10</v>
      </c>
      <c r="F28" s="183" t="s">
        <v>27</v>
      </c>
      <c r="G28" s="184"/>
      <c r="H28" s="34">
        <f t="shared" si="0"/>
        <v>0</v>
      </c>
      <c r="I28" s="184"/>
      <c r="J28" s="34">
        <f t="shared" ref="J28:J42" si="2">SUM(H28/100*I28+H28)</f>
        <v>0</v>
      </c>
    </row>
    <row r="29" spans="1:10" ht="35.25" customHeight="1" x14ac:dyDescent="0.25">
      <c r="A29" s="179" t="s">
        <v>216</v>
      </c>
      <c r="B29" s="45" t="s">
        <v>217</v>
      </c>
      <c r="C29" s="181" t="s">
        <v>121</v>
      </c>
      <c r="D29" s="181" t="s">
        <v>121</v>
      </c>
      <c r="E29" s="190">
        <v>150</v>
      </c>
      <c r="F29" s="183" t="s">
        <v>27</v>
      </c>
      <c r="G29" s="201"/>
      <c r="H29" s="34">
        <f t="shared" si="0"/>
        <v>0</v>
      </c>
      <c r="I29" s="201"/>
      <c r="J29" s="34">
        <f t="shared" si="2"/>
        <v>0</v>
      </c>
    </row>
    <row r="30" spans="1:10" ht="22.5" x14ac:dyDescent="0.25">
      <c r="A30" s="179" t="s">
        <v>218</v>
      </c>
      <c r="B30" s="188" t="s">
        <v>219</v>
      </c>
      <c r="C30" s="181" t="s">
        <v>121</v>
      </c>
      <c r="D30" s="181" t="s">
        <v>121</v>
      </c>
      <c r="E30" s="202">
        <v>330</v>
      </c>
      <c r="F30" s="186" t="s">
        <v>189</v>
      </c>
      <c r="G30" s="184"/>
      <c r="H30" s="34">
        <f t="shared" si="0"/>
        <v>0</v>
      </c>
      <c r="I30" s="184"/>
      <c r="J30" s="34">
        <f t="shared" si="2"/>
        <v>0</v>
      </c>
    </row>
    <row r="31" spans="1:10" ht="38.25" customHeight="1" x14ac:dyDescent="0.25">
      <c r="A31" s="179" t="s">
        <v>220</v>
      </c>
      <c r="B31" s="45" t="s">
        <v>221</v>
      </c>
      <c r="C31" s="181" t="s">
        <v>121</v>
      </c>
      <c r="D31" s="181" t="s">
        <v>121</v>
      </c>
      <c r="E31" s="190">
        <v>600</v>
      </c>
      <c r="F31" s="183" t="s">
        <v>25</v>
      </c>
      <c r="G31" s="193"/>
      <c r="H31" s="34">
        <f t="shared" si="0"/>
        <v>0</v>
      </c>
      <c r="I31" s="184"/>
      <c r="J31" s="34">
        <f t="shared" si="2"/>
        <v>0</v>
      </c>
    </row>
    <row r="32" spans="1:10" ht="38.25" customHeight="1" x14ac:dyDescent="0.25">
      <c r="A32" s="179" t="s">
        <v>222</v>
      </c>
      <c r="B32" s="45" t="s">
        <v>223</v>
      </c>
      <c r="C32" s="181" t="s">
        <v>121</v>
      </c>
      <c r="D32" s="181" t="s">
        <v>121</v>
      </c>
      <c r="E32" s="190">
        <v>120</v>
      </c>
      <c r="F32" s="183" t="s">
        <v>27</v>
      </c>
      <c r="G32" s="193"/>
      <c r="H32" s="34">
        <f t="shared" si="0"/>
        <v>0</v>
      </c>
      <c r="I32" s="184"/>
      <c r="J32" s="34">
        <f t="shared" si="2"/>
        <v>0</v>
      </c>
    </row>
    <row r="33" spans="1:11" ht="38.25" customHeight="1" x14ac:dyDescent="0.25">
      <c r="A33" s="179" t="s">
        <v>224</v>
      </c>
      <c r="B33" s="45" t="s">
        <v>225</v>
      </c>
      <c r="C33" s="181" t="s">
        <v>121</v>
      </c>
      <c r="D33" s="181" t="s">
        <v>121</v>
      </c>
      <c r="E33" s="190">
        <v>100</v>
      </c>
      <c r="F33" s="183" t="s">
        <v>25</v>
      </c>
      <c r="G33" s="193"/>
      <c r="H33" s="34">
        <f t="shared" si="0"/>
        <v>0</v>
      </c>
      <c r="I33" s="184"/>
      <c r="J33" s="34">
        <f t="shared" si="2"/>
        <v>0</v>
      </c>
    </row>
    <row r="34" spans="1:11" ht="33.75" x14ac:dyDescent="0.25">
      <c r="A34" s="179" t="s">
        <v>226</v>
      </c>
      <c r="B34" s="188" t="s">
        <v>227</v>
      </c>
      <c r="C34" s="181" t="s">
        <v>121</v>
      </c>
      <c r="D34" s="181" t="s">
        <v>121</v>
      </c>
      <c r="E34" s="202">
        <v>300</v>
      </c>
      <c r="F34" s="186" t="s">
        <v>27</v>
      </c>
      <c r="G34" s="184"/>
      <c r="H34" s="34">
        <f t="shared" si="0"/>
        <v>0</v>
      </c>
      <c r="I34" s="184"/>
      <c r="J34" s="34">
        <f t="shared" si="2"/>
        <v>0</v>
      </c>
    </row>
    <row r="35" spans="1:11" ht="32.25" customHeight="1" x14ac:dyDescent="0.25">
      <c r="A35" s="179" t="s">
        <v>228</v>
      </c>
      <c r="B35" s="188" t="s">
        <v>229</v>
      </c>
      <c r="C35" s="181" t="s">
        <v>121</v>
      </c>
      <c r="D35" s="181" t="s">
        <v>121</v>
      </c>
      <c r="E35" s="202">
        <v>300</v>
      </c>
      <c r="F35" s="186" t="s">
        <v>25</v>
      </c>
      <c r="G35" s="184"/>
      <c r="H35" s="34">
        <f t="shared" si="0"/>
        <v>0</v>
      </c>
      <c r="I35" s="184"/>
      <c r="J35" s="34">
        <f t="shared" si="2"/>
        <v>0</v>
      </c>
    </row>
    <row r="36" spans="1:11" ht="34.5" customHeight="1" x14ac:dyDescent="0.25">
      <c r="A36" s="179" t="s">
        <v>230</v>
      </c>
      <c r="B36" s="188" t="s">
        <v>231</v>
      </c>
      <c r="C36" s="203" t="s">
        <v>121</v>
      </c>
      <c r="D36" s="203" t="s">
        <v>121</v>
      </c>
      <c r="E36" s="204">
        <v>120</v>
      </c>
      <c r="F36" s="199" t="s">
        <v>27</v>
      </c>
      <c r="G36" s="193"/>
      <c r="H36" s="205">
        <f t="shared" si="0"/>
        <v>0</v>
      </c>
      <c r="I36" s="193"/>
      <c r="J36" s="34">
        <f t="shared" si="2"/>
        <v>0</v>
      </c>
    </row>
    <row r="37" spans="1:11" ht="33.75" x14ac:dyDescent="0.25">
      <c r="A37" s="179" t="s">
        <v>232</v>
      </c>
      <c r="B37" s="206" t="s">
        <v>233</v>
      </c>
      <c r="C37" s="181" t="s">
        <v>121</v>
      </c>
      <c r="D37" s="181" t="s">
        <v>121</v>
      </c>
      <c r="E37" s="198">
        <v>220</v>
      </c>
      <c r="F37" s="207" t="s">
        <v>27</v>
      </c>
      <c r="G37" s="184"/>
      <c r="H37" s="34">
        <f t="shared" si="0"/>
        <v>0</v>
      </c>
      <c r="I37" s="184"/>
      <c r="J37" s="34">
        <f t="shared" si="2"/>
        <v>0</v>
      </c>
    </row>
    <row r="38" spans="1:11" ht="36.75" customHeight="1" x14ac:dyDescent="0.25">
      <c r="A38" s="179" t="s">
        <v>234</v>
      </c>
      <c r="B38" s="188" t="s">
        <v>235</v>
      </c>
      <c r="C38" s="181" t="s">
        <v>121</v>
      </c>
      <c r="D38" s="181" t="s">
        <v>121</v>
      </c>
      <c r="E38" s="208">
        <v>600</v>
      </c>
      <c r="F38" s="207" t="s">
        <v>25</v>
      </c>
      <c r="G38" s="184"/>
      <c r="H38" s="34">
        <f t="shared" si="0"/>
        <v>0</v>
      </c>
      <c r="I38" s="184"/>
      <c r="J38" s="34">
        <f t="shared" si="2"/>
        <v>0</v>
      </c>
    </row>
    <row r="39" spans="1:11" ht="33.75" x14ac:dyDescent="0.25">
      <c r="A39" s="179" t="s">
        <v>236</v>
      </c>
      <c r="B39" s="188" t="s">
        <v>237</v>
      </c>
      <c r="C39" s="181" t="s">
        <v>121</v>
      </c>
      <c r="D39" s="181" t="s">
        <v>121</v>
      </c>
      <c r="E39" s="208">
        <v>2000</v>
      </c>
      <c r="F39" s="207" t="s">
        <v>25</v>
      </c>
      <c r="G39" s="184"/>
      <c r="H39" s="34">
        <f t="shared" si="0"/>
        <v>0</v>
      </c>
      <c r="I39" s="184"/>
      <c r="J39" s="34">
        <f t="shared" si="2"/>
        <v>0</v>
      </c>
    </row>
    <row r="40" spans="1:11" ht="34.5" customHeight="1" x14ac:dyDescent="0.25">
      <c r="A40" s="179" t="s">
        <v>238</v>
      </c>
      <c r="B40" s="188" t="s">
        <v>239</v>
      </c>
      <c r="C40" s="181" t="s">
        <v>121</v>
      </c>
      <c r="D40" s="181" t="s">
        <v>121</v>
      </c>
      <c r="E40" s="209">
        <v>600</v>
      </c>
      <c r="F40" s="187" t="s">
        <v>25</v>
      </c>
      <c r="G40" s="184"/>
      <c r="H40" s="34">
        <f t="shared" si="0"/>
        <v>0</v>
      </c>
      <c r="I40" s="184"/>
      <c r="J40" s="34">
        <f t="shared" si="2"/>
        <v>0</v>
      </c>
      <c r="K40" s="109"/>
    </row>
    <row r="41" spans="1:11" ht="45.75" customHeight="1" x14ac:dyDescent="0.25">
      <c r="A41" s="179" t="s">
        <v>240</v>
      </c>
      <c r="B41" s="188" t="s">
        <v>241</v>
      </c>
      <c r="C41" s="181" t="s">
        <v>121</v>
      </c>
      <c r="D41" s="181" t="s">
        <v>121</v>
      </c>
      <c r="E41" s="209">
        <v>1500</v>
      </c>
      <c r="F41" s="187" t="s">
        <v>25</v>
      </c>
      <c r="G41" s="184"/>
      <c r="H41" s="34">
        <f t="shared" si="0"/>
        <v>0</v>
      </c>
      <c r="I41" s="184"/>
      <c r="J41" s="34">
        <f t="shared" si="2"/>
        <v>0</v>
      </c>
    </row>
    <row r="42" spans="1:11" ht="22.5" x14ac:dyDescent="0.25">
      <c r="A42" s="210" t="s">
        <v>242</v>
      </c>
      <c r="B42" s="211" t="s">
        <v>243</v>
      </c>
      <c r="C42" s="181" t="s">
        <v>121</v>
      </c>
      <c r="D42" s="181" t="s">
        <v>121</v>
      </c>
      <c r="E42" s="182">
        <v>500</v>
      </c>
      <c r="F42" s="190" t="s">
        <v>25</v>
      </c>
      <c r="G42" s="184"/>
      <c r="H42" s="34">
        <f t="shared" si="0"/>
        <v>0</v>
      </c>
      <c r="I42" s="184"/>
      <c r="J42" s="34">
        <f t="shared" si="2"/>
        <v>0</v>
      </c>
    </row>
    <row r="43" spans="1:11" ht="15" customHeight="1" x14ac:dyDescent="0.25">
      <c r="A43" s="155"/>
      <c r="B43" s="155"/>
      <c r="C43" s="155"/>
      <c r="D43" s="155"/>
      <c r="E43" s="156"/>
      <c r="F43" s="156"/>
      <c r="G43" s="5" t="s">
        <v>89</v>
      </c>
      <c r="H43" s="347">
        <f>SUM(H15:H42)</f>
        <v>0</v>
      </c>
      <c r="I43" s="5" t="s">
        <v>90</v>
      </c>
      <c r="J43" s="347">
        <f>SUM(J15:J42)</f>
        <v>0</v>
      </c>
    </row>
    <row r="44" spans="1:11" ht="32.25" customHeight="1" x14ac:dyDescent="0.25">
      <c r="A44" s="67"/>
      <c r="B44" s="67"/>
      <c r="C44" s="155"/>
      <c r="D44" s="155"/>
      <c r="E44" s="156"/>
      <c r="F44" s="156"/>
      <c r="G44" s="5"/>
      <c r="H44" s="347"/>
      <c r="I44" s="5"/>
      <c r="J44" s="347"/>
    </row>
    <row r="45" spans="1:11" s="16" customFormat="1" ht="12" x14ac:dyDescent="0.25">
      <c r="A45" s="212" t="s">
        <v>104</v>
      </c>
      <c r="B45" s="212" t="s">
        <v>244</v>
      </c>
      <c r="C45" s="212"/>
      <c r="D45" s="212"/>
      <c r="E45" s="213"/>
      <c r="F45" s="213"/>
      <c r="H45" s="214"/>
      <c r="J45" s="214"/>
    </row>
    <row r="46" spans="1:11" s="16" customFormat="1" ht="12" x14ac:dyDescent="0.25">
      <c r="A46" s="212" t="s">
        <v>106</v>
      </c>
      <c r="B46" s="212" t="s">
        <v>107</v>
      </c>
      <c r="C46" s="212"/>
      <c r="D46" s="212"/>
      <c r="E46" s="213"/>
      <c r="F46" s="213"/>
      <c r="H46" s="214"/>
      <c r="J46" s="214"/>
    </row>
    <row r="47" spans="1:11" s="215" customFormat="1" ht="50.25" customHeight="1" x14ac:dyDescent="0.25">
      <c r="A47" s="348" t="s">
        <v>245</v>
      </c>
      <c r="B47" s="348"/>
      <c r="C47" s="348"/>
      <c r="D47" s="348"/>
      <c r="E47" s="348"/>
      <c r="F47" s="348"/>
      <c r="G47" s="348"/>
      <c r="H47" s="348"/>
      <c r="I47" s="348"/>
      <c r="J47" s="348"/>
    </row>
    <row r="48" spans="1:11" s="216" customFormat="1" ht="53.25" customHeight="1" x14ac:dyDescent="0.2">
      <c r="A48" s="349" t="s">
        <v>108</v>
      </c>
      <c r="B48" s="349"/>
      <c r="C48" s="349"/>
      <c r="D48" s="349"/>
      <c r="E48" s="349"/>
      <c r="F48" s="349"/>
      <c r="G48" s="349"/>
      <c r="H48" s="349"/>
      <c r="I48" s="349"/>
    </row>
    <row r="49" spans="1:10" s="216" customFormat="1" ht="43.5" customHeight="1" x14ac:dyDescent="0.2">
      <c r="A49" s="349" t="s">
        <v>109</v>
      </c>
      <c r="B49" s="349"/>
      <c r="C49" s="349"/>
      <c r="D49" s="349"/>
      <c r="E49" s="349"/>
      <c r="F49" s="349"/>
      <c r="G49" s="349"/>
      <c r="H49" s="349"/>
      <c r="I49" s="349"/>
    </row>
    <row r="50" spans="1:10" s="216" customFormat="1" ht="15" customHeight="1" x14ac:dyDescent="0.2">
      <c r="A50" s="350" t="s">
        <v>110</v>
      </c>
      <c r="B50" s="350"/>
      <c r="C50" s="350"/>
      <c r="D50" s="350"/>
      <c r="E50" s="350"/>
      <c r="F50" s="350"/>
      <c r="G50" s="350"/>
      <c r="H50" s="350"/>
      <c r="I50" s="350"/>
    </row>
    <row r="51" spans="1:10" s="216" customFormat="1" ht="12" x14ac:dyDescent="0.2">
      <c r="A51" s="351" t="s">
        <v>111</v>
      </c>
      <c r="B51" s="351"/>
      <c r="C51" s="351"/>
      <c r="D51" s="351"/>
      <c r="E51" s="351"/>
      <c r="F51" s="351"/>
      <c r="G51" s="351"/>
      <c r="H51" s="351"/>
      <c r="I51" s="351"/>
    </row>
    <row r="52" spans="1:10" s="216" customFormat="1" ht="20.25" customHeight="1" x14ac:dyDescent="0.2">
      <c r="A52" s="217"/>
      <c r="B52" s="218"/>
      <c r="C52" s="218"/>
      <c r="D52" s="218"/>
      <c r="E52" s="219"/>
      <c r="F52" s="219"/>
      <c r="G52" s="218"/>
      <c r="H52" s="220"/>
      <c r="I52" s="218"/>
    </row>
    <row r="53" spans="1:10" s="216" customFormat="1" ht="20.25" customHeight="1" x14ac:dyDescent="0.2">
      <c r="A53" s="351" t="s">
        <v>246</v>
      </c>
      <c r="B53" s="351"/>
      <c r="C53" s="351"/>
      <c r="D53" s="351"/>
      <c r="E53" s="351"/>
      <c r="F53" s="351"/>
      <c r="G53" s="351"/>
      <c r="H53" s="351"/>
      <c r="I53" s="351"/>
    </row>
    <row r="54" spans="1:10" s="216" customFormat="1" ht="20.25" customHeight="1" x14ac:dyDescent="0.2">
      <c r="A54" s="221"/>
      <c r="B54" s="222"/>
      <c r="C54" s="223"/>
      <c r="D54" s="223"/>
      <c r="E54" s="221"/>
      <c r="F54" s="221"/>
      <c r="G54" s="224"/>
      <c r="H54" s="224"/>
    </row>
    <row r="55" spans="1:10" s="216" customFormat="1" ht="20.25" customHeight="1" x14ac:dyDescent="0.2">
      <c r="A55" s="221"/>
      <c r="B55" s="222"/>
      <c r="C55" s="223"/>
      <c r="D55" s="223"/>
      <c r="E55" s="221"/>
      <c r="F55" s="221"/>
      <c r="G55" s="224"/>
      <c r="H55" s="224"/>
    </row>
    <row r="56" spans="1:10" s="226" customFormat="1" ht="12" x14ac:dyDescent="0.2">
      <c r="A56" s="225"/>
      <c r="E56" s="219"/>
      <c r="F56" s="219"/>
      <c r="H56" s="216"/>
      <c r="J56" s="216"/>
    </row>
    <row r="57" spans="1:10" s="226" customFormat="1" ht="15" customHeight="1" x14ac:dyDescent="0.2">
      <c r="A57" s="227"/>
      <c r="B57" s="228" t="s">
        <v>247</v>
      </c>
      <c r="C57" s="219"/>
      <c r="D57" s="219"/>
      <c r="E57" s="229"/>
      <c r="F57" s="229"/>
      <c r="H57" s="216"/>
      <c r="J57" s="216"/>
    </row>
    <row r="58" spans="1:10" s="226" customFormat="1" ht="48.75" customHeight="1" x14ac:dyDescent="0.2">
      <c r="A58" s="227"/>
      <c r="B58" s="230" t="s">
        <v>114</v>
      </c>
      <c r="C58" s="219"/>
      <c r="D58" s="219"/>
      <c r="E58" s="352" t="s">
        <v>248</v>
      </c>
      <c r="F58" s="352"/>
      <c r="H58" s="216"/>
      <c r="J58" s="216"/>
    </row>
    <row r="59" spans="1:10" s="88" customFormat="1" x14ac:dyDescent="0.25">
      <c r="A59" s="148"/>
      <c r="E59" s="241"/>
      <c r="F59" s="241"/>
      <c r="H59" s="242"/>
      <c r="J59" s="242"/>
    </row>
    <row r="60" spans="1:10" x14ac:dyDescent="0.25">
      <c r="A60" s="12"/>
    </row>
    <row r="61" spans="1:10" x14ac:dyDescent="0.25">
      <c r="A61" s="12"/>
    </row>
    <row r="62" spans="1:10" x14ac:dyDescent="0.25">
      <c r="A62" s="12"/>
    </row>
    <row r="63" spans="1:10" x14ac:dyDescent="0.25">
      <c r="A63" s="12"/>
    </row>
    <row r="64" spans="1:10"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sheetData>
  <sheetProtection sheet="1" objects="1" scenarios="1"/>
  <mergeCells count="20">
    <mergeCell ref="A53:I53"/>
    <mergeCell ref="E58:F58"/>
    <mergeCell ref="A47:J47"/>
    <mergeCell ref="A48:I48"/>
    <mergeCell ref="A49:I49"/>
    <mergeCell ref="A50:I50"/>
    <mergeCell ref="A51:I51"/>
    <mergeCell ref="A10:B10"/>
    <mergeCell ref="A11:B11"/>
    <mergeCell ref="A12:J12"/>
    <mergeCell ref="A14:J14"/>
    <mergeCell ref="G43:G44"/>
    <mergeCell ref="H43:H44"/>
    <mergeCell ref="I43:I44"/>
    <mergeCell ref="J43:J44"/>
    <mergeCell ref="A1:J3"/>
    <mergeCell ref="A6:B6"/>
    <mergeCell ref="A7:B7"/>
    <mergeCell ref="A8:B8"/>
    <mergeCell ref="A9:B9"/>
  </mergeCells>
  <pageMargins left="0.7" right="0.7" top="0.75" bottom="0.75" header="0.511811023622047" footer="0.511811023622047"/>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9"/>
  <sheetViews>
    <sheetView topLeftCell="A18" zoomScaleNormal="100" workbookViewId="0">
      <selection activeCell="A39" sqref="A39:H39"/>
    </sheetView>
  </sheetViews>
  <sheetFormatPr defaultColWidth="8.7109375" defaultRowHeight="15" x14ac:dyDescent="0.25"/>
  <cols>
    <col min="1" max="1" width="26.7109375" customWidth="1"/>
    <col min="2" max="2" width="30.7109375" customWidth="1"/>
    <col min="3" max="4" width="26.7109375" customWidth="1"/>
    <col min="5" max="5" width="11.7109375" style="13" customWidth="1"/>
    <col min="6" max="6" width="3.7109375" customWidth="1"/>
    <col min="7" max="7" width="11.7109375" customWidth="1"/>
    <col min="8" max="8" width="11.7109375" style="87" customWidth="1"/>
    <col min="9" max="9" width="11.7109375" customWidth="1"/>
    <col min="10" max="10" width="11.7109375" style="87" customWidth="1"/>
  </cols>
  <sheetData>
    <row r="1" spans="1:41" s="170" customFormat="1" ht="12" x14ac:dyDescent="0.25">
      <c r="A1" s="343" t="s">
        <v>0</v>
      </c>
      <c r="B1" s="343"/>
      <c r="C1" s="343"/>
      <c r="D1" s="343"/>
      <c r="E1" s="343"/>
      <c r="F1" s="343"/>
      <c r="G1" s="343"/>
      <c r="H1" s="343"/>
      <c r="I1" s="343"/>
      <c r="J1" s="343"/>
      <c r="K1" s="231"/>
      <c r="AO1" s="171"/>
    </row>
    <row r="2" spans="1:41" s="170" customFormat="1" ht="12" x14ac:dyDescent="0.25">
      <c r="A2" s="343"/>
      <c r="B2" s="343"/>
      <c r="C2" s="343"/>
      <c r="D2" s="343"/>
      <c r="E2" s="343"/>
      <c r="F2" s="343"/>
      <c r="G2" s="343"/>
      <c r="H2" s="343"/>
      <c r="I2" s="343"/>
      <c r="J2" s="343"/>
      <c r="K2" s="231"/>
      <c r="AO2" s="171"/>
    </row>
    <row r="3" spans="1:41" s="170" customFormat="1" ht="12" x14ac:dyDescent="0.25">
      <c r="A3" s="343"/>
      <c r="B3" s="343"/>
      <c r="C3" s="343"/>
      <c r="D3" s="343"/>
      <c r="E3" s="343"/>
      <c r="F3" s="343"/>
      <c r="G3" s="343"/>
      <c r="H3" s="343"/>
      <c r="I3" s="343"/>
      <c r="J3" s="343"/>
      <c r="K3" s="231"/>
      <c r="AO3" s="171"/>
    </row>
    <row r="4" spans="1:41" s="233" customFormat="1" ht="12" x14ac:dyDescent="0.25">
      <c r="A4" s="172" t="s">
        <v>1</v>
      </c>
      <c r="B4" s="172"/>
      <c r="C4" s="172"/>
      <c r="D4" s="172"/>
      <c r="E4" s="173"/>
      <c r="F4" s="172"/>
      <c r="G4" s="172"/>
      <c r="H4" s="174"/>
      <c r="I4" s="172"/>
      <c r="J4" s="174"/>
      <c r="K4" s="232"/>
    </row>
    <row r="5" spans="1:41" s="233" customFormat="1" ht="12" x14ac:dyDescent="0.25">
      <c r="A5" s="172"/>
      <c r="B5" s="172"/>
      <c r="C5" s="172"/>
      <c r="D5" s="172"/>
      <c r="E5" s="173"/>
      <c r="F5" s="172"/>
      <c r="G5" s="172"/>
      <c r="H5" s="174"/>
      <c r="I5" s="172"/>
      <c r="J5" s="174"/>
      <c r="K5" s="232"/>
    </row>
    <row r="6" spans="1:41" s="170" customFormat="1" ht="12" x14ac:dyDescent="0.2">
      <c r="A6" s="344" t="s">
        <v>179</v>
      </c>
      <c r="B6" s="344"/>
      <c r="C6" s="176"/>
      <c r="D6" s="176"/>
      <c r="E6" s="177"/>
      <c r="F6" s="176"/>
      <c r="G6" s="176"/>
      <c r="H6" s="178"/>
      <c r="I6" s="176"/>
      <c r="J6" s="178"/>
      <c r="K6" s="231"/>
      <c r="AO6" s="171"/>
    </row>
    <row r="7" spans="1:41" s="170" customFormat="1" ht="12" x14ac:dyDescent="0.2">
      <c r="A7" s="344" t="s">
        <v>180</v>
      </c>
      <c r="B7" s="344"/>
      <c r="C7" s="176"/>
      <c r="D7" s="176"/>
      <c r="E7" s="177"/>
      <c r="F7" s="176"/>
      <c r="G7" s="176"/>
      <c r="H7" s="178"/>
      <c r="I7" s="176"/>
      <c r="J7" s="178"/>
      <c r="K7" s="231"/>
      <c r="AO7" s="171"/>
    </row>
    <row r="8" spans="1:41" s="170" customFormat="1" ht="12" x14ac:dyDescent="0.2">
      <c r="A8" s="344" t="s">
        <v>181</v>
      </c>
      <c r="B8" s="344"/>
      <c r="C8" s="176"/>
      <c r="D8" s="176"/>
      <c r="E8" s="177"/>
      <c r="F8" s="176"/>
      <c r="G8" s="176"/>
      <c r="H8" s="178"/>
      <c r="I8" s="176"/>
      <c r="J8" s="178"/>
      <c r="K8" s="231"/>
      <c r="AO8" s="171"/>
    </row>
    <row r="9" spans="1:41" s="170" customFormat="1" ht="12" x14ac:dyDescent="0.2">
      <c r="A9" s="344" t="s">
        <v>182</v>
      </c>
      <c r="B9" s="344"/>
      <c r="C9" s="176"/>
      <c r="D9" s="176"/>
      <c r="E9" s="177"/>
      <c r="F9" s="176"/>
      <c r="G9" s="176"/>
      <c r="H9" s="178"/>
      <c r="I9" s="176"/>
      <c r="J9" s="178"/>
      <c r="K9" s="231"/>
      <c r="AO9" s="171"/>
    </row>
    <row r="10" spans="1:41" s="170" customFormat="1" ht="12" x14ac:dyDescent="0.2">
      <c r="A10" s="344" t="s">
        <v>183</v>
      </c>
      <c r="B10" s="344"/>
      <c r="C10" s="176"/>
      <c r="D10" s="176"/>
      <c r="E10" s="177"/>
      <c r="F10" s="176"/>
      <c r="G10" s="176"/>
      <c r="H10" s="178"/>
      <c r="I10" s="176"/>
      <c r="J10" s="178"/>
      <c r="K10" s="231"/>
      <c r="AO10" s="171"/>
    </row>
    <row r="11" spans="1:41" s="170" customFormat="1" ht="12" x14ac:dyDescent="0.2">
      <c r="A11" s="344" t="s">
        <v>184</v>
      </c>
      <c r="B11" s="344"/>
      <c r="C11" s="176"/>
      <c r="D11" s="176"/>
      <c r="E11" s="177"/>
      <c r="F11" s="176"/>
      <c r="G11" s="176"/>
      <c r="H11" s="178"/>
      <c r="I11" s="176"/>
      <c r="J11" s="178"/>
      <c r="K11" s="231"/>
      <c r="AO11" s="171"/>
    </row>
    <row r="12" spans="1:41" s="170" customFormat="1" ht="12" x14ac:dyDescent="0.25">
      <c r="A12" s="353" t="s">
        <v>8</v>
      </c>
      <c r="B12" s="353"/>
      <c r="C12" s="353"/>
      <c r="D12" s="353"/>
      <c r="E12" s="353"/>
      <c r="F12" s="353"/>
      <c r="G12" s="353"/>
      <c r="H12" s="353"/>
      <c r="I12" s="353"/>
      <c r="J12" s="353"/>
      <c r="K12" s="231"/>
    </row>
    <row r="13" spans="1:41" ht="67.5" x14ac:dyDescent="0.25">
      <c r="A13" s="21" t="s">
        <v>10</v>
      </c>
      <c r="B13" s="21" t="s">
        <v>185</v>
      </c>
      <c r="C13" s="21" t="s">
        <v>116</v>
      </c>
      <c r="D13" s="21" t="s">
        <v>117</v>
      </c>
      <c r="E13" s="21" t="s">
        <v>13</v>
      </c>
      <c r="F13" s="21" t="s">
        <v>14</v>
      </c>
      <c r="G13" s="22" t="s">
        <v>15</v>
      </c>
      <c r="H13" s="98" t="s">
        <v>16</v>
      </c>
      <c r="I13" s="23" t="s">
        <v>249</v>
      </c>
      <c r="J13" s="100" t="s">
        <v>18</v>
      </c>
    </row>
    <row r="14" spans="1:41" ht="17.25" customHeight="1" x14ac:dyDescent="0.25">
      <c r="A14" s="354" t="s">
        <v>250</v>
      </c>
      <c r="B14" s="354"/>
      <c r="C14" s="354"/>
      <c r="D14" s="354"/>
      <c r="E14" s="354"/>
      <c r="F14" s="354"/>
      <c r="G14" s="354"/>
      <c r="H14" s="354"/>
      <c r="I14" s="354"/>
      <c r="J14" s="354"/>
    </row>
    <row r="15" spans="1:41" ht="33.75" x14ac:dyDescent="0.25">
      <c r="A15" s="234" t="s">
        <v>251</v>
      </c>
      <c r="B15" s="45" t="s">
        <v>252</v>
      </c>
      <c r="C15" s="373" t="s">
        <v>121</v>
      </c>
      <c r="D15" s="373" t="s">
        <v>121</v>
      </c>
      <c r="E15" s="46">
        <v>8</v>
      </c>
      <c r="F15" s="46" t="s">
        <v>27</v>
      </c>
      <c r="G15" s="372"/>
      <c r="H15" s="34">
        <f t="shared" ref="H15:H31" si="0">SUM(E15*G15)</f>
        <v>0</v>
      </c>
      <c r="I15" s="372"/>
      <c r="J15" s="34">
        <f t="shared" ref="J15:J31" si="1">SUM(H15+H15/100*I15)</f>
        <v>0</v>
      </c>
    </row>
    <row r="16" spans="1:41" ht="67.5" x14ac:dyDescent="0.25">
      <c r="A16" s="234" t="s">
        <v>253</v>
      </c>
      <c r="B16" s="45" t="s">
        <v>254</v>
      </c>
      <c r="C16" s="373" t="s">
        <v>121</v>
      </c>
      <c r="D16" s="373" t="s">
        <v>121</v>
      </c>
      <c r="E16" s="235">
        <v>900</v>
      </c>
      <c r="F16" s="46" t="s">
        <v>27</v>
      </c>
      <c r="G16" s="372"/>
      <c r="H16" s="34">
        <f t="shared" si="0"/>
        <v>0</v>
      </c>
      <c r="I16" s="372"/>
      <c r="J16" s="34">
        <f t="shared" si="1"/>
        <v>0</v>
      </c>
    </row>
    <row r="17" spans="1:11" ht="45" x14ac:dyDescent="0.25">
      <c r="A17" s="234" t="s">
        <v>255</v>
      </c>
      <c r="B17" s="45" t="s">
        <v>256</v>
      </c>
      <c r="C17" s="373" t="s">
        <v>121</v>
      </c>
      <c r="D17" s="373" t="s">
        <v>121</v>
      </c>
      <c r="E17" s="46">
        <v>150</v>
      </c>
      <c r="F17" s="46" t="s">
        <v>27</v>
      </c>
      <c r="G17" s="372"/>
      <c r="H17" s="34">
        <f t="shared" si="0"/>
        <v>0</v>
      </c>
      <c r="I17" s="372"/>
      <c r="J17" s="34">
        <f t="shared" si="1"/>
        <v>0</v>
      </c>
      <c r="K17" s="88"/>
    </row>
    <row r="18" spans="1:11" ht="56.25" x14ac:dyDescent="0.25">
      <c r="A18" s="234" t="s">
        <v>257</v>
      </c>
      <c r="B18" s="45" t="s">
        <v>258</v>
      </c>
      <c r="C18" s="373" t="s">
        <v>121</v>
      </c>
      <c r="D18" s="373" t="s">
        <v>121</v>
      </c>
      <c r="E18" s="46">
        <v>400</v>
      </c>
      <c r="F18" s="46" t="s">
        <v>27</v>
      </c>
      <c r="G18" s="372"/>
      <c r="H18" s="34">
        <f t="shared" si="0"/>
        <v>0</v>
      </c>
      <c r="I18" s="372"/>
      <c r="J18" s="34">
        <f t="shared" si="1"/>
        <v>0</v>
      </c>
    </row>
    <row r="19" spans="1:11" ht="53.25" customHeight="1" x14ac:dyDescent="0.25">
      <c r="A19" s="234" t="s">
        <v>259</v>
      </c>
      <c r="B19" s="45" t="s">
        <v>260</v>
      </c>
      <c r="C19" s="373" t="s">
        <v>121</v>
      </c>
      <c r="D19" s="373" t="s">
        <v>121</v>
      </c>
      <c r="E19" s="235">
        <v>400</v>
      </c>
      <c r="F19" s="46" t="s">
        <v>27</v>
      </c>
      <c r="G19" s="372"/>
      <c r="H19" s="34">
        <f t="shared" si="0"/>
        <v>0</v>
      </c>
      <c r="I19" s="372"/>
      <c r="J19" s="34">
        <f t="shared" si="1"/>
        <v>0</v>
      </c>
    </row>
    <row r="20" spans="1:11" s="87" customFormat="1" ht="42.75" customHeight="1" x14ac:dyDescent="0.25">
      <c r="A20" s="236" t="s">
        <v>261</v>
      </c>
      <c r="B20" s="120" t="s">
        <v>262</v>
      </c>
      <c r="C20" s="373" t="s">
        <v>121</v>
      </c>
      <c r="D20" s="374" t="s">
        <v>121</v>
      </c>
      <c r="E20" s="237">
        <v>380</v>
      </c>
      <c r="F20" s="111" t="s">
        <v>27</v>
      </c>
      <c r="G20" s="372"/>
      <c r="H20" s="34">
        <f t="shared" si="0"/>
        <v>0</v>
      </c>
      <c r="I20" s="372"/>
      <c r="J20" s="34">
        <f t="shared" si="1"/>
        <v>0</v>
      </c>
    </row>
    <row r="21" spans="1:11" s="87" customFormat="1" ht="42.75" customHeight="1" x14ac:dyDescent="0.25">
      <c r="A21" s="236" t="s">
        <v>263</v>
      </c>
      <c r="B21" s="120" t="s">
        <v>262</v>
      </c>
      <c r="C21" s="373" t="s">
        <v>121</v>
      </c>
      <c r="D21" s="374" t="s">
        <v>121</v>
      </c>
      <c r="E21" s="237">
        <v>600</v>
      </c>
      <c r="F21" s="111" t="s">
        <v>27</v>
      </c>
      <c r="G21" s="372"/>
      <c r="H21" s="34">
        <f t="shared" si="0"/>
        <v>0</v>
      </c>
      <c r="I21" s="372"/>
      <c r="J21" s="34">
        <f t="shared" si="1"/>
        <v>0</v>
      </c>
    </row>
    <row r="22" spans="1:11" s="87" customFormat="1" ht="42.75" customHeight="1" x14ac:dyDescent="0.25">
      <c r="A22" s="236" t="s">
        <v>264</v>
      </c>
      <c r="B22" s="120" t="s">
        <v>262</v>
      </c>
      <c r="C22" s="373" t="s">
        <v>121</v>
      </c>
      <c r="D22" s="374" t="s">
        <v>121</v>
      </c>
      <c r="E22" s="237">
        <v>80</v>
      </c>
      <c r="F22" s="111" t="s">
        <v>27</v>
      </c>
      <c r="G22" s="372"/>
      <c r="H22" s="34">
        <f t="shared" si="0"/>
        <v>0</v>
      </c>
      <c r="I22" s="372"/>
      <c r="J22" s="34">
        <f t="shared" si="1"/>
        <v>0</v>
      </c>
    </row>
    <row r="23" spans="1:11" x14ac:dyDescent="0.25">
      <c r="A23" s="238" t="s">
        <v>265</v>
      </c>
      <c r="B23" s="188" t="s">
        <v>266</v>
      </c>
      <c r="C23" s="373" t="s">
        <v>121</v>
      </c>
      <c r="D23" s="374" t="s">
        <v>121</v>
      </c>
      <c r="E23" s="198">
        <v>30</v>
      </c>
      <c r="F23" s="207" t="s">
        <v>27</v>
      </c>
      <c r="G23" s="393"/>
      <c r="H23" s="239">
        <f t="shared" si="0"/>
        <v>0</v>
      </c>
      <c r="I23" s="394"/>
      <c r="J23" s="239">
        <f t="shared" si="1"/>
        <v>0</v>
      </c>
    </row>
    <row r="24" spans="1:11" x14ac:dyDescent="0.25">
      <c r="A24" s="238" t="s">
        <v>267</v>
      </c>
      <c r="B24" s="188" t="s">
        <v>268</v>
      </c>
      <c r="C24" s="373" t="s">
        <v>121</v>
      </c>
      <c r="D24" s="374" t="s">
        <v>121</v>
      </c>
      <c r="E24" s="198">
        <v>150</v>
      </c>
      <c r="F24" s="207" t="s">
        <v>27</v>
      </c>
      <c r="G24" s="394"/>
      <c r="H24" s="239">
        <f t="shared" si="0"/>
        <v>0</v>
      </c>
      <c r="I24" s="394"/>
      <c r="J24" s="239">
        <f t="shared" si="1"/>
        <v>0</v>
      </c>
    </row>
    <row r="25" spans="1:11" x14ac:dyDescent="0.25">
      <c r="A25" s="238" t="s">
        <v>269</v>
      </c>
      <c r="B25" s="188" t="s">
        <v>270</v>
      </c>
      <c r="C25" s="373" t="s">
        <v>121</v>
      </c>
      <c r="D25" s="374" t="s">
        <v>121</v>
      </c>
      <c r="E25" s="198">
        <v>75</v>
      </c>
      <c r="F25" s="207" t="s">
        <v>27</v>
      </c>
      <c r="G25" s="393"/>
      <c r="H25" s="239">
        <f t="shared" si="0"/>
        <v>0</v>
      </c>
      <c r="I25" s="394"/>
      <c r="J25" s="239">
        <f t="shared" si="1"/>
        <v>0</v>
      </c>
    </row>
    <row r="26" spans="1:11" x14ac:dyDescent="0.25">
      <c r="A26" s="238" t="s">
        <v>271</v>
      </c>
      <c r="B26" s="188" t="s">
        <v>272</v>
      </c>
      <c r="C26" s="373" t="s">
        <v>121</v>
      </c>
      <c r="D26" s="374" t="s">
        <v>121</v>
      </c>
      <c r="E26" s="198">
        <v>110</v>
      </c>
      <c r="F26" s="207" t="s">
        <v>27</v>
      </c>
      <c r="G26" s="393"/>
      <c r="H26" s="239">
        <f t="shared" si="0"/>
        <v>0</v>
      </c>
      <c r="I26" s="394"/>
      <c r="J26" s="239">
        <f t="shared" si="1"/>
        <v>0</v>
      </c>
    </row>
    <row r="27" spans="1:11" x14ac:dyDescent="0.25">
      <c r="A27" s="238" t="s">
        <v>273</v>
      </c>
      <c r="B27" s="188"/>
      <c r="C27" s="373" t="s">
        <v>121</v>
      </c>
      <c r="D27" s="374" t="s">
        <v>121</v>
      </c>
      <c r="E27" s="198">
        <v>2</v>
      </c>
      <c r="F27" s="207" t="s">
        <v>27</v>
      </c>
      <c r="G27" s="393"/>
      <c r="H27" s="239">
        <f t="shared" si="0"/>
        <v>0</v>
      </c>
      <c r="I27" s="394"/>
      <c r="J27" s="239">
        <f t="shared" si="1"/>
        <v>0</v>
      </c>
    </row>
    <row r="28" spans="1:11" x14ac:dyDescent="0.25">
      <c r="A28" s="238" t="s">
        <v>274</v>
      </c>
      <c r="B28" s="188" t="s">
        <v>275</v>
      </c>
      <c r="C28" s="373" t="s">
        <v>121</v>
      </c>
      <c r="D28" s="374" t="s">
        <v>121</v>
      </c>
      <c r="E28" s="198">
        <v>40</v>
      </c>
      <c r="F28" s="207" t="s">
        <v>27</v>
      </c>
      <c r="G28" s="394"/>
      <c r="H28" s="239">
        <f t="shared" si="0"/>
        <v>0</v>
      </c>
      <c r="I28" s="394"/>
      <c r="J28" s="239">
        <f t="shared" si="1"/>
        <v>0</v>
      </c>
    </row>
    <row r="29" spans="1:11" x14ac:dyDescent="0.25">
      <c r="A29" s="238" t="s">
        <v>276</v>
      </c>
      <c r="B29" s="188" t="s">
        <v>277</v>
      </c>
      <c r="C29" s="373" t="s">
        <v>121</v>
      </c>
      <c r="D29" s="374" t="s">
        <v>121</v>
      </c>
      <c r="E29" s="198">
        <v>260</v>
      </c>
      <c r="F29" s="207" t="s">
        <v>27</v>
      </c>
      <c r="G29" s="393"/>
      <c r="H29" s="239">
        <f t="shared" si="0"/>
        <v>0</v>
      </c>
      <c r="I29" s="394"/>
      <c r="J29" s="239">
        <f t="shared" si="1"/>
        <v>0</v>
      </c>
    </row>
    <row r="30" spans="1:11" x14ac:dyDescent="0.25">
      <c r="A30" s="238" t="s">
        <v>278</v>
      </c>
      <c r="B30" s="188" t="s">
        <v>279</v>
      </c>
      <c r="C30" s="373" t="s">
        <v>121</v>
      </c>
      <c r="D30" s="374" t="s">
        <v>121</v>
      </c>
      <c r="E30" s="198">
        <v>110</v>
      </c>
      <c r="F30" s="207" t="s">
        <v>27</v>
      </c>
      <c r="G30" s="394"/>
      <c r="H30" s="239">
        <f t="shared" si="0"/>
        <v>0</v>
      </c>
      <c r="I30" s="394"/>
      <c r="J30" s="239">
        <f t="shared" si="1"/>
        <v>0</v>
      </c>
    </row>
    <row r="31" spans="1:11" x14ac:dyDescent="0.25">
      <c r="A31" s="238" t="s">
        <v>280</v>
      </c>
      <c r="B31" s="188" t="s">
        <v>281</v>
      </c>
      <c r="C31" s="373" t="s">
        <v>121</v>
      </c>
      <c r="D31" s="374" t="s">
        <v>121</v>
      </c>
      <c r="E31" s="198">
        <v>110</v>
      </c>
      <c r="F31" s="207" t="s">
        <v>27</v>
      </c>
      <c r="G31" s="393"/>
      <c r="H31" s="239">
        <f t="shared" si="0"/>
        <v>0</v>
      </c>
      <c r="I31" s="394"/>
      <c r="J31" s="239">
        <f t="shared" si="1"/>
        <v>0</v>
      </c>
    </row>
    <row r="32" spans="1:11" ht="15" customHeight="1" x14ac:dyDescent="0.25">
      <c r="A32" s="155"/>
      <c r="B32" s="155"/>
      <c r="C32" s="155"/>
      <c r="D32" s="155"/>
      <c r="E32" s="155"/>
      <c r="G32" s="5" t="s">
        <v>89</v>
      </c>
      <c r="H32" s="347">
        <f>SUM(H15:H19)</f>
        <v>0</v>
      </c>
      <c r="I32" s="5" t="s">
        <v>90</v>
      </c>
      <c r="J32" s="347">
        <f>SUM(J15:J19)</f>
        <v>0</v>
      </c>
    </row>
    <row r="33" spans="1:10" ht="32.25" customHeight="1" x14ac:dyDescent="0.25">
      <c r="A33" s="67" t="s">
        <v>104</v>
      </c>
      <c r="B33" s="67" t="s">
        <v>282</v>
      </c>
      <c r="C33" s="155"/>
      <c r="D33" s="155"/>
      <c r="E33" s="155"/>
      <c r="G33" s="5"/>
      <c r="H33" s="347"/>
      <c r="I33" s="5"/>
      <c r="J33" s="347"/>
    </row>
    <row r="34" spans="1:10" ht="23.25" customHeight="1" x14ac:dyDescent="0.25">
      <c r="A34" s="69" t="s">
        <v>106</v>
      </c>
      <c r="B34" s="70" t="s">
        <v>107</v>
      </c>
      <c r="C34" s="155"/>
      <c r="D34" s="155"/>
      <c r="E34" s="155"/>
      <c r="F34" s="155"/>
      <c r="G34" s="155"/>
      <c r="H34" s="157"/>
      <c r="I34" s="155"/>
      <c r="J34" s="157"/>
    </row>
    <row r="35" spans="1:10" ht="23.25" customHeight="1" x14ac:dyDescent="0.25">
      <c r="A35" s="155"/>
      <c r="B35" s="155"/>
      <c r="C35" s="155"/>
      <c r="D35" s="155"/>
      <c r="E35" s="155"/>
      <c r="F35" s="155"/>
      <c r="G35" s="155"/>
      <c r="H35" s="157"/>
      <c r="I35" s="155"/>
      <c r="J35" s="157"/>
    </row>
    <row r="36" spans="1:10" s="135" customFormat="1" ht="43.5" customHeight="1" x14ac:dyDescent="0.2">
      <c r="A36" s="339" t="s">
        <v>108</v>
      </c>
      <c r="B36" s="339"/>
      <c r="C36" s="339"/>
      <c r="D36" s="339"/>
      <c r="E36" s="339"/>
      <c r="F36" s="339"/>
      <c r="G36" s="339"/>
      <c r="H36" s="339"/>
      <c r="J36" s="134"/>
    </row>
    <row r="37" spans="1:10" s="135" customFormat="1" ht="44.25" customHeight="1" x14ac:dyDescent="0.2">
      <c r="A37" s="340" t="s">
        <v>109</v>
      </c>
      <c r="B37" s="340"/>
      <c r="C37" s="340"/>
      <c r="D37" s="340"/>
      <c r="E37" s="340"/>
      <c r="F37" s="340"/>
      <c r="G37" s="340"/>
      <c r="H37" s="340"/>
      <c r="J37" s="134"/>
    </row>
    <row r="38" spans="1:10" s="135" customFormat="1" ht="11.25" customHeight="1" x14ac:dyDescent="0.2">
      <c r="A38" s="340" t="s">
        <v>110</v>
      </c>
      <c r="B38" s="340"/>
      <c r="C38" s="340"/>
      <c r="D38" s="340"/>
      <c r="E38" s="340"/>
      <c r="F38" s="340"/>
      <c r="G38" s="340"/>
      <c r="H38" s="340"/>
      <c r="J38" s="134"/>
    </row>
    <row r="39" spans="1:10" s="135" customFormat="1" ht="11.25" x14ac:dyDescent="0.2">
      <c r="A39" s="341" t="s">
        <v>111</v>
      </c>
      <c r="B39" s="341"/>
      <c r="C39" s="341"/>
      <c r="D39" s="341"/>
      <c r="E39" s="341"/>
      <c r="F39" s="341"/>
      <c r="G39" s="341"/>
      <c r="H39" s="341"/>
      <c r="J39" s="134"/>
    </row>
    <row r="40" spans="1:10" s="135" customFormat="1" ht="11.25" x14ac:dyDescent="0.2">
      <c r="A40" s="136"/>
      <c r="B40" s="137"/>
      <c r="C40" s="137"/>
      <c r="D40" s="137"/>
      <c r="E40" s="137"/>
      <c r="F40" s="137"/>
      <c r="G40" s="137"/>
      <c r="H40" s="140"/>
      <c r="J40" s="134"/>
    </row>
    <row r="41" spans="1:10" s="135" customFormat="1" ht="11.25" x14ac:dyDescent="0.2">
      <c r="A41" s="341" t="s">
        <v>177</v>
      </c>
      <c r="B41" s="341"/>
      <c r="C41" s="341"/>
      <c r="D41" s="341"/>
      <c r="E41" s="341"/>
      <c r="F41" s="341"/>
      <c r="G41" s="341"/>
      <c r="H41" s="341"/>
      <c r="J41" s="134"/>
    </row>
    <row r="42" spans="1:10" s="135" customFormat="1" ht="11.25" x14ac:dyDescent="0.2">
      <c r="A42" s="141"/>
      <c r="B42" s="142"/>
      <c r="C42" s="143"/>
      <c r="D42" s="143"/>
      <c r="E42" s="143"/>
      <c r="F42" s="144"/>
      <c r="G42" s="144"/>
      <c r="H42" s="134"/>
      <c r="J42" s="134"/>
    </row>
    <row r="43" spans="1:10" s="135" customFormat="1" ht="11.25" x14ac:dyDescent="0.2">
      <c r="A43" s="141"/>
      <c r="B43" s="142"/>
      <c r="C43" s="143"/>
      <c r="D43" s="143"/>
      <c r="E43" s="143"/>
      <c r="F43" s="144"/>
      <c r="G43" s="144"/>
      <c r="H43" s="134"/>
      <c r="J43" s="134"/>
    </row>
    <row r="44" spans="1:10" s="147" customFormat="1" ht="11.25" x14ac:dyDescent="0.2">
      <c r="A44" s="146"/>
      <c r="H44" s="134"/>
      <c r="J44" s="134"/>
    </row>
    <row r="45" spans="1:10" s="147" customFormat="1" ht="11.25" x14ac:dyDescent="0.2">
      <c r="A45" s="139"/>
      <c r="B45" s="138" t="s">
        <v>283</v>
      </c>
      <c r="C45" s="149"/>
      <c r="D45" s="149"/>
      <c r="E45" s="240" t="s">
        <v>284</v>
      </c>
      <c r="H45" s="134"/>
      <c r="J45" s="134"/>
    </row>
    <row r="46" spans="1:10" s="147" customFormat="1" ht="11.25" x14ac:dyDescent="0.2">
      <c r="A46" s="139"/>
      <c r="B46" s="152" t="s">
        <v>114</v>
      </c>
      <c r="C46" s="149"/>
      <c r="D46" s="149"/>
      <c r="E46" s="153"/>
      <c r="H46" s="134"/>
      <c r="J46" s="134"/>
    </row>
    <row r="47" spans="1:10" s="88" customFormat="1" x14ac:dyDescent="0.25">
      <c r="E47" s="241"/>
      <c r="H47" s="242"/>
      <c r="J47" s="242"/>
    </row>
    <row r="48" spans="1:10" s="243" customFormat="1" ht="15.75" customHeight="1" x14ac:dyDescent="0.25">
      <c r="A48" s="355" t="s">
        <v>285</v>
      </c>
      <c r="B48" s="355"/>
      <c r="C48" s="355"/>
      <c r="D48" s="355"/>
      <c r="E48" s="355"/>
      <c r="F48" s="355"/>
      <c r="G48" s="355"/>
      <c r="H48" s="355"/>
      <c r="I48" s="355"/>
      <c r="J48" s="355"/>
    </row>
    <row r="49" spans="1:10" s="88" customFormat="1" ht="15" customHeight="1" x14ac:dyDescent="0.25">
      <c r="A49" s="355"/>
      <c r="B49" s="355"/>
      <c r="C49" s="355"/>
      <c r="D49" s="355"/>
      <c r="E49" s="355"/>
      <c r="F49" s="355"/>
      <c r="G49" s="355"/>
      <c r="H49" s="355"/>
      <c r="I49" s="355"/>
      <c r="J49" s="355"/>
    </row>
  </sheetData>
  <sheetProtection sheet="1" objects="1" scenarios="1"/>
  <mergeCells count="19">
    <mergeCell ref="A48:J49"/>
    <mergeCell ref="A36:H36"/>
    <mergeCell ref="A37:H37"/>
    <mergeCell ref="A38:H38"/>
    <mergeCell ref="A39:H39"/>
    <mergeCell ref="A41:H41"/>
    <mergeCell ref="A10:B10"/>
    <mergeCell ref="A11:B11"/>
    <mergeCell ref="A12:J12"/>
    <mergeCell ref="A14:J14"/>
    <mergeCell ref="G32:G33"/>
    <mergeCell ref="H32:H33"/>
    <mergeCell ref="I32:I33"/>
    <mergeCell ref="J32:J33"/>
    <mergeCell ref="A1:J3"/>
    <mergeCell ref="A6:B6"/>
    <mergeCell ref="A7:B7"/>
    <mergeCell ref="A8:B8"/>
    <mergeCell ref="A9:B9"/>
  </mergeCells>
  <pageMargins left="0.7" right="0.7" top="0.75" bottom="0.75" header="0.511811023622047" footer="0.511811023622047"/>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CCD4"/>
  </sheetPr>
  <dimension ref="A1:AO36"/>
  <sheetViews>
    <sheetView topLeftCell="A15" zoomScaleNormal="100" workbookViewId="0">
      <selection activeCell="D20" sqref="D20"/>
    </sheetView>
  </sheetViews>
  <sheetFormatPr defaultColWidth="9.28515625" defaultRowHeight="15" x14ac:dyDescent="0.25"/>
  <cols>
    <col min="1" max="1" width="26.7109375" customWidth="1"/>
    <col min="2" max="2" width="30.7109375" customWidth="1"/>
    <col min="3" max="4" width="26.7109375" customWidth="1"/>
    <col min="5" max="5" width="11.7109375" customWidth="1"/>
    <col min="6" max="6" width="3.7109375" customWidth="1"/>
    <col min="7" max="7" width="11.7109375" customWidth="1"/>
    <col min="8" max="8" width="11.7109375" style="87" customWidth="1"/>
    <col min="9" max="9" width="11.7109375" customWidth="1"/>
    <col min="10" max="10" width="11.7109375" style="87" customWidth="1"/>
  </cols>
  <sheetData>
    <row r="1" spans="1:41" ht="15" customHeight="1" x14ac:dyDescent="0.25">
      <c r="A1" s="356" t="s">
        <v>0</v>
      </c>
      <c r="B1" s="356"/>
      <c r="C1" s="356"/>
      <c r="D1" s="356"/>
      <c r="E1" s="356"/>
      <c r="F1" s="356"/>
      <c r="G1" s="356"/>
      <c r="H1" s="356"/>
      <c r="I1" s="356"/>
      <c r="J1" s="356"/>
      <c r="K1" s="37"/>
      <c r="AO1" s="244"/>
    </row>
    <row r="2" spans="1:41" ht="15" customHeight="1" x14ac:dyDescent="0.25">
      <c r="A2" s="356"/>
      <c r="B2" s="356"/>
      <c r="C2" s="356"/>
      <c r="D2" s="356"/>
      <c r="E2" s="356"/>
      <c r="F2" s="356"/>
      <c r="G2" s="356"/>
      <c r="H2" s="356"/>
      <c r="I2" s="356"/>
      <c r="J2" s="356"/>
      <c r="K2" s="37"/>
      <c r="AO2" s="244"/>
    </row>
    <row r="3" spans="1:41" ht="15" customHeight="1" x14ac:dyDescent="0.25">
      <c r="A3" s="356"/>
      <c r="B3" s="356"/>
      <c r="C3" s="356"/>
      <c r="D3" s="356"/>
      <c r="E3" s="356"/>
      <c r="F3" s="356"/>
      <c r="G3" s="356"/>
      <c r="H3" s="356"/>
      <c r="I3" s="356"/>
      <c r="J3" s="356"/>
      <c r="K3" s="37"/>
      <c r="AO3" s="244"/>
    </row>
    <row r="4" spans="1:41" s="248" customFormat="1" ht="15" customHeight="1" x14ac:dyDescent="0.25">
      <c r="A4" s="245" t="s">
        <v>1</v>
      </c>
      <c r="B4" s="245"/>
      <c r="C4" s="245"/>
      <c r="D4" s="245"/>
      <c r="E4" s="245"/>
      <c r="F4" s="245"/>
      <c r="G4" s="245"/>
      <c r="H4" s="246"/>
      <c r="I4" s="245"/>
      <c r="J4" s="246"/>
      <c r="K4" s="247"/>
    </row>
    <row r="5" spans="1:41" s="248" customFormat="1" ht="15" customHeight="1" x14ac:dyDescent="0.25">
      <c r="A5" s="245"/>
      <c r="B5" s="245"/>
      <c r="C5" s="245"/>
      <c r="D5" s="245"/>
      <c r="E5" s="245"/>
      <c r="F5" s="245"/>
      <c r="G5" s="245"/>
      <c r="H5" s="246"/>
      <c r="I5" s="245"/>
      <c r="J5" s="246"/>
      <c r="K5" s="247"/>
    </row>
    <row r="6" spans="1:41" ht="15" customHeight="1" x14ac:dyDescent="0.25">
      <c r="A6" s="357" t="s">
        <v>179</v>
      </c>
      <c r="B6" s="357"/>
      <c r="C6" s="249"/>
      <c r="D6" s="249"/>
      <c r="E6" s="249"/>
      <c r="F6" s="249"/>
      <c r="G6" s="249"/>
      <c r="H6" s="250"/>
      <c r="I6" s="249"/>
      <c r="J6" s="250"/>
      <c r="K6" s="37"/>
      <c r="AO6" s="244"/>
    </row>
    <row r="7" spans="1:41" ht="15" customHeight="1" x14ac:dyDescent="0.25">
      <c r="A7" s="357" t="s">
        <v>180</v>
      </c>
      <c r="B7" s="357"/>
      <c r="C7" s="249"/>
      <c r="D7" s="249"/>
      <c r="E7" s="249"/>
      <c r="F7" s="249"/>
      <c r="G7" s="249"/>
      <c r="H7" s="250"/>
      <c r="I7" s="249"/>
      <c r="J7" s="250"/>
      <c r="K7" s="37"/>
      <c r="AO7" s="244"/>
    </row>
    <row r="8" spans="1:41" ht="15" customHeight="1" x14ac:dyDescent="0.25">
      <c r="A8" s="357" t="s">
        <v>181</v>
      </c>
      <c r="B8" s="357"/>
      <c r="C8" s="249"/>
      <c r="D8" s="249"/>
      <c r="E8" s="249"/>
      <c r="F8" s="249"/>
      <c r="G8" s="249"/>
      <c r="H8" s="250"/>
      <c r="I8" s="249"/>
      <c r="J8" s="250"/>
      <c r="K8" s="37"/>
      <c r="AO8" s="244"/>
    </row>
    <row r="9" spans="1:41" ht="15" customHeight="1" x14ac:dyDescent="0.25">
      <c r="A9" s="357" t="s">
        <v>182</v>
      </c>
      <c r="B9" s="357"/>
      <c r="C9" s="249"/>
      <c r="D9" s="249"/>
      <c r="E9" s="249"/>
      <c r="F9" s="249"/>
      <c r="G9" s="249"/>
      <c r="H9" s="250"/>
      <c r="I9" s="249"/>
      <c r="J9" s="250"/>
      <c r="K9" s="37"/>
      <c r="AO9" s="244"/>
    </row>
    <row r="10" spans="1:41" ht="15" customHeight="1" x14ac:dyDescent="0.25">
      <c r="A10" s="357" t="s">
        <v>183</v>
      </c>
      <c r="B10" s="357"/>
      <c r="C10" s="249"/>
      <c r="D10" s="249"/>
      <c r="E10" s="249"/>
      <c r="F10" s="249"/>
      <c r="G10" s="249"/>
      <c r="H10" s="250"/>
      <c r="I10" s="249"/>
      <c r="J10" s="250"/>
      <c r="K10" s="37"/>
      <c r="AO10" s="244"/>
    </row>
    <row r="11" spans="1:41" ht="15" customHeight="1" x14ac:dyDescent="0.25">
      <c r="A11" s="357" t="s">
        <v>184</v>
      </c>
      <c r="B11" s="357"/>
      <c r="C11" s="249"/>
      <c r="D11" s="249"/>
      <c r="E11" s="249"/>
      <c r="F11" s="249"/>
      <c r="G11" s="249"/>
      <c r="H11" s="250"/>
      <c r="I11" s="249"/>
      <c r="J11" s="250"/>
      <c r="K11" s="37"/>
      <c r="AO11" s="244"/>
    </row>
    <row r="12" spans="1:41" ht="30" customHeight="1" x14ac:dyDescent="0.25">
      <c r="A12" s="358" t="s">
        <v>8</v>
      </c>
      <c r="B12" s="358"/>
      <c r="C12" s="358"/>
      <c r="D12" s="358"/>
      <c r="E12" s="358"/>
      <c r="F12" s="358"/>
      <c r="G12" s="358"/>
      <c r="H12" s="358"/>
      <c r="I12" s="358"/>
      <c r="J12" s="358"/>
      <c r="K12" s="37"/>
    </row>
    <row r="13" spans="1:41" ht="90" customHeight="1" x14ac:dyDescent="0.25">
      <c r="A13" s="97" t="s">
        <v>10</v>
      </c>
      <c r="B13" s="97" t="s">
        <v>11</v>
      </c>
      <c r="C13" s="97" t="s">
        <v>116</v>
      </c>
      <c r="D13" s="97" t="s">
        <v>117</v>
      </c>
      <c r="E13" s="97" t="s">
        <v>13</v>
      </c>
      <c r="F13" s="97" t="s">
        <v>14</v>
      </c>
      <c r="G13" s="98" t="s">
        <v>15</v>
      </c>
      <c r="H13" s="98" t="s">
        <v>16</v>
      </c>
      <c r="I13" s="99" t="s">
        <v>17</v>
      </c>
      <c r="J13" s="100" t="s">
        <v>18</v>
      </c>
    </row>
    <row r="14" spans="1:41" s="252" customFormat="1" ht="17.25" customHeight="1" x14ac:dyDescent="0.25">
      <c r="A14" s="251" t="s">
        <v>286</v>
      </c>
      <c r="B14" s="238"/>
      <c r="C14" s="238"/>
      <c r="D14" s="238"/>
      <c r="E14" s="238"/>
      <c r="F14" s="238"/>
      <c r="G14" s="238"/>
      <c r="H14" s="236"/>
      <c r="I14" s="238"/>
      <c r="J14" s="236"/>
    </row>
    <row r="15" spans="1:41" ht="45" x14ac:dyDescent="0.25">
      <c r="A15" s="238" t="s">
        <v>287</v>
      </c>
      <c r="B15" s="253" t="s">
        <v>288</v>
      </c>
      <c r="C15" s="29" t="s">
        <v>121</v>
      </c>
      <c r="D15" s="29" t="s">
        <v>121</v>
      </c>
      <c r="E15" s="208">
        <v>15000</v>
      </c>
      <c r="F15" s="207" t="s">
        <v>27</v>
      </c>
      <c r="G15" s="32" t="s">
        <v>121</v>
      </c>
      <c r="H15" s="34" t="e">
        <f>SUM(E15*G15)</f>
        <v>#VALUE!</v>
      </c>
      <c r="I15" s="32" t="s">
        <v>121</v>
      </c>
      <c r="J15" s="34" t="e">
        <f>SUM(H15+H15/100*I15)</f>
        <v>#VALUE!</v>
      </c>
    </row>
    <row r="16" spans="1:41" ht="45" x14ac:dyDescent="0.25">
      <c r="A16" s="238" t="s">
        <v>289</v>
      </c>
      <c r="B16" s="253" t="s">
        <v>290</v>
      </c>
      <c r="C16" s="29" t="s">
        <v>121</v>
      </c>
      <c r="D16" s="29" t="s">
        <v>121</v>
      </c>
      <c r="E16" s="208">
        <v>4000</v>
      </c>
      <c r="F16" s="207" t="s">
        <v>27</v>
      </c>
      <c r="G16" s="32" t="s">
        <v>121</v>
      </c>
      <c r="H16" s="34" t="e">
        <f>SUM(E16*G16)</f>
        <v>#VALUE!</v>
      </c>
      <c r="I16" s="32" t="s">
        <v>121</v>
      </c>
      <c r="J16" s="34" t="e">
        <f>SUM(H16+H16/100*I16)</f>
        <v>#VALUE!</v>
      </c>
    </row>
    <row r="17" spans="1:11" ht="45" x14ac:dyDescent="0.25">
      <c r="A17" s="254" t="s">
        <v>291</v>
      </c>
      <c r="B17" s="253" t="s">
        <v>292</v>
      </c>
      <c r="C17" s="29" t="s">
        <v>121</v>
      </c>
      <c r="D17" s="29" t="s">
        <v>121</v>
      </c>
      <c r="E17" s="255">
        <v>600</v>
      </c>
      <c r="F17" s="199" t="s">
        <v>27</v>
      </c>
      <c r="G17" s="29" t="s">
        <v>121</v>
      </c>
      <c r="H17" s="34" t="e">
        <f>SUM(E17*G17)</f>
        <v>#VALUE!</v>
      </c>
      <c r="I17" s="29" t="s">
        <v>121</v>
      </c>
      <c r="J17" s="34" t="e">
        <f>SUM(G17*I17)</f>
        <v>#VALUE!</v>
      </c>
    </row>
    <row r="18" spans="1:11" ht="15" customHeight="1" x14ac:dyDescent="0.25">
      <c r="A18" s="155"/>
      <c r="B18" s="155"/>
      <c r="C18" s="155"/>
      <c r="D18" s="155"/>
      <c r="E18" s="155"/>
      <c r="F18" s="155"/>
      <c r="G18" s="5" t="s">
        <v>89</v>
      </c>
      <c r="H18" s="347" t="e">
        <f>SUM(#REF!)</f>
        <v>#REF!</v>
      </c>
      <c r="I18" s="5" t="s">
        <v>90</v>
      </c>
      <c r="J18" s="347" t="e">
        <f>SUM(#REF!)</f>
        <v>#REF!</v>
      </c>
      <c r="K18" s="155"/>
    </row>
    <row r="19" spans="1:11" ht="32.25" customHeight="1" x14ac:dyDescent="0.25">
      <c r="A19" s="67" t="s">
        <v>104</v>
      </c>
      <c r="B19" s="67" t="s">
        <v>293</v>
      </c>
      <c r="C19" s="155"/>
      <c r="D19" s="155"/>
      <c r="E19" s="155"/>
      <c r="F19" s="155"/>
      <c r="G19" s="5"/>
      <c r="H19" s="347"/>
      <c r="I19" s="5"/>
      <c r="J19" s="347"/>
      <c r="K19" s="155"/>
    </row>
    <row r="20" spans="1:11" ht="23.25" customHeight="1" x14ac:dyDescent="0.25">
      <c r="A20" s="69" t="s">
        <v>106</v>
      </c>
      <c r="B20" s="70" t="s">
        <v>107</v>
      </c>
      <c r="C20" s="155"/>
      <c r="D20" s="155"/>
      <c r="E20" s="155"/>
      <c r="F20" s="155"/>
      <c r="G20" s="155"/>
      <c r="H20" s="157"/>
      <c r="I20" s="155"/>
      <c r="J20" s="157"/>
      <c r="K20" s="155"/>
    </row>
    <row r="21" spans="1:11" ht="23.25" customHeight="1" x14ac:dyDescent="0.25">
      <c r="A21" s="155"/>
      <c r="B21" s="155"/>
      <c r="C21" s="155"/>
      <c r="D21" s="155"/>
      <c r="E21" s="155"/>
      <c r="F21" s="155"/>
      <c r="G21" s="155"/>
      <c r="H21" s="157"/>
      <c r="I21" s="155"/>
      <c r="J21" s="157"/>
      <c r="K21" s="155"/>
    </row>
    <row r="22" spans="1:11" s="72" customFormat="1" ht="43.5" customHeight="1" x14ac:dyDescent="0.2">
      <c r="A22" s="4" t="s">
        <v>108</v>
      </c>
      <c r="B22" s="4"/>
      <c r="C22" s="4"/>
      <c r="D22" s="4"/>
      <c r="E22" s="4"/>
      <c r="F22" s="4"/>
      <c r="G22" s="4"/>
      <c r="H22" s="4"/>
      <c r="I22" s="4"/>
      <c r="J22" s="256"/>
    </row>
    <row r="23" spans="1:11" s="72" customFormat="1" ht="44.25" customHeight="1" x14ac:dyDescent="0.2">
      <c r="A23" s="3" t="s">
        <v>109</v>
      </c>
      <c r="B23" s="3"/>
      <c r="C23" s="3"/>
      <c r="D23" s="3"/>
      <c r="E23" s="3"/>
      <c r="F23" s="3"/>
      <c r="G23" s="3"/>
      <c r="H23" s="3"/>
      <c r="I23" s="3"/>
      <c r="J23" s="256"/>
    </row>
    <row r="24" spans="1:11" s="72" customFormat="1" ht="11.25" customHeight="1" x14ac:dyDescent="0.2">
      <c r="A24" s="3" t="s">
        <v>110</v>
      </c>
      <c r="B24" s="3"/>
      <c r="C24" s="3"/>
      <c r="D24" s="3"/>
      <c r="E24" s="3"/>
      <c r="F24" s="3"/>
      <c r="G24" s="3"/>
      <c r="H24" s="3"/>
      <c r="I24" s="3"/>
      <c r="J24" s="256"/>
    </row>
    <row r="25" spans="1:11" s="72" customFormat="1" ht="11.25" x14ac:dyDescent="0.2">
      <c r="A25" s="2" t="s">
        <v>111</v>
      </c>
      <c r="B25" s="2"/>
      <c r="C25" s="2"/>
      <c r="D25" s="2"/>
      <c r="E25" s="2"/>
      <c r="F25" s="2"/>
      <c r="G25" s="2"/>
      <c r="H25" s="2"/>
      <c r="I25" s="2"/>
      <c r="J25" s="256"/>
    </row>
    <row r="26" spans="1:11" s="72" customFormat="1" ht="11.25" x14ac:dyDescent="0.2">
      <c r="A26" s="73"/>
      <c r="B26" s="74"/>
      <c r="C26" s="74"/>
      <c r="D26" s="74"/>
      <c r="E26" s="74"/>
      <c r="F26" s="74"/>
      <c r="G26" s="74"/>
      <c r="H26" s="257"/>
      <c r="I26" s="74"/>
      <c r="J26" s="256"/>
    </row>
    <row r="27" spans="1:11" s="72" customFormat="1" ht="11.25" x14ac:dyDescent="0.2">
      <c r="A27" s="2" t="s">
        <v>177</v>
      </c>
      <c r="B27" s="2"/>
      <c r="C27" s="2"/>
      <c r="D27" s="2"/>
      <c r="E27" s="2"/>
      <c r="F27" s="2"/>
      <c r="G27" s="2"/>
      <c r="H27" s="2"/>
      <c r="I27" s="2"/>
      <c r="J27" s="256"/>
    </row>
    <row r="28" spans="1:11" s="72" customFormat="1" ht="11.25" x14ac:dyDescent="0.2">
      <c r="A28" s="76"/>
      <c r="B28" s="77"/>
      <c r="C28" s="78"/>
      <c r="D28" s="78"/>
      <c r="E28" s="78"/>
      <c r="F28" s="78"/>
      <c r="G28" s="79"/>
      <c r="H28" s="258"/>
      <c r="J28" s="256"/>
    </row>
    <row r="29" spans="1:11" s="72" customFormat="1" ht="11.25" x14ac:dyDescent="0.2">
      <c r="A29" s="76"/>
      <c r="B29" s="77"/>
      <c r="C29" s="78"/>
      <c r="D29" s="78"/>
      <c r="E29" s="78"/>
      <c r="F29" s="78"/>
      <c r="G29" s="79"/>
      <c r="H29" s="258"/>
      <c r="J29" s="256"/>
    </row>
    <row r="30" spans="1:11" s="81" customFormat="1" ht="11.25" x14ac:dyDescent="0.2">
      <c r="A30" s="80"/>
      <c r="H30" s="256"/>
      <c r="J30" s="256"/>
    </row>
    <row r="31" spans="1:11" s="81" customFormat="1" ht="11.25" x14ac:dyDescent="0.2">
      <c r="A31" s="75"/>
      <c r="B31" s="82" t="s">
        <v>294</v>
      </c>
      <c r="C31" s="83"/>
      <c r="D31" s="83"/>
      <c r="E31" s="84"/>
      <c r="F31" s="84"/>
      <c r="H31" s="256"/>
      <c r="J31" s="256"/>
    </row>
    <row r="32" spans="1:11" s="81" customFormat="1" ht="11.25" customHeight="1" x14ac:dyDescent="0.2">
      <c r="A32" s="75"/>
      <c r="B32" s="85" t="s">
        <v>114</v>
      </c>
      <c r="C32" s="83"/>
      <c r="D32" s="83"/>
      <c r="E32" s="1" t="s">
        <v>115</v>
      </c>
      <c r="F32" s="1"/>
      <c r="H32" s="256"/>
      <c r="J32" s="256"/>
    </row>
    <row r="36" spans="7:9" x14ac:dyDescent="0.25">
      <c r="G36" s="87"/>
      <c r="I36" s="87"/>
    </row>
  </sheetData>
  <mergeCells count="18">
    <mergeCell ref="E32:F32"/>
    <mergeCell ref="A22:I22"/>
    <mergeCell ref="A23:I23"/>
    <mergeCell ref="A24:I24"/>
    <mergeCell ref="A25:I25"/>
    <mergeCell ref="A27:I27"/>
    <mergeCell ref="A10:B10"/>
    <mergeCell ref="A11:B11"/>
    <mergeCell ref="A12:J12"/>
    <mergeCell ref="G18:G19"/>
    <mergeCell ref="H18:H19"/>
    <mergeCell ref="I18:I19"/>
    <mergeCell ref="J18:J19"/>
    <mergeCell ref="A1:J3"/>
    <mergeCell ref="A6:B6"/>
    <mergeCell ref="A7:B7"/>
    <mergeCell ref="A8:B8"/>
    <mergeCell ref="A9:B9"/>
  </mergeCells>
  <pageMargins left="0.7" right="0.7" top="0.75" bottom="0.75" header="0.511811023622047" footer="0.511811023622047"/>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1"/>
  <sheetViews>
    <sheetView topLeftCell="A10" zoomScaleNormal="100" workbookViewId="0">
      <selection activeCell="B20" sqref="B20"/>
    </sheetView>
  </sheetViews>
  <sheetFormatPr defaultColWidth="8.7109375" defaultRowHeight="15" x14ac:dyDescent="0.25"/>
  <cols>
    <col min="1" max="1" width="26.7109375" style="259" customWidth="1"/>
    <col min="2" max="2" width="30.7109375" customWidth="1"/>
    <col min="3" max="3" width="26.7109375" customWidth="1"/>
    <col min="4" max="4" width="11.7109375" customWidth="1"/>
    <col min="5" max="5" width="3.7109375" customWidth="1"/>
    <col min="6" max="9" width="11.7109375" customWidth="1"/>
    <col min="10" max="129" width="9.140625" customWidth="1"/>
  </cols>
  <sheetData>
    <row r="1" spans="1:9" ht="15" customHeight="1" x14ac:dyDescent="0.25">
      <c r="A1" s="356" t="s">
        <v>0</v>
      </c>
      <c r="B1" s="356"/>
      <c r="C1" s="356"/>
      <c r="D1" s="356"/>
      <c r="E1" s="356"/>
      <c r="F1" s="356"/>
      <c r="G1" s="356"/>
      <c r="H1" s="356"/>
      <c r="I1" s="356"/>
    </row>
    <row r="2" spans="1:9" ht="15" customHeight="1" x14ac:dyDescent="0.25">
      <c r="A2" s="356"/>
      <c r="B2" s="356"/>
      <c r="C2" s="356"/>
      <c r="D2" s="356"/>
      <c r="E2" s="356"/>
      <c r="F2" s="356"/>
      <c r="G2" s="356"/>
      <c r="H2" s="356"/>
      <c r="I2" s="356"/>
    </row>
    <row r="3" spans="1:9" ht="15" customHeight="1" x14ac:dyDescent="0.25">
      <c r="A3" s="356"/>
      <c r="B3" s="356"/>
      <c r="C3" s="356"/>
      <c r="D3" s="356"/>
      <c r="E3" s="356"/>
      <c r="F3" s="356"/>
      <c r="G3" s="356"/>
      <c r="H3" s="356"/>
      <c r="I3" s="356"/>
    </row>
    <row r="4" spans="1:9" s="260" customFormat="1" ht="15" customHeight="1" x14ac:dyDescent="0.25">
      <c r="A4" s="245" t="s">
        <v>1</v>
      </c>
      <c r="B4" s="245"/>
      <c r="C4" s="245"/>
      <c r="D4" s="245"/>
      <c r="E4" s="245"/>
      <c r="F4" s="245"/>
      <c r="G4" s="245"/>
      <c r="H4" s="245"/>
      <c r="I4" s="245"/>
    </row>
    <row r="5" spans="1:9" s="260" customFormat="1" ht="15" customHeight="1" x14ac:dyDescent="0.25">
      <c r="A5" s="245"/>
      <c r="B5" s="245"/>
      <c r="C5" s="245"/>
      <c r="D5" s="245"/>
      <c r="E5" s="245"/>
      <c r="F5" s="245"/>
      <c r="G5" s="245"/>
      <c r="H5" s="245"/>
      <c r="I5" s="245"/>
    </row>
    <row r="6" spans="1:9" s="88" customFormat="1" ht="15" customHeight="1" x14ac:dyDescent="0.25">
      <c r="A6" s="382" t="s">
        <v>179</v>
      </c>
      <c r="B6" s="382"/>
      <c r="C6" s="383"/>
      <c r="D6" s="383"/>
      <c r="E6" s="383"/>
      <c r="F6" s="383"/>
      <c r="G6" s="384"/>
      <c r="H6" s="383"/>
      <c r="I6" s="384"/>
    </row>
    <row r="7" spans="1:9" s="88" customFormat="1" ht="15" customHeight="1" x14ac:dyDescent="0.25">
      <c r="A7" s="382" t="s">
        <v>180</v>
      </c>
      <c r="B7" s="382"/>
      <c r="C7" s="383"/>
      <c r="D7" s="383"/>
      <c r="E7" s="383"/>
      <c r="F7" s="383"/>
      <c r="G7" s="384"/>
      <c r="H7" s="383"/>
      <c r="I7" s="384"/>
    </row>
    <row r="8" spans="1:9" s="88" customFormat="1" ht="15" customHeight="1" x14ac:dyDescent="0.25">
      <c r="A8" s="382" t="s">
        <v>181</v>
      </c>
      <c r="B8" s="382"/>
      <c r="C8" s="383"/>
      <c r="D8" s="383"/>
      <c r="E8" s="383"/>
      <c r="F8" s="383"/>
      <c r="G8" s="384"/>
      <c r="H8" s="383"/>
      <c r="I8" s="384"/>
    </row>
    <row r="9" spans="1:9" s="88" customFormat="1" ht="15" customHeight="1" x14ac:dyDescent="0.25">
      <c r="A9" s="382" t="s">
        <v>182</v>
      </c>
      <c r="B9" s="382"/>
      <c r="C9" s="383"/>
      <c r="D9" s="383"/>
      <c r="E9" s="383"/>
      <c r="F9" s="383"/>
      <c r="G9" s="384"/>
      <c r="H9" s="383"/>
      <c r="I9" s="384"/>
    </row>
    <row r="10" spans="1:9" s="88" customFormat="1" ht="15" customHeight="1" x14ac:dyDescent="0.25">
      <c r="A10" s="382" t="s">
        <v>183</v>
      </c>
      <c r="B10" s="382"/>
      <c r="C10" s="383"/>
      <c r="D10" s="383"/>
      <c r="E10" s="383"/>
      <c r="F10" s="383"/>
      <c r="G10" s="384"/>
      <c r="H10" s="383"/>
      <c r="I10" s="384"/>
    </row>
    <row r="11" spans="1:9" s="88" customFormat="1" ht="15" customHeight="1" x14ac:dyDescent="0.25">
      <c r="A11" s="382" t="s">
        <v>184</v>
      </c>
      <c r="B11" s="382"/>
      <c r="C11" s="383"/>
      <c r="D11" s="383"/>
      <c r="E11" s="383"/>
      <c r="F11" s="383"/>
      <c r="G11" s="384"/>
      <c r="H11" s="383"/>
      <c r="I11" s="384"/>
    </row>
    <row r="12" spans="1:9" ht="30" customHeight="1" x14ac:dyDescent="0.25">
      <c r="A12" s="358" t="s">
        <v>8</v>
      </c>
      <c r="B12" s="358"/>
      <c r="C12" s="358"/>
      <c r="D12" s="358"/>
      <c r="E12" s="358"/>
      <c r="F12" s="358"/>
      <c r="G12" s="358"/>
      <c r="H12" s="358"/>
      <c r="I12" s="358"/>
    </row>
    <row r="13" spans="1:9" ht="90" customHeight="1" x14ac:dyDescent="0.25">
      <c r="A13" s="97" t="s">
        <v>10</v>
      </c>
      <c r="B13" s="97" t="s">
        <v>11</v>
      </c>
      <c r="C13" s="97" t="s">
        <v>295</v>
      </c>
      <c r="D13" s="97" t="s">
        <v>13</v>
      </c>
      <c r="E13" s="97" t="s">
        <v>14</v>
      </c>
      <c r="F13" s="98" t="s">
        <v>15</v>
      </c>
      <c r="G13" s="98" t="s">
        <v>16</v>
      </c>
      <c r="H13" s="99" t="s">
        <v>17</v>
      </c>
      <c r="I13" s="100" t="s">
        <v>18</v>
      </c>
    </row>
    <row r="14" spans="1:9" ht="46.5" customHeight="1" x14ac:dyDescent="0.25">
      <c r="A14" s="261" t="s">
        <v>296</v>
      </c>
      <c r="B14" s="262" t="s">
        <v>297</v>
      </c>
      <c r="C14" s="380" t="s">
        <v>121</v>
      </c>
      <c r="D14" s="263">
        <v>1300</v>
      </c>
      <c r="E14" s="264" t="s">
        <v>27</v>
      </c>
      <c r="F14" s="381"/>
      <c r="G14" s="265">
        <f t="shared" ref="G14:G28" si="0">SUM(D14*F14)</f>
        <v>0</v>
      </c>
      <c r="H14" s="381"/>
      <c r="I14" s="265">
        <f t="shared" ref="I14:I28" si="1">SUM(G14+G14/100*H14)</f>
        <v>0</v>
      </c>
    </row>
    <row r="15" spans="1:9" ht="16.5" customHeight="1" x14ac:dyDescent="0.25">
      <c r="A15" s="261" t="s">
        <v>298</v>
      </c>
      <c r="B15" s="188" t="s">
        <v>299</v>
      </c>
      <c r="C15" s="380" t="s">
        <v>121</v>
      </c>
      <c r="D15" s="266">
        <v>190</v>
      </c>
      <c r="E15" s="199" t="s">
        <v>27</v>
      </c>
      <c r="F15" s="381"/>
      <c r="G15" s="265">
        <f t="shared" si="0"/>
        <v>0</v>
      </c>
      <c r="H15" s="381"/>
      <c r="I15" s="265">
        <f t="shared" si="1"/>
        <v>0</v>
      </c>
    </row>
    <row r="16" spans="1:9" x14ac:dyDescent="0.25">
      <c r="A16" s="261" t="s">
        <v>300</v>
      </c>
      <c r="B16" s="188" t="s">
        <v>301</v>
      </c>
      <c r="C16" s="380" t="s">
        <v>121</v>
      </c>
      <c r="D16" s="263">
        <v>80</v>
      </c>
      <c r="E16" s="199" t="s">
        <v>27</v>
      </c>
      <c r="F16" s="381"/>
      <c r="G16" s="265">
        <f t="shared" si="0"/>
        <v>0</v>
      </c>
      <c r="H16" s="381"/>
      <c r="I16" s="265">
        <f t="shared" si="1"/>
        <v>0</v>
      </c>
    </row>
    <row r="17" spans="1:10" x14ac:dyDescent="0.25">
      <c r="A17" s="261" t="s">
        <v>302</v>
      </c>
      <c r="B17" s="262" t="s">
        <v>303</v>
      </c>
      <c r="C17" s="380" t="s">
        <v>121</v>
      </c>
      <c r="D17" s="263">
        <v>350</v>
      </c>
      <c r="E17" s="199" t="s">
        <v>27</v>
      </c>
      <c r="F17" s="381"/>
      <c r="G17" s="265">
        <f t="shared" si="0"/>
        <v>0</v>
      </c>
      <c r="H17" s="381"/>
      <c r="I17" s="265">
        <f t="shared" si="1"/>
        <v>0</v>
      </c>
    </row>
    <row r="18" spans="1:10" ht="22.5" x14ac:dyDescent="0.25">
      <c r="A18" s="261" t="s">
        <v>304</v>
      </c>
      <c r="B18" s="253" t="s">
        <v>305</v>
      </c>
      <c r="C18" s="380" t="s">
        <v>121</v>
      </c>
      <c r="D18" s="267">
        <v>220</v>
      </c>
      <c r="E18" s="267" t="s">
        <v>27</v>
      </c>
      <c r="F18" s="381"/>
      <c r="G18" s="268">
        <f t="shared" si="0"/>
        <v>0</v>
      </c>
      <c r="H18" s="381"/>
      <c r="I18" s="268">
        <f t="shared" si="1"/>
        <v>0</v>
      </c>
      <c r="J18" s="37"/>
    </row>
    <row r="19" spans="1:10" ht="22.5" x14ac:dyDescent="0.25">
      <c r="A19" s="261" t="s">
        <v>306</v>
      </c>
      <c r="B19" s="253" t="s">
        <v>307</v>
      </c>
      <c r="C19" s="380"/>
      <c r="D19" s="269">
        <v>170</v>
      </c>
      <c r="E19" s="270" t="s">
        <v>27</v>
      </c>
      <c r="F19" s="381"/>
      <c r="G19" s="268">
        <f t="shared" si="0"/>
        <v>0</v>
      </c>
      <c r="H19" s="381"/>
      <c r="I19" s="268">
        <f t="shared" si="1"/>
        <v>0</v>
      </c>
      <c r="J19" s="37"/>
    </row>
    <row r="20" spans="1:10" x14ac:dyDescent="0.25">
      <c r="A20" s="261" t="s">
        <v>308</v>
      </c>
      <c r="B20" s="188" t="s">
        <v>309</v>
      </c>
      <c r="C20" s="380" t="s">
        <v>121</v>
      </c>
      <c r="D20" s="185">
        <v>250</v>
      </c>
      <c r="E20" s="271" t="s">
        <v>27</v>
      </c>
      <c r="F20" s="381"/>
      <c r="G20" s="268">
        <f t="shared" si="0"/>
        <v>0</v>
      </c>
      <c r="H20" s="381"/>
      <c r="I20" s="268">
        <f t="shared" si="1"/>
        <v>0</v>
      </c>
      <c r="J20" s="272"/>
    </row>
    <row r="21" spans="1:10" ht="22.5" x14ac:dyDescent="0.25">
      <c r="A21" s="261" t="s">
        <v>310</v>
      </c>
      <c r="B21" s="262" t="s">
        <v>311</v>
      </c>
      <c r="C21" s="380" t="s">
        <v>121</v>
      </c>
      <c r="D21" s="263">
        <v>150</v>
      </c>
      <c r="E21" s="273" t="s">
        <v>27</v>
      </c>
      <c r="F21" s="381"/>
      <c r="G21" s="268">
        <f t="shared" si="0"/>
        <v>0</v>
      </c>
      <c r="H21" s="381"/>
      <c r="I21" s="268">
        <f t="shared" si="1"/>
        <v>0</v>
      </c>
    </row>
    <row r="22" spans="1:10" ht="22.5" x14ac:dyDescent="0.25">
      <c r="A22" s="261" t="s">
        <v>312</v>
      </c>
      <c r="B22" s="262" t="s">
        <v>313</v>
      </c>
      <c r="C22" s="380" t="s">
        <v>121</v>
      </c>
      <c r="D22" s="263">
        <v>150</v>
      </c>
      <c r="E22" s="273" t="s">
        <v>27</v>
      </c>
      <c r="F22" s="381"/>
      <c r="G22" s="268">
        <f t="shared" si="0"/>
        <v>0</v>
      </c>
      <c r="H22" s="381"/>
      <c r="I22" s="268">
        <f t="shared" si="1"/>
        <v>0</v>
      </c>
    </row>
    <row r="23" spans="1:10" ht="22.5" x14ac:dyDescent="0.25">
      <c r="A23" s="261" t="s">
        <v>314</v>
      </c>
      <c r="B23" s="262" t="s">
        <v>315</v>
      </c>
      <c r="C23" s="380" t="s">
        <v>121</v>
      </c>
      <c r="D23" s="263">
        <v>190</v>
      </c>
      <c r="E23" s="273" t="s">
        <v>27</v>
      </c>
      <c r="F23" s="381"/>
      <c r="G23" s="268">
        <f t="shared" si="0"/>
        <v>0</v>
      </c>
      <c r="H23" s="381"/>
      <c r="I23" s="268">
        <f t="shared" si="1"/>
        <v>0</v>
      </c>
    </row>
    <row r="24" spans="1:10" ht="22.5" x14ac:dyDescent="0.25">
      <c r="A24" s="261" t="s">
        <v>316</v>
      </c>
      <c r="B24" s="262" t="s">
        <v>317</v>
      </c>
      <c r="C24" s="380" t="s">
        <v>121</v>
      </c>
      <c r="D24" s="263">
        <v>80</v>
      </c>
      <c r="E24" s="273" t="s">
        <v>27</v>
      </c>
      <c r="F24" s="381"/>
      <c r="G24" s="268">
        <f t="shared" si="0"/>
        <v>0</v>
      </c>
      <c r="H24" s="381"/>
      <c r="I24" s="268">
        <f t="shared" si="1"/>
        <v>0</v>
      </c>
    </row>
    <row r="25" spans="1:10" ht="22.5" x14ac:dyDescent="0.25">
      <c r="A25" s="261" t="s">
        <v>318</v>
      </c>
      <c r="B25" s="262" t="s">
        <v>319</v>
      </c>
      <c r="C25" s="380" t="s">
        <v>121</v>
      </c>
      <c r="D25" s="263">
        <v>300</v>
      </c>
      <c r="E25" s="273" t="s">
        <v>27</v>
      </c>
      <c r="F25" s="381"/>
      <c r="G25" s="268">
        <f t="shared" si="0"/>
        <v>0</v>
      </c>
      <c r="H25" s="381"/>
      <c r="I25" s="268">
        <f t="shared" si="1"/>
        <v>0</v>
      </c>
    </row>
    <row r="26" spans="1:10" ht="24" customHeight="1" x14ac:dyDescent="0.25">
      <c r="A26" s="261" t="s">
        <v>55</v>
      </c>
      <c r="B26" s="253" t="s">
        <v>320</v>
      </c>
      <c r="C26" s="380" t="s">
        <v>121</v>
      </c>
      <c r="D26" s="269">
        <v>110</v>
      </c>
      <c r="E26" s="273" t="s">
        <v>27</v>
      </c>
      <c r="F26" s="381"/>
      <c r="G26" s="268">
        <f t="shared" si="0"/>
        <v>0</v>
      </c>
      <c r="H26" s="381"/>
      <c r="I26" s="268">
        <f t="shared" si="1"/>
        <v>0</v>
      </c>
    </row>
    <row r="27" spans="1:10" ht="22.5" x14ac:dyDescent="0.25">
      <c r="A27" s="261" t="s">
        <v>321</v>
      </c>
      <c r="B27" s="188" t="s">
        <v>322</v>
      </c>
      <c r="C27" s="380" t="s">
        <v>121</v>
      </c>
      <c r="D27" s="269">
        <v>300</v>
      </c>
      <c r="E27" s="273" t="s">
        <v>27</v>
      </c>
      <c r="F27" s="381"/>
      <c r="G27" s="268">
        <f t="shared" si="0"/>
        <v>0</v>
      </c>
      <c r="H27" s="381"/>
      <c r="I27" s="268">
        <f t="shared" si="1"/>
        <v>0</v>
      </c>
    </row>
    <row r="28" spans="1:10" ht="25.5" customHeight="1" x14ac:dyDescent="0.25">
      <c r="A28" s="261" t="s">
        <v>323</v>
      </c>
      <c r="B28" s="188" t="s">
        <v>324</v>
      </c>
      <c r="C28" s="380" t="s">
        <v>121</v>
      </c>
      <c r="D28" s="269">
        <v>300</v>
      </c>
      <c r="E28" s="273" t="s">
        <v>27</v>
      </c>
      <c r="F28" s="381"/>
      <c r="G28" s="268">
        <f t="shared" si="0"/>
        <v>0</v>
      </c>
      <c r="H28" s="381"/>
      <c r="I28" s="268">
        <f t="shared" si="1"/>
        <v>0</v>
      </c>
    </row>
    <row r="29" spans="1:10" ht="22.5" x14ac:dyDescent="0.25">
      <c r="A29" s="261" t="s">
        <v>325</v>
      </c>
      <c r="B29" s="188" t="s">
        <v>326</v>
      </c>
      <c r="C29" s="380" t="s">
        <v>121</v>
      </c>
      <c r="D29" s="269">
        <v>75</v>
      </c>
      <c r="E29" s="273" t="s">
        <v>27</v>
      </c>
      <c r="F29" s="381"/>
      <c r="G29" s="268">
        <v>0.45200000000000001</v>
      </c>
      <c r="H29" s="381"/>
      <c r="I29" s="268">
        <v>20</v>
      </c>
    </row>
    <row r="30" spans="1:10" ht="33.75" x14ac:dyDescent="0.25">
      <c r="A30" s="261" t="s">
        <v>327</v>
      </c>
      <c r="B30" s="188" t="s">
        <v>328</v>
      </c>
      <c r="C30" s="380" t="s">
        <v>121</v>
      </c>
      <c r="D30" s="269">
        <v>80</v>
      </c>
      <c r="E30" s="273" t="s">
        <v>27</v>
      </c>
      <c r="F30" s="381"/>
      <c r="G30" s="268">
        <f t="shared" ref="G30:G45" si="2">SUM(D30*F30)</f>
        <v>0</v>
      </c>
      <c r="H30" s="381"/>
      <c r="I30" s="268">
        <f t="shared" ref="I30:I45" si="3">SUM(G30+G30/100*H30)</f>
        <v>0</v>
      </c>
    </row>
    <row r="31" spans="1:10" ht="22.5" x14ac:dyDescent="0.25">
      <c r="A31" s="261" t="s">
        <v>329</v>
      </c>
      <c r="B31" s="188" t="s">
        <v>330</v>
      </c>
      <c r="C31" s="380" t="s">
        <v>121</v>
      </c>
      <c r="D31" s="269">
        <v>110</v>
      </c>
      <c r="E31" s="273" t="s">
        <v>27</v>
      </c>
      <c r="F31" s="381"/>
      <c r="G31" s="268">
        <f t="shared" si="2"/>
        <v>0</v>
      </c>
      <c r="H31" s="381"/>
      <c r="I31" s="268">
        <f t="shared" si="3"/>
        <v>0</v>
      </c>
    </row>
    <row r="32" spans="1:10" ht="21" customHeight="1" x14ac:dyDescent="0.25">
      <c r="A32" s="261" t="s">
        <v>331</v>
      </c>
      <c r="B32" s="188" t="s">
        <v>332</v>
      </c>
      <c r="C32" s="380" t="s">
        <v>121</v>
      </c>
      <c r="D32" s="269">
        <v>110</v>
      </c>
      <c r="E32" s="273" t="s">
        <v>27</v>
      </c>
      <c r="F32" s="381"/>
      <c r="G32" s="268">
        <f t="shared" si="2"/>
        <v>0</v>
      </c>
      <c r="H32" s="381"/>
      <c r="I32" s="268">
        <f t="shared" si="3"/>
        <v>0</v>
      </c>
    </row>
    <row r="33" spans="1:9" ht="22.5" x14ac:dyDescent="0.25">
      <c r="A33" s="261" t="s">
        <v>333</v>
      </c>
      <c r="B33" s="188" t="s">
        <v>334</v>
      </c>
      <c r="C33" s="380" t="s">
        <v>121</v>
      </c>
      <c r="D33" s="274">
        <v>150</v>
      </c>
      <c r="E33" s="273" t="s">
        <v>27</v>
      </c>
      <c r="F33" s="381"/>
      <c r="G33" s="268">
        <f t="shared" si="2"/>
        <v>0</v>
      </c>
      <c r="H33" s="381"/>
      <c r="I33" s="268">
        <f t="shared" si="3"/>
        <v>0</v>
      </c>
    </row>
    <row r="34" spans="1:9" x14ac:dyDescent="0.25">
      <c r="A34" s="261" t="s">
        <v>335</v>
      </c>
      <c r="B34" s="262" t="s">
        <v>336</v>
      </c>
      <c r="C34" s="380" t="s">
        <v>121</v>
      </c>
      <c r="D34" s="263">
        <v>5000</v>
      </c>
      <c r="E34" s="273" t="s">
        <v>25</v>
      </c>
      <c r="F34" s="381"/>
      <c r="G34" s="268">
        <f t="shared" si="2"/>
        <v>0</v>
      </c>
      <c r="H34" s="381"/>
      <c r="I34" s="268">
        <f t="shared" si="3"/>
        <v>0</v>
      </c>
    </row>
    <row r="35" spans="1:9" ht="17.25" customHeight="1" x14ac:dyDescent="0.25">
      <c r="A35" s="261" t="s">
        <v>337</v>
      </c>
      <c r="B35" s="188" t="s">
        <v>338</v>
      </c>
      <c r="C35" s="380" t="s">
        <v>121</v>
      </c>
      <c r="D35" s="274">
        <v>150</v>
      </c>
      <c r="E35" s="273" t="s">
        <v>27</v>
      </c>
      <c r="F35" s="381"/>
      <c r="G35" s="268">
        <f t="shared" si="2"/>
        <v>0</v>
      </c>
      <c r="H35" s="381"/>
      <c r="I35" s="268">
        <f t="shared" si="3"/>
        <v>0</v>
      </c>
    </row>
    <row r="36" spans="1:9" ht="22.5" x14ac:dyDescent="0.25">
      <c r="A36" s="261" t="s">
        <v>339</v>
      </c>
      <c r="B36" s="188" t="s">
        <v>340</v>
      </c>
      <c r="C36" s="380" t="s">
        <v>121</v>
      </c>
      <c r="D36" s="269">
        <v>50</v>
      </c>
      <c r="E36" s="273" t="s">
        <v>27</v>
      </c>
      <c r="F36" s="381"/>
      <c r="G36" s="268">
        <f t="shared" si="2"/>
        <v>0</v>
      </c>
      <c r="H36" s="381"/>
      <c r="I36" s="268">
        <f t="shared" si="3"/>
        <v>0</v>
      </c>
    </row>
    <row r="37" spans="1:9" x14ac:dyDescent="0.25">
      <c r="A37" s="261" t="s">
        <v>341</v>
      </c>
      <c r="B37" s="188" t="s">
        <v>342</v>
      </c>
      <c r="C37" s="380" t="s">
        <v>121</v>
      </c>
      <c r="D37" s="269">
        <v>50</v>
      </c>
      <c r="E37" s="273" t="s">
        <v>27</v>
      </c>
      <c r="F37" s="381"/>
      <c r="G37" s="268">
        <f t="shared" si="2"/>
        <v>0</v>
      </c>
      <c r="H37" s="381"/>
      <c r="I37" s="268">
        <f t="shared" si="3"/>
        <v>0</v>
      </c>
    </row>
    <row r="38" spans="1:9" ht="22.5" x14ac:dyDescent="0.25">
      <c r="A38" s="261" t="s">
        <v>343</v>
      </c>
      <c r="B38" s="188" t="s">
        <v>344</v>
      </c>
      <c r="C38" s="380" t="s">
        <v>121</v>
      </c>
      <c r="D38" s="269">
        <v>50</v>
      </c>
      <c r="E38" s="273" t="s">
        <v>27</v>
      </c>
      <c r="F38" s="381"/>
      <c r="G38" s="268">
        <f t="shared" si="2"/>
        <v>0</v>
      </c>
      <c r="H38" s="381"/>
      <c r="I38" s="268">
        <f t="shared" si="3"/>
        <v>0</v>
      </c>
    </row>
    <row r="39" spans="1:9" ht="22.5" x14ac:dyDescent="0.25">
      <c r="A39" s="261" t="s">
        <v>345</v>
      </c>
      <c r="B39" s="188" t="s">
        <v>346</v>
      </c>
      <c r="C39" s="380" t="s">
        <v>121</v>
      </c>
      <c r="D39" s="269">
        <v>70</v>
      </c>
      <c r="E39" s="273" t="s">
        <v>27</v>
      </c>
      <c r="F39" s="381"/>
      <c r="G39" s="268">
        <f t="shared" si="2"/>
        <v>0</v>
      </c>
      <c r="H39" s="381"/>
      <c r="I39" s="268">
        <f t="shared" si="3"/>
        <v>0</v>
      </c>
    </row>
    <row r="40" spans="1:9" ht="22.5" x14ac:dyDescent="0.25">
      <c r="A40" s="261" t="s">
        <v>347</v>
      </c>
      <c r="B40" s="188" t="s">
        <v>348</v>
      </c>
      <c r="C40" s="380" t="s">
        <v>121</v>
      </c>
      <c r="D40" s="269">
        <v>350</v>
      </c>
      <c r="E40" s="273" t="s">
        <v>27</v>
      </c>
      <c r="F40" s="381"/>
      <c r="G40" s="268">
        <f t="shared" si="2"/>
        <v>0</v>
      </c>
      <c r="H40" s="381"/>
      <c r="I40" s="268">
        <f t="shared" si="3"/>
        <v>0</v>
      </c>
    </row>
    <row r="41" spans="1:9" x14ac:dyDescent="0.25">
      <c r="A41" s="261" t="s">
        <v>349</v>
      </c>
      <c r="B41" s="262" t="s">
        <v>350</v>
      </c>
      <c r="C41" s="380" t="s">
        <v>121</v>
      </c>
      <c r="D41" s="263">
        <v>400</v>
      </c>
      <c r="E41" s="273" t="s">
        <v>25</v>
      </c>
      <c r="F41" s="381"/>
      <c r="G41" s="268">
        <f t="shared" si="2"/>
        <v>0</v>
      </c>
      <c r="H41" s="381"/>
      <c r="I41" s="268">
        <f t="shared" si="3"/>
        <v>0</v>
      </c>
    </row>
    <row r="42" spans="1:9" ht="22.5" x14ac:dyDescent="0.25">
      <c r="A42" s="261" t="s">
        <v>351</v>
      </c>
      <c r="B42" s="188" t="s">
        <v>352</v>
      </c>
      <c r="C42" s="380" t="s">
        <v>121</v>
      </c>
      <c r="D42" s="269">
        <v>200</v>
      </c>
      <c r="E42" s="273" t="s">
        <v>27</v>
      </c>
      <c r="F42" s="381"/>
      <c r="G42" s="268">
        <f t="shared" si="2"/>
        <v>0</v>
      </c>
      <c r="H42" s="381"/>
      <c r="I42" s="268">
        <f t="shared" si="3"/>
        <v>0</v>
      </c>
    </row>
    <row r="43" spans="1:9" ht="22.5" x14ac:dyDescent="0.25">
      <c r="A43" s="261" t="s">
        <v>353</v>
      </c>
      <c r="B43" s="188" t="s">
        <v>354</v>
      </c>
      <c r="C43" s="380" t="s">
        <v>121</v>
      </c>
      <c r="D43" s="269">
        <v>70</v>
      </c>
      <c r="E43" s="273" t="s">
        <v>27</v>
      </c>
      <c r="F43" s="381"/>
      <c r="G43" s="268">
        <f t="shared" si="2"/>
        <v>0</v>
      </c>
      <c r="H43" s="381"/>
      <c r="I43" s="268">
        <f t="shared" si="3"/>
        <v>0</v>
      </c>
    </row>
    <row r="44" spans="1:9" ht="22.5" x14ac:dyDescent="0.25">
      <c r="A44" s="261" t="s">
        <v>355</v>
      </c>
      <c r="B44" s="262" t="s">
        <v>356</v>
      </c>
      <c r="C44" s="380" t="s">
        <v>121</v>
      </c>
      <c r="D44" s="263">
        <v>800</v>
      </c>
      <c r="E44" s="273" t="s">
        <v>27</v>
      </c>
      <c r="F44" s="381"/>
      <c r="G44" s="268">
        <f t="shared" si="2"/>
        <v>0</v>
      </c>
      <c r="H44" s="381"/>
      <c r="I44" s="268">
        <f t="shared" si="3"/>
        <v>0</v>
      </c>
    </row>
    <row r="45" spans="1:9" ht="22.5" x14ac:dyDescent="0.25">
      <c r="A45" s="261" t="s">
        <v>357</v>
      </c>
      <c r="B45" s="262" t="s">
        <v>358</v>
      </c>
      <c r="C45" s="380" t="s">
        <v>121</v>
      </c>
      <c r="D45" s="263">
        <v>500</v>
      </c>
      <c r="E45" s="273" t="s">
        <v>27</v>
      </c>
      <c r="F45" s="381"/>
      <c r="G45" s="268">
        <f t="shared" si="2"/>
        <v>0</v>
      </c>
      <c r="H45" s="381"/>
      <c r="I45" s="268">
        <f t="shared" si="3"/>
        <v>0</v>
      </c>
    </row>
    <row r="46" spans="1:9" ht="15" customHeight="1" x14ac:dyDescent="0.25">
      <c r="A46" s="155"/>
      <c r="B46" s="155"/>
      <c r="C46" s="155"/>
      <c r="D46" s="155"/>
      <c r="E46" s="155"/>
      <c r="F46" s="5" t="s">
        <v>89</v>
      </c>
      <c r="G46" s="6">
        <f>SUM(G14:G17)</f>
        <v>0</v>
      </c>
      <c r="H46" s="5" t="s">
        <v>90</v>
      </c>
      <c r="I46" s="6">
        <f>SUM(I14:I17)</f>
        <v>0</v>
      </c>
    </row>
    <row r="47" spans="1:9" ht="32.25" customHeight="1" x14ac:dyDescent="0.25">
      <c r="A47" s="67"/>
      <c r="B47" s="67"/>
      <c r="C47" s="155"/>
      <c r="D47" s="155"/>
      <c r="E47" s="155"/>
      <c r="F47" s="5"/>
      <c r="G47" s="6"/>
      <c r="H47" s="5"/>
      <c r="I47" s="6"/>
    </row>
    <row r="48" spans="1:9" s="61" customFormat="1" ht="11.25" x14ac:dyDescent="0.25">
      <c r="A48" s="67" t="s">
        <v>104</v>
      </c>
      <c r="B48" s="67" t="s">
        <v>359</v>
      </c>
      <c r="C48" s="67"/>
      <c r="D48" s="66"/>
      <c r="E48" s="66"/>
    </row>
    <row r="49" spans="1:9" s="61" customFormat="1" ht="11.25" x14ac:dyDescent="0.25">
      <c r="A49" s="67" t="s">
        <v>106</v>
      </c>
      <c r="B49" s="67" t="s">
        <v>107</v>
      </c>
      <c r="C49" s="67"/>
      <c r="D49" s="66"/>
      <c r="E49" s="66"/>
    </row>
    <row r="50" spans="1:9" s="275" customFormat="1" ht="50.25" customHeight="1" x14ac:dyDescent="0.25">
      <c r="A50" s="359" t="s">
        <v>245</v>
      </c>
      <c r="B50" s="359"/>
      <c r="C50" s="359"/>
      <c r="D50" s="359"/>
      <c r="E50" s="359"/>
      <c r="F50" s="359"/>
      <c r="G50" s="359"/>
      <c r="H50" s="359"/>
      <c r="I50" s="359"/>
    </row>
    <row r="51" spans="1:9" s="72" customFormat="1" ht="43.5" customHeight="1" x14ac:dyDescent="0.2">
      <c r="A51" s="4" t="s">
        <v>108</v>
      </c>
      <c r="B51" s="4"/>
      <c r="C51" s="4"/>
      <c r="D51" s="4"/>
      <c r="E51" s="4"/>
      <c r="F51" s="4"/>
      <c r="G51" s="4"/>
      <c r="H51" s="4"/>
    </row>
    <row r="52" spans="1:9" s="72" customFormat="1" ht="44.25" customHeight="1" x14ac:dyDescent="0.2">
      <c r="A52" s="3" t="s">
        <v>109</v>
      </c>
      <c r="B52" s="3"/>
      <c r="C52" s="3"/>
      <c r="D52" s="3"/>
      <c r="E52" s="3"/>
      <c r="F52" s="3"/>
      <c r="G52" s="3"/>
      <c r="H52" s="3"/>
    </row>
    <row r="53" spans="1:9" s="72" customFormat="1" ht="11.25" customHeight="1" x14ac:dyDescent="0.2">
      <c r="A53" s="3" t="s">
        <v>110</v>
      </c>
      <c r="B53" s="3"/>
      <c r="C53" s="3"/>
      <c r="D53" s="3"/>
      <c r="E53" s="3"/>
      <c r="F53" s="3"/>
      <c r="G53" s="3"/>
      <c r="H53" s="3"/>
    </row>
    <row r="54" spans="1:9" s="72" customFormat="1" ht="11.25" x14ac:dyDescent="0.2">
      <c r="A54" s="2" t="s">
        <v>111</v>
      </c>
      <c r="B54" s="2"/>
      <c r="C54" s="2"/>
      <c r="D54" s="2"/>
      <c r="E54" s="2"/>
      <c r="F54" s="2"/>
      <c r="G54" s="2"/>
      <c r="H54" s="2"/>
    </row>
    <row r="55" spans="1:9" s="135" customFormat="1" ht="11.25" x14ac:dyDescent="0.2">
      <c r="A55" s="136"/>
      <c r="B55" s="137"/>
      <c r="C55" s="137"/>
      <c r="D55" s="137"/>
      <c r="E55" s="138"/>
      <c r="F55" s="137"/>
      <c r="G55" s="137"/>
      <c r="H55" s="137"/>
    </row>
    <row r="56" spans="1:9" s="135" customFormat="1" ht="11.25" x14ac:dyDescent="0.2">
      <c r="A56" s="341" t="s">
        <v>177</v>
      </c>
      <c r="B56" s="341"/>
      <c r="C56" s="341"/>
      <c r="D56" s="341"/>
      <c r="E56" s="341"/>
      <c r="F56" s="341"/>
      <c r="G56" s="341"/>
      <c r="H56" s="341"/>
    </row>
    <row r="57" spans="1:9" s="135" customFormat="1" ht="11.25" x14ac:dyDescent="0.2">
      <c r="A57" s="141"/>
      <c r="B57" s="142"/>
      <c r="C57" s="143"/>
      <c r="D57" s="143"/>
      <c r="E57" s="143"/>
      <c r="F57" s="144"/>
      <c r="G57" s="144"/>
    </row>
    <row r="58" spans="1:9" s="135" customFormat="1" ht="11.25" x14ac:dyDescent="0.2">
      <c r="A58" s="141"/>
      <c r="B58" s="142"/>
      <c r="C58" s="143"/>
      <c r="D58" s="143"/>
      <c r="E58" s="143"/>
      <c r="F58" s="144"/>
      <c r="G58" s="144"/>
    </row>
    <row r="59" spans="1:9" s="147" customFormat="1" ht="11.25" x14ac:dyDescent="0.2">
      <c r="A59" s="146"/>
      <c r="E59" s="148"/>
    </row>
    <row r="60" spans="1:9" s="147" customFormat="1" ht="11.25" x14ac:dyDescent="0.2">
      <c r="A60" s="139"/>
      <c r="B60" s="138" t="s">
        <v>360</v>
      </c>
      <c r="C60" s="149"/>
      <c r="D60" s="240"/>
      <c r="E60" s="150"/>
    </row>
    <row r="61" spans="1:9" s="147" customFormat="1" ht="11.25" customHeight="1" x14ac:dyDescent="0.2">
      <c r="A61" s="139"/>
      <c r="B61" s="152" t="s">
        <v>114</v>
      </c>
      <c r="C61" s="149"/>
      <c r="D61" s="342" t="s">
        <v>115</v>
      </c>
      <c r="E61" s="342"/>
    </row>
  </sheetData>
  <sheetProtection sheet="1" objects="1" scenarios="1"/>
  <mergeCells count="19">
    <mergeCell ref="A56:H56"/>
    <mergeCell ref="D61:E61"/>
    <mergeCell ref="A50:I50"/>
    <mergeCell ref="A51:H51"/>
    <mergeCell ref="A52:H52"/>
    <mergeCell ref="A53:H53"/>
    <mergeCell ref="A54:H54"/>
    <mergeCell ref="A10:B10"/>
    <mergeCell ref="A11:B11"/>
    <mergeCell ref="A12:I12"/>
    <mergeCell ref="F46:F47"/>
    <mergeCell ref="G46:G47"/>
    <mergeCell ref="H46:H47"/>
    <mergeCell ref="I46:I47"/>
    <mergeCell ref="A1:I3"/>
    <mergeCell ref="A6:B6"/>
    <mergeCell ref="A7:B7"/>
    <mergeCell ref="A8:B8"/>
    <mergeCell ref="A9:B9"/>
  </mergeCells>
  <pageMargins left="0.7" right="0.7" top="0.75" bottom="0.75" header="0.511811023622047" footer="0.511811023622047"/>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02"/>
  <sheetViews>
    <sheetView topLeftCell="A70" zoomScaleNormal="100" workbookViewId="0">
      <selection activeCell="A96" sqref="A96:H96"/>
    </sheetView>
  </sheetViews>
  <sheetFormatPr defaultColWidth="8.7109375" defaultRowHeight="15" x14ac:dyDescent="0.25"/>
  <cols>
    <col min="1" max="1" width="15.42578125" style="12" customWidth="1"/>
    <col min="2" max="2" width="30.7109375" style="276" customWidth="1"/>
    <col min="3" max="3" width="21.5703125" customWidth="1"/>
    <col min="4" max="4" width="16" style="277" customWidth="1"/>
    <col min="5" max="5" width="3.7109375" style="277" customWidth="1"/>
    <col min="6" max="6" width="11.7109375" customWidth="1"/>
    <col min="7" max="7" width="11.7109375" style="87" customWidth="1"/>
    <col min="8" max="8" width="11.7109375" customWidth="1"/>
    <col min="9" max="9" width="10.7109375" style="87" customWidth="1"/>
    <col min="14" max="14" width="12.7109375" customWidth="1"/>
  </cols>
  <sheetData>
    <row r="1" spans="1:40" ht="15" customHeight="1" x14ac:dyDescent="0.25">
      <c r="A1" s="356" t="s">
        <v>0</v>
      </c>
      <c r="B1" s="356"/>
      <c r="C1" s="356"/>
      <c r="D1" s="356"/>
      <c r="E1" s="356"/>
      <c r="F1" s="356"/>
      <c r="G1" s="356"/>
      <c r="H1" s="356"/>
      <c r="I1" s="278"/>
      <c r="AN1" s="244"/>
    </row>
    <row r="2" spans="1:40" ht="15" customHeight="1" x14ac:dyDescent="0.25">
      <c r="A2" s="356"/>
      <c r="B2" s="356"/>
      <c r="C2" s="356"/>
      <c r="D2" s="356"/>
      <c r="E2" s="356"/>
      <c r="F2" s="356"/>
      <c r="G2" s="356"/>
      <c r="H2" s="356"/>
      <c r="I2" s="278"/>
      <c r="AN2" s="244"/>
    </row>
    <row r="3" spans="1:40" ht="15" customHeight="1" x14ac:dyDescent="0.25">
      <c r="A3" s="356"/>
      <c r="B3" s="356"/>
      <c r="C3" s="356"/>
      <c r="D3" s="356"/>
      <c r="E3" s="356"/>
      <c r="F3" s="356"/>
      <c r="G3" s="356"/>
      <c r="H3" s="356"/>
      <c r="I3" s="278"/>
      <c r="AN3" s="244"/>
    </row>
    <row r="4" spans="1:40" s="260" customFormat="1" ht="15" customHeight="1" x14ac:dyDescent="0.25">
      <c r="A4" s="245" t="s">
        <v>1</v>
      </c>
      <c r="B4" s="245"/>
      <c r="C4" s="245"/>
      <c r="D4" s="279"/>
      <c r="E4" s="279"/>
      <c r="F4" s="245"/>
      <c r="G4" s="246"/>
      <c r="H4" s="245"/>
      <c r="I4" s="246"/>
    </row>
    <row r="5" spans="1:40" s="386" customFormat="1" ht="11.25" x14ac:dyDescent="0.2">
      <c r="A5" s="334" t="s">
        <v>179</v>
      </c>
      <c r="B5" s="334"/>
      <c r="C5" s="94"/>
      <c r="D5" s="95"/>
      <c r="E5" s="95"/>
      <c r="F5" s="94"/>
      <c r="G5" s="96"/>
      <c r="H5" s="94"/>
      <c r="I5" s="385"/>
      <c r="AN5" s="387"/>
    </row>
    <row r="6" spans="1:40" s="386" customFormat="1" ht="11.25" x14ac:dyDescent="0.2">
      <c r="A6" s="334" t="s">
        <v>180</v>
      </c>
      <c r="B6" s="334"/>
      <c r="C6" s="94"/>
      <c r="D6" s="95"/>
      <c r="E6" s="95"/>
      <c r="F6" s="94"/>
      <c r="G6" s="96"/>
      <c r="H6" s="94"/>
      <c r="I6" s="388"/>
      <c r="AN6" s="387"/>
    </row>
    <row r="7" spans="1:40" s="386" customFormat="1" ht="11.25" x14ac:dyDescent="0.2">
      <c r="A7" s="334" t="s">
        <v>181</v>
      </c>
      <c r="B7" s="334"/>
      <c r="C7" s="94"/>
      <c r="D7" s="95"/>
      <c r="E7" s="95"/>
      <c r="F7" s="94"/>
      <c r="G7" s="96"/>
      <c r="H7" s="94"/>
      <c r="I7" s="389"/>
      <c r="AN7" s="387"/>
    </row>
    <row r="8" spans="1:40" s="386" customFormat="1" ht="11.25" x14ac:dyDescent="0.2">
      <c r="A8" s="334" t="s">
        <v>182</v>
      </c>
      <c r="B8" s="334"/>
      <c r="C8" s="94"/>
      <c r="D8" s="95"/>
      <c r="E8" s="95"/>
      <c r="F8" s="94"/>
      <c r="G8" s="96"/>
      <c r="H8" s="94"/>
      <c r="I8" s="389"/>
      <c r="AN8" s="387"/>
    </row>
    <row r="9" spans="1:40" s="386" customFormat="1" ht="11.25" x14ac:dyDescent="0.2">
      <c r="A9" s="334" t="s">
        <v>183</v>
      </c>
      <c r="B9" s="334"/>
      <c r="C9" s="94"/>
      <c r="D9" s="95"/>
      <c r="E9" s="95"/>
      <c r="F9" s="94"/>
      <c r="G9" s="96"/>
      <c r="H9" s="94"/>
      <c r="I9" s="389"/>
      <c r="AN9" s="387"/>
    </row>
    <row r="10" spans="1:40" s="386" customFormat="1" ht="11.25" x14ac:dyDescent="0.2">
      <c r="A10" s="334" t="s">
        <v>184</v>
      </c>
      <c r="B10" s="334"/>
      <c r="C10" s="94"/>
      <c r="D10" s="95"/>
      <c r="E10" s="95"/>
      <c r="F10" s="94"/>
      <c r="G10" s="96"/>
      <c r="H10" s="94"/>
      <c r="I10" s="389"/>
      <c r="AN10" s="387"/>
    </row>
    <row r="11" spans="1:40" ht="18.75" x14ac:dyDescent="0.25">
      <c r="A11" s="358" t="s">
        <v>8</v>
      </c>
      <c r="B11" s="358"/>
      <c r="C11" s="358"/>
      <c r="D11" s="358"/>
      <c r="E11" s="358"/>
      <c r="F11" s="358"/>
      <c r="G11" s="358"/>
      <c r="H11" s="358"/>
      <c r="I11" s="358"/>
    </row>
    <row r="12" spans="1:40" ht="90" customHeight="1" x14ac:dyDescent="0.25">
      <c r="A12" s="21" t="s">
        <v>10</v>
      </c>
      <c r="B12" s="21" t="s">
        <v>185</v>
      </c>
      <c r="C12" s="280" t="s">
        <v>361</v>
      </c>
      <c r="D12" s="281" t="s">
        <v>13</v>
      </c>
      <c r="E12" s="282" t="s">
        <v>14</v>
      </c>
      <c r="F12" s="22" t="s">
        <v>15</v>
      </c>
      <c r="G12" s="98" t="s">
        <v>16</v>
      </c>
      <c r="H12" s="23" t="s">
        <v>249</v>
      </c>
      <c r="I12" s="100" t="s">
        <v>18</v>
      </c>
    </row>
    <row r="13" spans="1:40" ht="15" customHeight="1" x14ac:dyDescent="0.25">
      <c r="A13" s="360" t="s">
        <v>362</v>
      </c>
      <c r="B13" s="360" t="s">
        <v>363</v>
      </c>
      <c r="C13" s="360" t="s">
        <v>121</v>
      </c>
      <c r="D13" s="360"/>
      <c r="E13" s="360"/>
      <c r="F13" s="360" t="s">
        <v>121</v>
      </c>
      <c r="G13" s="360" t="e">
        <f t="shared" ref="G13:G41" si="0">SUM(D13*F13)</f>
        <v>#VALUE!</v>
      </c>
      <c r="H13" s="360" t="s">
        <v>121</v>
      </c>
      <c r="I13" s="360" t="e">
        <f>SUM(#REF!*F13)</f>
        <v>#REF!</v>
      </c>
    </row>
    <row r="14" spans="1:40" x14ac:dyDescent="0.25">
      <c r="A14" s="283" t="s">
        <v>364</v>
      </c>
      <c r="B14" s="284" t="s">
        <v>365</v>
      </c>
      <c r="C14" s="201" t="s">
        <v>121</v>
      </c>
      <c r="D14" s="285">
        <v>400</v>
      </c>
      <c r="E14" s="286" t="s">
        <v>27</v>
      </c>
      <c r="F14" s="184"/>
      <c r="G14" s="34">
        <f t="shared" si="0"/>
        <v>0</v>
      </c>
      <c r="H14" s="184"/>
      <c r="I14" s="34">
        <f>SUM(G14+H14/100*H14)</f>
        <v>0</v>
      </c>
    </row>
    <row r="15" spans="1:40" x14ac:dyDescent="0.25">
      <c r="A15" s="283" t="s">
        <v>366</v>
      </c>
      <c r="B15" s="284" t="s">
        <v>367</v>
      </c>
      <c r="C15" s="201" t="s">
        <v>121</v>
      </c>
      <c r="D15" s="285">
        <v>100</v>
      </c>
      <c r="E15" s="286" t="s">
        <v>27</v>
      </c>
      <c r="F15" s="184"/>
      <c r="G15" s="34">
        <f t="shared" si="0"/>
        <v>0</v>
      </c>
      <c r="H15" s="184"/>
      <c r="I15" s="34">
        <f>SUM(G15+H15/100*H15)</f>
        <v>0</v>
      </c>
    </row>
    <row r="16" spans="1:40" ht="22.5" x14ac:dyDescent="0.25">
      <c r="A16" s="283" t="s">
        <v>368</v>
      </c>
      <c r="B16" s="287" t="s">
        <v>369</v>
      </c>
      <c r="C16" s="201" t="s">
        <v>121</v>
      </c>
      <c r="D16" s="285">
        <v>10</v>
      </c>
      <c r="E16" s="286" t="s">
        <v>27</v>
      </c>
      <c r="F16" s="184"/>
      <c r="G16" s="34">
        <f t="shared" si="0"/>
        <v>0</v>
      </c>
      <c r="H16" s="184"/>
      <c r="I16" s="34">
        <f>SUM(G16+H16/100*H16)</f>
        <v>0</v>
      </c>
    </row>
    <row r="17" spans="1:9" x14ac:dyDescent="0.25">
      <c r="A17" s="288" t="s">
        <v>370</v>
      </c>
      <c r="B17" s="284" t="s">
        <v>371</v>
      </c>
      <c r="C17" s="201" t="s">
        <v>121</v>
      </c>
      <c r="D17" s="285">
        <v>350</v>
      </c>
      <c r="E17" s="286" t="s">
        <v>27</v>
      </c>
      <c r="F17" s="184"/>
      <c r="G17" s="34">
        <f t="shared" si="0"/>
        <v>0</v>
      </c>
      <c r="H17" s="184"/>
      <c r="I17" s="34">
        <f>SUM(G17+H17/100*H17)</f>
        <v>0</v>
      </c>
    </row>
    <row r="18" spans="1:9" x14ac:dyDescent="0.25">
      <c r="A18" s="283" t="s">
        <v>372</v>
      </c>
      <c r="B18" s="284" t="s">
        <v>373</v>
      </c>
      <c r="C18" s="201" t="s">
        <v>121</v>
      </c>
      <c r="D18" s="286">
        <v>10</v>
      </c>
      <c r="E18" s="289" t="s">
        <v>25</v>
      </c>
      <c r="F18" s="184"/>
      <c r="G18" s="34">
        <f t="shared" si="0"/>
        <v>0</v>
      </c>
      <c r="H18" s="184"/>
      <c r="I18" s="34">
        <f t="shared" ref="I18:I34" si="1">SUM(G18+G18/100*H18)</f>
        <v>0</v>
      </c>
    </row>
    <row r="19" spans="1:9" ht="22.5" x14ac:dyDescent="0.25">
      <c r="A19" s="283" t="s">
        <v>374</v>
      </c>
      <c r="B19" s="284" t="s">
        <v>375</v>
      </c>
      <c r="C19" s="201" t="s">
        <v>121</v>
      </c>
      <c r="D19" s="286">
        <v>100</v>
      </c>
      <c r="E19" s="289" t="s">
        <v>25</v>
      </c>
      <c r="F19" s="184"/>
      <c r="G19" s="34">
        <f t="shared" si="0"/>
        <v>0</v>
      </c>
      <c r="H19" s="184"/>
      <c r="I19" s="34">
        <f t="shared" si="1"/>
        <v>0</v>
      </c>
    </row>
    <row r="20" spans="1:9" ht="33.75" x14ac:dyDescent="0.25">
      <c r="A20" s="288" t="s">
        <v>376</v>
      </c>
      <c r="B20" s="284" t="s">
        <v>377</v>
      </c>
      <c r="C20" s="201" t="s">
        <v>121</v>
      </c>
      <c r="D20" s="290">
        <v>40</v>
      </c>
      <c r="E20" s="286" t="s">
        <v>25</v>
      </c>
      <c r="F20" s="184"/>
      <c r="G20" s="34">
        <f t="shared" si="0"/>
        <v>0</v>
      </c>
      <c r="H20" s="184"/>
      <c r="I20" s="34">
        <f t="shared" si="1"/>
        <v>0</v>
      </c>
    </row>
    <row r="21" spans="1:9" ht="22.5" x14ac:dyDescent="0.25">
      <c r="A21" s="288" t="s">
        <v>378</v>
      </c>
      <c r="B21" s="284" t="s">
        <v>379</v>
      </c>
      <c r="C21" s="201" t="s">
        <v>121</v>
      </c>
      <c r="D21" s="286">
        <v>150</v>
      </c>
      <c r="E21" s="286" t="s">
        <v>25</v>
      </c>
      <c r="F21" s="184"/>
      <c r="G21" s="34">
        <f t="shared" si="0"/>
        <v>0</v>
      </c>
      <c r="H21" s="184"/>
      <c r="I21" s="34">
        <f t="shared" si="1"/>
        <v>0</v>
      </c>
    </row>
    <row r="22" spans="1:9" x14ac:dyDescent="0.25">
      <c r="A22" s="288" t="s">
        <v>380</v>
      </c>
      <c r="B22" s="284" t="s">
        <v>381</v>
      </c>
      <c r="C22" s="201" t="s">
        <v>121</v>
      </c>
      <c r="D22" s="286">
        <v>35</v>
      </c>
      <c r="E22" s="286" t="s">
        <v>25</v>
      </c>
      <c r="F22" s="184"/>
      <c r="G22" s="34">
        <f t="shared" si="0"/>
        <v>0</v>
      </c>
      <c r="H22" s="184"/>
      <c r="I22" s="34">
        <f t="shared" si="1"/>
        <v>0</v>
      </c>
    </row>
    <row r="23" spans="1:9" ht="22.5" x14ac:dyDescent="0.25">
      <c r="A23" s="288" t="s">
        <v>382</v>
      </c>
      <c r="B23" s="284" t="s">
        <v>383</v>
      </c>
      <c r="C23" s="201" t="s">
        <v>121</v>
      </c>
      <c r="D23" s="286">
        <v>150</v>
      </c>
      <c r="E23" s="286" t="s">
        <v>25</v>
      </c>
      <c r="F23" s="184"/>
      <c r="G23" s="34">
        <f t="shared" si="0"/>
        <v>0</v>
      </c>
      <c r="H23" s="184"/>
      <c r="I23" s="34">
        <f t="shared" si="1"/>
        <v>0</v>
      </c>
    </row>
    <row r="24" spans="1:9" ht="14.25" customHeight="1" x14ac:dyDescent="0.25">
      <c r="A24" s="288" t="s">
        <v>384</v>
      </c>
      <c r="B24" s="284" t="s">
        <v>385</v>
      </c>
      <c r="C24" s="201" t="s">
        <v>121</v>
      </c>
      <c r="D24" s="290">
        <v>400</v>
      </c>
      <c r="E24" s="286" t="s">
        <v>25</v>
      </c>
      <c r="F24" s="184"/>
      <c r="G24" s="34">
        <f t="shared" si="0"/>
        <v>0</v>
      </c>
      <c r="H24" s="184"/>
      <c r="I24" s="34">
        <f t="shared" si="1"/>
        <v>0</v>
      </c>
    </row>
    <row r="25" spans="1:9" x14ac:dyDescent="0.25">
      <c r="A25" s="288" t="s">
        <v>386</v>
      </c>
      <c r="B25" s="284" t="s">
        <v>387</v>
      </c>
      <c r="C25" s="201" t="s">
        <v>121</v>
      </c>
      <c r="D25" s="286">
        <v>120</v>
      </c>
      <c r="E25" s="286" t="s">
        <v>25</v>
      </c>
      <c r="F25" s="184"/>
      <c r="G25" s="34">
        <f t="shared" si="0"/>
        <v>0</v>
      </c>
      <c r="H25" s="184"/>
      <c r="I25" s="34">
        <f t="shared" si="1"/>
        <v>0</v>
      </c>
    </row>
    <row r="26" spans="1:9" ht="33.75" x14ac:dyDescent="0.25">
      <c r="A26" s="283" t="s">
        <v>388</v>
      </c>
      <c r="B26" s="284" t="s">
        <v>389</v>
      </c>
      <c r="C26" s="201" t="s">
        <v>121</v>
      </c>
      <c r="D26" s="290">
        <v>70</v>
      </c>
      <c r="E26" s="289" t="s">
        <v>25</v>
      </c>
      <c r="F26" s="184"/>
      <c r="G26" s="34">
        <f t="shared" si="0"/>
        <v>0</v>
      </c>
      <c r="H26" s="184"/>
      <c r="I26" s="34">
        <f t="shared" si="1"/>
        <v>0</v>
      </c>
    </row>
    <row r="27" spans="1:9" ht="45" x14ac:dyDescent="0.25">
      <c r="A27" s="283" t="s">
        <v>390</v>
      </c>
      <c r="B27" s="284" t="s">
        <v>391</v>
      </c>
      <c r="C27" s="201" t="s">
        <v>121</v>
      </c>
      <c r="D27" s="291">
        <v>4</v>
      </c>
      <c r="E27" s="289" t="s">
        <v>25</v>
      </c>
      <c r="F27" s="184"/>
      <c r="G27" s="34">
        <f t="shared" si="0"/>
        <v>0</v>
      </c>
      <c r="H27" s="184"/>
      <c r="I27" s="34">
        <f t="shared" si="1"/>
        <v>0</v>
      </c>
    </row>
    <row r="28" spans="1:9" ht="45" x14ac:dyDescent="0.25">
      <c r="A28" s="283" t="s">
        <v>392</v>
      </c>
      <c r="B28" s="284" t="s">
        <v>393</v>
      </c>
      <c r="C28" s="201" t="s">
        <v>121</v>
      </c>
      <c r="D28" s="285">
        <v>130</v>
      </c>
      <c r="E28" s="289" t="s">
        <v>27</v>
      </c>
      <c r="F28" s="184"/>
      <c r="G28" s="34">
        <f t="shared" si="0"/>
        <v>0</v>
      </c>
      <c r="H28" s="184"/>
      <c r="I28" s="34">
        <f t="shared" si="1"/>
        <v>0</v>
      </c>
    </row>
    <row r="29" spans="1:9" ht="45" x14ac:dyDescent="0.25">
      <c r="A29" s="288" t="s">
        <v>394</v>
      </c>
      <c r="B29" s="284" t="s">
        <v>395</v>
      </c>
      <c r="C29" s="201" t="s">
        <v>121</v>
      </c>
      <c r="D29" s="285">
        <v>70</v>
      </c>
      <c r="E29" s="286" t="s">
        <v>25</v>
      </c>
      <c r="F29" s="184"/>
      <c r="G29" s="34">
        <f t="shared" si="0"/>
        <v>0</v>
      </c>
      <c r="H29" s="184"/>
      <c r="I29" s="34">
        <f t="shared" si="1"/>
        <v>0</v>
      </c>
    </row>
    <row r="30" spans="1:9" ht="45" x14ac:dyDescent="0.25">
      <c r="A30" s="288" t="s">
        <v>396</v>
      </c>
      <c r="B30" s="284" t="s">
        <v>397</v>
      </c>
      <c r="C30" s="201" t="s">
        <v>121</v>
      </c>
      <c r="D30" s="285">
        <v>50</v>
      </c>
      <c r="E30" s="286" t="s">
        <v>25</v>
      </c>
      <c r="F30" s="184"/>
      <c r="G30" s="34">
        <f t="shared" si="0"/>
        <v>0</v>
      </c>
      <c r="H30" s="184"/>
      <c r="I30" s="34">
        <f t="shared" si="1"/>
        <v>0</v>
      </c>
    </row>
    <row r="31" spans="1:9" ht="45" x14ac:dyDescent="0.25">
      <c r="A31" s="283" t="s">
        <v>398</v>
      </c>
      <c r="B31" s="284" t="s">
        <v>399</v>
      </c>
      <c r="C31" s="201" t="s">
        <v>121</v>
      </c>
      <c r="D31" s="285">
        <v>50</v>
      </c>
      <c r="E31" s="289" t="s">
        <v>25</v>
      </c>
      <c r="F31" s="184"/>
      <c r="G31" s="34">
        <f t="shared" si="0"/>
        <v>0</v>
      </c>
      <c r="H31" s="184"/>
      <c r="I31" s="34">
        <f t="shared" si="1"/>
        <v>0</v>
      </c>
    </row>
    <row r="32" spans="1:9" x14ac:dyDescent="0.25">
      <c r="A32" s="288" t="s">
        <v>400</v>
      </c>
      <c r="B32" s="292" t="s">
        <v>401</v>
      </c>
      <c r="C32" s="201" t="s">
        <v>121</v>
      </c>
      <c r="D32" s="293">
        <v>20</v>
      </c>
      <c r="E32" s="294" t="s">
        <v>25</v>
      </c>
      <c r="F32" s="184"/>
      <c r="G32" s="34">
        <f t="shared" si="0"/>
        <v>0</v>
      </c>
      <c r="H32" s="184"/>
      <c r="I32" s="34">
        <f t="shared" si="1"/>
        <v>0</v>
      </c>
    </row>
    <row r="33" spans="1:9" x14ac:dyDescent="0.25">
      <c r="A33" s="288" t="s">
        <v>402</v>
      </c>
      <c r="B33" s="292" t="s">
        <v>403</v>
      </c>
      <c r="C33" s="201" t="s">
        <v>121</v>
      </c>
      <c r="D33" s="293">
        <v>2</v>
      </c>
      <c r="E33" s="294" t="s">
        <v>25</v>
      </c>
      <c r="F33" s="184"/>
      <c r="G33" s="34">
        <f t="shared" si="0"/>
        <v>0</v>
      </c>
      <c r="H33" s="184"/>
      <c r="I33" s="34">
        <f t="shared" si="1"/>
        <v>0</v>
      </c>
    </row>
    <row r="34" spans="1:9" x14ac:dyDescent="0.25">
      <c r="A34" s="288" t="s">
        <v>404</v>
      </c>
      <c r="B34" s="292" t="s">
        <v>405</v>
      </c>
      <c r="C34" s="201" t="s">
        <v>121</v>
      </c>
      <c r="D34" s="293">
        <v>3</v>
      </c>
      <c r="E34" s="294" t="s">
        <v>25</v>
      </c>
      <c r="F34" s="184"/>
      <c r="G34" s="34">
        <f t="shared" si="0"/>
        <v>0</v>
      </c>
      <c r="H34" s="184"/>
      <c r="I34" s="34">
        <f t="shared" si="1"/>
        <v>0</v>
      </c>
    </row>
    <row r="35" spans="1:9" ht="22.5" x14ac:dyDescent="0.25">
      <c r="A35" s="288" t="s">
        <v>406</v>
      </c>
      <c r="B35" s="287" t="s">
        <v>407</v>
      </c>
      <c r="C35" s="201" t="s">
        <v>121</v>
      </c>
      <c r="D35" s="293">
        <v>2</v>
      </c>
      <c r="E35" s="294" t="s">
        <v>25</v>
      </c>
      <c r="F35" s="184"/>
      <c r="G35" s="34">
        <f t="shared" si="0"/>
        <v>0</v>
      </c>
      <c r="H35" s="184"/>
      <c r="I35" s="34"/>
    </row>
    <row r="36" spans="1:9" x14ac:dyDescent="0.25">
      <c r="A36" s="288" t="s">
        <v>408</v>
      </c>
      <c r="B36" s="287" t="s">
        <v>407</v>
      </c>
      <c r="C36" s="201" t="s">
        <v>121</v>
      </c>
      <c r="D36" s="293">
        <v>2</v>
      </c>
      <c r="E36" s="294" t="s">
        <v>25</v>
      </c>
      <c r="F36" s="184"/>
      <c r="G36" s="34">
        <f t="shared" si="0"/>
        <v>0</v>
      </c>
      <c r="H36" s="184"/>
      <c r="I36" s="34">
        <f t="shared" ref="I36:I41" si="2">SUM(G36+G36/100*H36)</f>
        <v>0</v>
      </c>
    </row>
    <row r="37" spans="1:9" x14ac:dyDescent="0.25">
      <c r="A37" s="288" t="s">
        <v>409</v>
      </c>
      <c r="B37" s="287" t="s">
        <v>410</v>
      </c>
      <c r="C37" s="201" t="s">
        <v>121</v>
      </c>
      <c r="D37" s="293">
        <v>2</v>
      </c>
      <c r="E37" s="294" t="s">
        <v>25</v>
      </c>
      <c r="F37" s="184"/>
      <c r="G37" s="34">
        <f t="shared" si="0"/>
        <v>0</v>
      </c>
      <c r="H37" s="184"/>
      <c r="I37" s="34">
        <f t="shared" si="2"/>
        <v>0</v>
      </c>
    </row>
    <row r="38" spans="1:9" ht="22.5" x14ac:dyDescent="0.25">
      <c r="A38" s="288" t="s">
        <v>411</v>
      </c>
      <c r="B38" s="287" t="s">
        <v>412</v>
      </c>
      <c r="C38" s="201" t="s">
        <v>121</v>
      </c>
      <c r="D38" s="293">
        <v>15</v>
      </c>
      <c r="E38" s="294" t="s">
        <v>25</v>
      </c>
      <c r="F38" s="184"/>
      <c r="G38" s="34">
        <f t="shared" si="0"/>
        <v>0</v>
      </c>
      <c r="H38" s="184"/>
      <c r="I38" s="34">
        <f t="shared" si="2"/>
        <v>0</v>
      </c>
    </row>
    <row r="39" spans="1:9" x14ac:dyDescent="0.25">
      <c r="A39" s="288" t="s">
        <v>413</v>
      </c>
      <c r="B39" s="287" t="s">
        <v>414</v>
      </c>
      <c r="C39" s="201" t="s">
        <v>121</v>
      </c>
      <c r="D39" s="293">
        <v>1</v>
      </c>
      <c r="E39" s="294" t="s">
        <v>25</v>
      </c>
      <c r="F39" s="184"/>
      <c r="G39" s="34">
        <f t="shared" si="0"/>
        <v>0</v>
      </c>
      <c r="H39" s="184"/>
      <c r="I39" s="34">
        <f t="shared" si="2"/>
        <v>0</v>
      </c>
    </row>
    <row r="40" spans="1:9" x14ac:dyDescent="0.25">
      <c r="A40" s="288" t="s">
        <v>415</v>
      </c>
      <c r="B40" s="287" t="s">
        <v>414</v>
      </c>
      <c r="C40" s="201" t="s">
        <v>121</v>
      </c>
      <c r="D40" s="293">
        <v>1</v>
      </c>
      <c r="E40" s="294" t="s">
        <v>25</v>
      </c>
      <c r="F40" s="184"/>
      <c r="G40" s="34">
        <f t="shared" si="0"/>
        <v>0</v>
      </c>
      <c r="H40" s="184"/>
      <c r="I40" s="34">
        <f t="shared" si="2"/>
        <v>0</v>
      </c>
    </row>
    <row r="41" spans="1:9" x14ac:dyDescent="0.25">
      <c r="A41" s="283" t="s">
        <v>416</v>
      </c>
      <c r="B41" s="284" t="s">
        <v>417</v>
      </c>
      <c r="C41" s="201" t="s">
        <v>121</v>
      </c>
      <c r="D41" s="285">
        <v>2</v>
      </c>
      <c r="E41" s="286" t="s">
        <v>25</v>
      </c>
      <c r="F41" s="184"/>
      <c r="G41" s="34">
        <f t="shared" si="0"/>
        <v>0</v>
      </c>
      <c r="H41" s="184"/>
      <c r="I41" s="34">
        <f t="shared" si="2"/>
        <v>0</v>
      </c>
    </row>
    <row r="42" spans="1:9" x14ac:dyDescent="0.25">
      <c r="A42" s="283" t="s">
        <v>418</v>
      </c>
      <c r="B42" s="284" t="s">
        <v>403</v>
      </c>
      <c r="C42" s="201" t="s">
        <v>121</v>
      </c>
      <c r="D42" s="285">
        <v>1</v>
      </c>
      <c r="E42" s="286" t="s">
        <v>25</v>
      </c>
      <c r="F42" s="184"/>
      <c r="G42" s="34"/>
      <c r="H42" s="184"/>
      <c r="I42" s="34"/>
    </row>
    <row r="43" spans="1:9" x14ac:dyDescent="0.25">
      <c r="A43" s="283" t="s">
        <v>419</v>
      </c>
      <c r="B43" s="284" t="s">
        <v>412</v>
      </c>
      <c r="C43" s="201" t="s">
        <v>121</v>
      </c>
      <c r="D43" s="285">
        <v>1</v>
      </c>
      <c r="E43" s="286" t="s">
        <v>25</v>
      </c>
      <c r="F43" s="184"/>
      <c r="G43" s="34">
        <f t="shared" ref="G43:G85" si="3">SUM(D43*F43)</f>
        <v>0</v>
      </c>
      <c r="H43" s="184"/>
      <c r="I43" s="34">
        <f t="shared" ref="I43:I50" si="4">SUM(G43+G43/100*H43)</f>
        <v>0</v>
      </c>
    </row>
    <row r="44" spans="1:9" ht="15" customHeight="1" x14ac:dyDescent="0.25">
      <c r="A44" s="283" t="s">
        <v>420</v>
      </c>
      <c r="B44" s="284" t="s">
        <v>421</v>
      </c>
      <c r="C44" s="201" t="s">
        <v>121</v>
      </c>
      <c r="D44" s="285">
        <v>1</v>
      </c>
      <c r="E44" s="289" t="s">
        <v>25</v>
      </c>
      <c r="F44" s="184"/>
      <c r="G44" s="34">
        <f t="shared" si="3"/>
        <v>0</v>
      </c>
      <c r="H44" s="184"/>
      <c r="I44" s="34">
        <f t="shared" si="4"/>
        <v>0</v>
      </c>
    </row>
    <row r="45" spans="1:9" x14ac:dyDescent="0.25">
      <c r="A45" s="283" t="s">
        <v>422</v>
      </c>
      <c r="B45" s="284" t="s">
        <v>423</v>
      </c>
      <c r="C45" s="201" t="s">
        <v>121</v>
      </c>
      <c r="D45" s="285">
        <v>1</v>
      </c>
      <c r="E45" s="289" t="s">
        <v>25</v>
      </c>
      <c r="F45" s="184"/>
      <c r="G45" s="34">
        <f t="shared" si="3"/>
        <v>0</v>
      </c>
      <c r="H45" s="184"/>
      <c r="I45" s="34">
        <f t="shared" si="4"/>
        <v>0</v>
      </c>
    </row>
    <row r="46" spans="1:9" x14ac:dyDescent="0.25">
      <c r="A46" s="288" t="s">
        <v>424</v>
      </c>
      <c r="B46" s="284" t="s">
        <v>412</v>
      </c>
      <c r="C46" s="201" t="s">
        <v>121</v>
      </c>
      <c r="D46" s="285">
        <v>7</v>
      </c>
      <c r="E46" s="289" t="s">
        <v>27</v>
      </c>
      <c r="F46" s="184"/>
      <c r="G46" s="34">
        <f t="shared" si="3"/>
        <v>0</v>
      </c>
      <c r="H46" s="184"/>
      <c r="I46" s="34">
        <f t="shared" si="4"/>
        <v>0</v>
      </c>
    </row>
    <row r="47" spans="1:9" ht="22.5" x14ac:dyDescent="0.25">
      <c r="A47" s="283" t="s">
        <v>425</v>
      </c>
      <c r="B47" s="284" t="s">
        <v>426</v>
      </c>
      <c r="C47" s="201" t="s">
        <v>121</v>
      </c>
      <c r="D47" s="285">
        <v>600</v>
      </c>
      <c r="E47" s="289" t="s">
        <v>27</v>
      </c>
      <c r="F47" s="184"/>
      <c r="G47" s="34">
        <f t="shared" si="3"/>
        <v>0</v>
      </c>
      <c r="H47" s="184"/>
      <c r="I47" s="34">
        <f t="shared" si="4"/>
        <v>0</v>
      </c>
    </row>
    <row r="48" spans="1:9" ht="22.5" x14ac:dyDescent="0.25">
      <c r="A48" s="283" t="s">
        <v>427</v>
      </c>
      <c r="B48" s="284" t="s">
        <v>428</v>
      </c>
      <c r="C48" s="201" t="s">
        <v>121</v>
      </c>
      <c r="D48" s="285">
        <v>7</v>
      </c>
      <c r="E48" s="289" t="s">
        <v>27</v>
      </c>
      <c r="F48" s="184"/>
      <c r="G48" s="34">
        <f t="shared" si="3"/>
        <v>0</v>
      </c>
      <c r="H48" s="184"/>
      <c r="I48" s="34">
        <f t="shared" si="4"/>
        <v>0</v>
      </c>
    </row>
    <row r="49" spans="1:9" ht="22.5" x14ac:dyDescent="0.25">
      <c r="A49" s="283" t="s">
        <v>429</v>
      </c>
      <c r="B49" s="284" t="s">
        <v>426</v>
      </c>
      <c r="C49" s="201" t="s">
        <v>121</v>
      </c>
      <c r="D49" s="285">
        <v>600</v>
      </c>
      <c r="E49" s="289" t="s">
        <v>27</v>
      </c>
      <c r="F49" s="184"/>
      <c r="G49" s="34">
        <f t="shared" si="3"/>
        <v>0</v>
      </c>
      <c r="H49" s="184"/>
      <c r="I49" s="34">
        <f t="shared" si="4"/>
        <v>0</v>
      </c>
    </row>
    <row r="50" spans="1:9" x14ac:dyDescent="0.25">
      <c r="A50" s="288" t="s">
        <v>430</v>
      </c>
      <c r="B50" s="284" t="s">
        <v>431</v>
      </c>
      <c r="C50" s="201" t="s">
        <v>121</v>
      </c>
      <c r="D50" s="285">
        <v>20</v>
      </c>
      <c r="E50" s="286" t="s">
        <v>27</v>
      </c>
      <c r="F50" s="184"/>
      <c r="G50" s="34">
        <f t="shared" si="3"/>
        <v>0</v>
      </c>
      <c r="H50" s="184"/>
      <c r="I50" s="34">
        <f t="shared" si="4"/>
        <v>0</v>
      </c>
    </row>
    <row r="51" spans="1:9" ht="22.5" x14ac:dyDescent="0.25">
      <c r="A51" s="283" t="s">
        <v>432</v>
      </c>
      <c r="B51" s="284" t="s">
        <v>426</v>
      </c>
      <c r="C51" s="201" t="s">
        <v>121</v>
      </c>
      <c r="D51" s="285">
        <v>900</v>
      </c>
      <c r="E51" s="289" t="s">
        <v>27</v>
      </c>
      <c r="F51" s="184"/>
      <c r="G51" s="34">
        <f t="shared" si="3"/>
        <v>0</v>
      </c>
      <c r="H51" s="184"/>
      <c r="I51" s="34"/>
    </row>
    <row r="52" spans="1:9" ht="22.5" x14ac:dyDescent="0.25">
      <c r="A52" s="283" t="s">
        <v>433</v>
      </c>
      <c r="B52" s="295" t="s">
        <v>434</v>
      </c>
      <c r="C52" s="201" t="s">
        <v>121</v>
      </c>
      <c r="D52" s="285">
        <v>500</v>
      </c>
      <c r="E52" s="289" t="s">
        <v>27</v>
      </c>
      <c r="F52" s="184"/>
      <c r="G52" s="34">
        <f t="shared" si="3"/>
        <v>0</v>
      </c>
      <c r="H52" s="184"/>
      <c r="I52" s="34">
        <f>SUM(G52+G52/100*H52)</f>
        <v>0</v>
      </c>
    </row>
    <row r="53" spans="1:9" x14ac:dyDescent="0.25">
      <c r="A53" s="283" t="s">
        <v>435</v>
      </c>
      <c r="B53" s="284" t="s">
        <v>436</v>
      </c>
      <c r="C53" s="201" t="s">
        <v>121</v>
      </c>
      <c r="D53" s="285">
        <v>25</v>
      </c>
      <c r="E53" s="289" t="s">
        <v>189</v>
      </c>
      <c r="F53" s="184"/>
      <c r="G53" s="34">
        <f t="shared" si="3"/>
        <v>0</v>
      </c>
      <c r="H53" s="184"/>
      <c r="I53" s="34">
        <f>SUM(G53+G53/100*H53)</f>
        <v>0</v>
      </c>
    </row>
    <row r="54" spans="1:9" ht="17.25" customHeight="1" x14ac:dyDescent="0.25">
      <c r="A54" s="288" t="s">
        <v>437</v>
      </c>
      <c r="B54" s="287" t="s">
        <v>438</v>
      </c>
      <c r="C54" s="201" t="s">
        <v>121</v>
      </c>
      <c r="D54" s="293">
        <v>120</v>
      </c>
      <c r="E54" s="294" t="s">
        <v>189</v>
      </c>
      <c r="F54" s="184"/>
      <c r="G54" s="34">
        <f t="shared" si="3"/>
        <v>0</v>
      </c>
      <c r="H54" s="184"/>
      <c r="I54" s="34"/>
    </row>
    <row r="55" spans="1:9" ht="18.75" customHeight="1" x14ac:dyDescent="0.25">
      <c r="A55" s="288" t="s">
        <v>439</v>
      </c>
      <c r="B55" s="287" t="s">
        <v>440</v>
      </c>
      <c r="C55" s="201" t="s">
        <v>121</v>
      </c>
      <c r="D55" s="293">
        <v>240</v>
      </c>
      <c r="E55" s="294" t="s">
        <v>189</v>
      </c>
      <c r="F55" s="184"/>
      <c r="G55" s="34">
        <f t="shared" si="3"/>
        <v>0</v>
      </c>
      <c r="H55" s="184"/>
      <c r="I55" s="34">
        <f t="shared" ref="I55:I85" si="5">SUM(G55+G55/100*H55)</f>
        <v>0</v>
      </c>
    </row>
    <row r="56" spans="1:9" ht="22.5" x14ac:dyDescent="0.25">
      <c r="A56" s="283" t="s">
        <v>441</v>
      </c>
      <c r="B56" s="284" t="s">
        <v>442</v>
      </c>
      <c r="C56" s="201" t="s">
        <v>121</v>
      </c>
      <c r="D56" s="285">
        <v>24</v>
      </c>
      <c r="E56" s="290" t="s">
        <v>189</v>
      </c>
      <c r="F56" s="184"/>
      <c r="G56" s="34">
        <f t="shared" si="3"/>
        <v>0</v>
      </c>
      <c r="H56" s="184"/>
      <c r="I56" s="34">
        <f t="shared" si="5"/>
        <v>0</v>
      </c>
    </row>
    <row r="57" spans="1:9" x14ac:dyDescent="0.25">
      <c r="A57" s="283" t="s">
        <v>443</v>
      </c>
      <c r="B57" s="284" t="s">
        <v>444</v>
      </c>
      <c r="C57" s="201" t="s">
        <v>121</v>
      </c>
      <c r="D57" s="285">
        <v>20</v>
      </c>
      <c r="E57" s="286" t="s">
        <v>25</v>
      </c>
      <c r="F57" s="184"/>
      <c r="G57" s="34">
        <f t="shared" si="3"/>
        <v>0</v>
      </c>
      <c r="H57" s="184"/>
      <c r="I57" s="34">
        <f t="shared" si="5"/>
        <v>0</v>
      </c>
    </row>
    <row r="58" spans="1:9" x14ac:dyDescent="0.25">
      <c r="A58" s="283" t="s">
        <v>445</v>
      </c>
      <c r="B58" s="284" t="s">
        <v>446</v>
      </c>
      <c r="C58" s="201" t="s">
        <v>121</v>
      </c>
      <c r="D58" s="285">
        <v>15</v>
      </c>
      <c r="E58" s="286" t="s">
        <v>27</v>
      </c>
      <c r="F58" s="184"/>
      <c r="G58" s="34">
        <f t="shared" si="3"/>
        <v>0</v>
      </c>
      <c r="H58" s="184"/>
      <c r="I58" s="34">
        <f t="shared" si="5"/>
        <v>0</v>
      </c>
    </row>
    <row r="59" spans="1:9" ht="22.5" x14ac:dyDescent="0.25">
      <c r="A59" s="283" t="s">
        <v>447</v>
      </c>
      <c r="B59" s="284" t="s">
        <v>448</v>
      </c>
      <c r="C59" s="201" t="s">
        <v>121</v>
      </c>
      <c r="D59" s="286">
        <v>50</v>
      </c>
      <c r="E59" s="289" t="s">
        <v>25</v>
      </c>
      <c r="F59" s="184"/>
      <c r="G59" s="34">
        <f t="shared" si="3"/>
        <v>0</v>
      </c>
      <c r="H59" s="184"/>
      <c r="I59" s="34">
        <f t="shared" si="5"/>
        <v>0</v>
      </c>
    </row>
    <row r="60" spans="1:9" ht="33.75" x14ac:dyDescent="0.25">
      <c r="A60" s="283" t="s">
        <v>449</v>
      </c>
      <c r="B60" s="284" t="s">
        <v>450</v>
      </c>
      <c r="C60" s="201" t="s">
        <v>121</v>
      </c>
      <c r="D60" s="285">
        <v>35</v>
      </c>
      <c r="E60" s="286" t="s">
        <v>25</v>
      </c>
      <c r="F60" s="184"/>
      <c r="G60" s="34">
        <f t="shared" si="3"/>
        <v>0</v>
      </c>
      <c r="H60" s="184"/>
      <c r="I60" s="34">
        <f t="shared" si="5"/>
        <v>0</v>
      </c>
    </row>
    <row r="61" spans="1:9" x14ac:dyDescent="0.25">
      <c r="A61" s="283" t="s">
        <v>451</v>
      </c>
      <c r="B61" s="284" t="s">
        <v>452</v>
      </c>
      <c r="C61" s="201" t="s">
        <v>121</v>
      </c>
      <c r="D61" s="285">
        <v>15</v>
      </c>
      <c r="E61" s="286" t="s">
        <v>25</v>
      </c>
      <c r="F61" s="184"/>
      <c r="G61" s="34">
        <f t="shared" si="3"/>
        <v>0</v>
      </c>
      <c r="H61" s="184"/>
      <c r="I61" s="34">
        <f t="shared" si="5"/>
        <v>0</v>
      </c>
    </row>
    <row r="62" spans="1:9" x14ac:dyDescent="0.25">
      <c r="A62" s="283" t="s">
        <v>453</v>
      </c>
      <c r="B62" s="284" t="s">
        <v>454</v>
      </c>
      <c r="C62" s="201" t="s">
        <v>121</v>
      </c>
      <c r="D62" s="285">
        <v>40</v>
      </c>
      <c r="E62" s="286" t="s">
        <v>25</v>
      </c>
      <c r="F62" s="184"/>
      <c r="G62" s="34">
        <f t="shared" si="3"/>
        <v>0</v>
      </c>
      <c r="H62" s="184"/>
      <c r="I62" s="34">
        <f t="shared" si="5"/>
        <v>0</v>
      </c>
    </row>
    <row r="63" spans="1:9" x14ac:dyDescent="0.25">
      <c r="A63" s="283" t="s">
        <v>455</v>
      </c>
      <c r="B63" s="284" t="s">
        <v>456</v>
      </c>
      <c r="C63" s="201" t="s">
        <v>121</v>
      </c>
      <c r="D63" s="285">
        <v>10</v>
      </c>
      <c r="E63" s="289" t="s">
        <v>25</v>
      </c>
      <c r="F63" s="184"/>
      <c r="G63" s="34">
        <f t="shared" si="3"/>
        <v>0</v>
      </c>
      <c r="H63" s="184"/>
      <c r="I63" s="34">
        <f t="shared" si="5"/>
        <v>0</v>
      </c>
    </row>
    <row r="64" spans="1:9" x14ac:dyDescent="0.25">
      <c r="A64" s="283" t="s">
        <v>457</v>
      </c>
      <c r="B64" s="284" t="s">
        <v>458</v>
      </c>
      <c r="C64" s="201" t="s">
        <v>121</v>
      </c>
      <c r="D64" s="285">
        <v>15</v>
      </c>
      <c r="E64" s="289" t="s">
        <v>27</v>
      </c>
      <c r="F64" s="184"/>
      <c r="G64" s="34">
        <f t="shared" si="3"/>
        <v>0</v>
      </c>
      <c r="H64" s="184"/>
      <c r="I64" s="34">
        <f t="shared" si="5"/>
        <v>0</v>
      </c>
    </row>
    <row r="65" spans="1:9" x14ac:dyDescent="0.25">
      <c r="A65" s="283" t="s">
        <v>459</v>
      </c>
      <c r="B65" s="284" t="s">
        <v>458</v>
      </c>
      <c r="C65" s="201" t="s">
        <v>121</v>
      </c>
      <c r="D65" s="285">
        <v>15</v>
      </c>
      <c r="E65" s="286" t="s">
        <v>27</v>
      </c>
      <c r="F65" s="184"/>
      <c r="G65" s="34">
        <f t="shared" si="3"/>
        <v>0</v>
      </c>
      <c r="H65" s="184"/>
      <c r="I65" s="34">
        <f t="shared" si="5"/>
        <v>0</v>
      </c>
    </row>
    <row r="66" spans="1:9" ht="22.5" x14ac:dyDescent="0.25">
      <c r="A66" s="283" t="s">
        <v>460</v>
      </c>
      <c r="B66" s="284" t="s">
        <v>461</v>
      </c>
      <c r="C66" s="201" t="s">
        <v>121</v>
      </c>
      <c r="D66" s="285">
        <v>15</v>
      </c>
      <c r="E66" s="286" t="s">
        <v>25</v>
      </c>
      <c r="F66" s="184"/>
      <c r="G66" s="34">
        <f t="shared" si="3"/>
        <v>0</v>
      </c>
      <c r="H66" s="184"/>
      <c r="I66" s="34">
        <f t="shared" si="5"/>
        <v>0</v>
      </c>
    </row>
    <row r="67" spans="1:9" ht="18" customHeight="1" x14ac:dyDescent="0.25">
      <c r="A67" s="288" t="s">
        <v>462</v>
      </c>
      <c r="B67" s="287" t="s">
        <v>463</v>
      </c>
      <c r="C67" s="201" t="s">
        <v>121</v>
      </c>
      <c r="D67" s="293">
        <v>70</v>
      </c>
      <c r="E67" s="294" t="s">
        <v>25</v>
      </c>
      <c r="F67" s="184"/>
      <c r="G67" s="34">
        <f t="shared" si="3"/>
        <v>0</v>
      </c>
      <c r="H67" s="184"/>
      <c r="I67" s="34">
        <f t="shared" si="5"/>
        <v>0</v>
      </c>
    </row>
    <row r="68" spans="1:9" ht="22.5" x14ac:dyDescent="0.25">
      <c r="A68" s="283" t="s">
        <v>464</v>
      </c>
      <c r="B68" s="284" t="s">
        <v>465</v>
      </c>
      <c r="C68" s="201" t="s">
        <v>121</v>
      </c>
      <c r="D68" s="285">
        <v>60</v>
      </c>
      <c r="E68" s="289" t="s">
        <v>25</v>
      </c>
      <c r="F68" s="184"/>
      <c r="G68" s="34">
        <f t="shared" si="3"/>
        <v>0</v>
      </c>
      <c r="H68" s="184"/>
      <c r="I68" s="34">
        <f t="shared" si="5"/>
        <v>0</v>
      </c>
    </row>
    <row r="69" spans="1:9" ht="22.5" x14ac:dyDescent="0.25">
      <c r="A69" s="283" t="s">
        <v>466</v>
      </c>
      <c r="B69" s="284" t="s">
        <v>467</v>
      </c>
      <c r="C69" s="201" t="s">
        <v>121</v>
      </c>
      <c r="D69" s="285">
        <v>30</v>
      </c>
      <c r="E69" s="289" t="s">
        <v>25</v>
      </c>
      <c r="F69" s="184"/>
      <c r="G69" s="34">
        <f t="shared" si="3"/>
        <v>0</v>
      </c>
      <c r="H69" s="184"/>
      <c r="I69" s="34">
        <f t="shared" si="5"/>
        <v>0</v>
      </c>
    </row>
    <row r="70" spans="1:9" ht="33.75" x14ac:dyDescent="0.25">
      <c r="A70" s="283" t="s">
        <v>468</v>
      </c>
      <c r="B70" s="284" t="s">
        <v>469</v>
      </c>
      <c r="C70" s="201" t="s">
        <v>121</v>
      </c>
      <c r="D70" s="285">
        <v>250</v>
      </c>
      <c r="E70" s="289" t="s">
        <v>25</v>
      </c>
      <c r="F70" s="184"/>
      <c r="G70" s="34">
        <f t="shared" si="3"/>
        <v>0</v>
      </c>
      <c r="H70" s="184"/>
      <c r="I70" s="34">
        <f t="shared" si="5"/>
        <v>0</v>
      </c>
    </row>
    <row r="71" spans="1:9" x14ac:dyDescent="0.25">
      <c r="A71" s="283" t="s">
        <v>470</v>
      </c>
      <c r="B71" s="284" t="s">
        <v>471</v>
      </c>
      <c r="C71" s="201" t="s">
        <v>121</v>
      </c>
      <c r="D71" s="286">
        <v>9</v>
      </c>
      <c r="E71" s="289" t="s">
        <v>27</v>
      </c>
      <c r="F71" s="184"/>
      <c r="G71" s="34">
        <f t="shared" si="3"/>
        <v>0</v>
      </c>
      <c r="H71" s="184"/>
      <c r="I71" s="34">
        <f t="shared" si="5"/>
        <v>0</v>
      </c>
    </row>
    <row r="72" spans="1:9" x14ac:dyDescent="0.25">
      <c r="A72" s="283" t="s">
        <v>472</v>
      </c>
      <c r="B72" s="284" t="s">
        <v>471</v>
      </c>
      <c r="C72" s="201" t="s">
        <v>121</v>
      </c>
      <c r="D72" s="290">
        <v>9</v>
      </c>
      <c r="E72" s="290" t="s">
        <v>27</v>
      </c>
      <c r="F72" s="184"/>
      <c r="G72" s="34">
        <f t="shared" si="3"/>
        <v>0</v>
      </c>
      <c r="H72" s="184"/>
      <c r="I72" s="34">
        <f t="shared" si="5"/>
        <v>0</v>
      </c>
    </row>
    <row r="73" spans="1:9" ht="33.75" x14ac:dyDescent="0.25">
      <c r="A73" s="283" t="s">
        <v>473</v>
      </c>
      <c r="B73" s="284" t="s">
        <v>471</v>
      </c>
      <c r="C73" s="201" t="s">
        <v>121</v>
      </c>
      <c r="D73" s="290">
        <v>15</v>
      </c>
      <c r="E73" s="290" t="s">
        <v>27</v>
      </c>
      <c r="F73" s="184"/>
      <c r="G73" s="34">
        <f t="shared" si="3"/>
        <v>0</v>
      </c>
      <c r="H73" s="184"/>
      <c r="I73" s="34">
        <f t="shared" si="5"/>
        <v>0</v>
      </c>
    </row>
    <row r="74" spans="1:9" ht="22.5" x14ac:dyDescent="0.25">
      <c r="A74" s="283" t="s">
        <v>474</v>
      </c>
      <c r="B74" s="284" t="s">
        <v>471</v>
      </c>
      <c r="C74" s="201" t="s">
        <v>121</v>
      </c>
      <c r="D74" s="291">
        <v>9</v>
      </c>
      <c r="E74" s="290" t="s">
        <v>27</v>
      </c>
      <c r="F74" s="184"/>
      <c r="G74" s="34">
        <f t="shared" si="3"/>
        <v>0</v>
      </c>
      <c r="H74" s="184"/>
      <c r="I74" s="34">
        <f t="shared" si="5"/>
        <v>0</v>
      </c>
    </row>
    <row r="75" spans="1:9" x14ac:dyDescent="0.25">
      <c r="A75" s="283" t="s">
        <v>475</v>
      </c>
      <c r="B75" s="284" t="s">
        <v>471</v>
      </c>
      <c r="C75" s="201" t="s">
        <v>121</v>
      </c>
      <c r="D75" s="291">
        <v>15</v>
      </c>
      <c r="E75" s="290" t="s">
        <v>27</v>
      </c>
      <c r="F75" s="184"/>
      <c r="G75" s="34">
        <f t="shared" si="3"/>
        <v>0</v>
      </c>
      <c r="H75" s="184"/>
      <c r="I75" s="34">
        <f t="shared" si="5"/>
        <v>0</v>
      </c>
    </row>
    <row r="76" spans="1:9" ht="22.5" x14ac:dyDescent="0.25">
      <c r="A76" s="283" t="s">
        <v>476</v>
      </c>
      <c r="B76" s="284" t="s">
        <v>477</v>
      </c>
      <c r="C76" s="201" t="s">
        <v>121</v>
      </c>
      <c r="D76" s="286">
        <v>8</v>
      </c>
      <c r="E76" s="289" t="s">
        <v>27</v>
      </c>
      <c r="F76" s="184"/>
      <c r="G76" s="34">
        <f t="shared" si="3"/>
        <v>0</v>
      </c>
      <c r="H76" s="184"/>
      <c r="I76" s="34">
        <f t="shared" si="5"/>
        <v>0</v>
      </c>
    </row>
    <row r="77" spans="1:9" ht="22.5" x14ac:dyDescent="0.25">
      <c r="A77" s="283" t="s">
        <v>478</v>
      </c>
      <c r="B77" s="284" t="s">
        <v>479</v>
      </c>
      <c r="C77" s="201" t="s">
        <v>121</v>
      </c>
      <c r="D77" s="286">
        <v>30</v>
      </c>
      <c r="E77" s="289" t="s">
        <v>25</v>
      </c>
      <c r="F77" s="201"/>
      <c r="G77" s="34">
        <f t="shared" si="3"/>
        <v>0</v>
      </c>
      <c r="H77" s="201"/>
      <c r="I77" s="34">
        <f t="shared" si="5"/>
        <v>0</v>
      </c>
    </row>
    <row r="78" spans="1:9" x14ac:dyDescent="0.25">
      <c r="A78" s="288" t="s">
        <v>480</v>
      </c>
      <c r="B78" s="284" t="s">
        <v>481</v>
      </c>
      <c r="C78" s="201" t="s">
        <v>121</v>
      </c>
      <c r="D78" s="285">
        <v>25</v>
      </c>
      <c r="E78" s="289" t="s">
        <v>25</v>
      </c>
      <c r="F78" s="184"/>
      <c r="G78" s="34">
        <f t="shared" si="3"/>
        <v>0</v>
      </c>
      <c r="H78" s="184"/>
      <c r="I78" s="34">
        <f t="shared" si="5"/>
        <v>0</v>
      </c>
    </row>
    <row r="79" spans="1:9" ht="22.5" x14ac:dyDescent="0.2">
      <c r="A79" s="283" t="s">
        <v>482</v>
      </c>
      <c r="B79" s="296" t="s">
        <v>483</v>
      </c>
      <c r="C79" s="390" t="s">
        <v>121</v>
      </c>
      <c r="D79" s="286">
        <v>70</v>
      </c>
      <c r="E79" s="290" t="s">
        <v>27</v>
      </c>
      <c r="F79" s="184"/>
      <c r="G79" s="205">
        <f t="shared" si="3"/>
        <v>0</v>
      </c>
      <c r="H79" s="184"/>
      <c r="I79" s="34">
        <f t="shared" si="5"/>
        <v>0</v>
      </c>
    </row>
    <row r="80" spans="1:9" ht="22.5" x14ac:dyDescent="0.2">
      <c r="A80" s="283" t="s">
        <v>484</v>
      </c>
      <c r="B80" s="296" t="s">
        <v>485</v>
      </c>
      <c r="C80" s="201" t="s">
        <v>121</v>
      </c>
      <c r="D80" s="286">
        <v>5</v>
      </c>
      <c r="E80" s="290" t="s">
        <v>27</v>
      </c>
      <c r="F80" s="184"/>
      <c r="G80" s="205">
        <f t="shared" si="3"/>
        <v>0</v>
      </c>
      <c r="H80" s="184"/>
      <c r="I80" s="34">
        <f t="shared" si="5"/>
        <v>0</v>
      </c>
    </row>
    <row r="81" spans="1:14" ht="22.5" x14ac:dyDescent="0.2">
      <c r="A81" s="283" t="s">
        <v>486</v>
      </c>
      <c r="B81" s="296" t="s">
        <v>487</v>
      </c>
      <c r="C81" s="201" t="s">
        <v>121</v>
      </c>
      <c r="D81" s="286">
        <v>100</v>
      </c>
      <c r="E81" s="290" t="s">
        <v>27</v>
      </c>
      <c r="F81" s="184"/>
      <c r="G81" s="205">
        <f t="shared" si="3"/>
        <v>0</v>
      </c>
      <c r="H81" s="184"/>
      <c r="I81" s="34">
        <f t="shared" si="5"/>
        <v>0</v>
      </c>
    </row>
    <row r="82" spans="1:14" ht="20.25" customHeight="1" x14ac:dyDescent="0.2">
      <c r="A82" s="283" t="s">
        <v>488</v>
      </c>
      <c r="B82" s="296" t="s">
        <v>489</v>
      </c>
      <c r="C82" s="201" t="s">
        <v>121</v>
      </c>
      <c r="D82" s="286">
        <v>60</v>
      </c>
      <c r="E82" s="290" t="s">
        <v>27</v>
      </c>
      <c r="F82" s="184"/>
      <c r="G82" s="34">
        <f t="shared" si="3"/>
        <v>0</v>
      </c>
      <c r="H82" s="184"/>
      <c r="I82" s="34">
        <f t="shared" si="5"/>
        <v>0</v>
      </c>
    </row>
    <row r="83" spans="1:14" ht="22.5" x14ac:dyDescent="0.2">
      <c r="A83" s="283" t="s">
        <v>490</v>
      </c>
      <c r="B83" s="296" t="s">
        <v>491</v>
      </c>
      <c r="C83" s="201" t="s">
        <v>121</v>
      </c>
      <c r="D83" s="286">
        <v>6</v>
      </c>
      <c r="E83" s="290" t="s">
        <v>27</v>
      </c>
      <c r="F83" s="184"/>
      <c r="G83" s="34">
        <f t="shared" si="3"/>
        <v>0</v>
      </c>
      <c r="H83" s="184"/>
      <c r="I83" s="34">
        <f t="shared" si="5"/>
        <v>0</v>
      </c>
    </row>
    <row r="84" spans="1:14" ht="21" customHeight="1" x14ac:dyDescent="0.2">
      <c r="A84" s="283" t="s">
        <v>492</v>
      </c>
      <c r="B84" s="296" t="s">
        <v>491</v>
      </c>
      <c r="C84" s="201" t="s">
        <v>121</v>
      </c>
      <c r="D84" s="286">
        <v>60</v>
      </c>
      <c r="E84" s="290" t="s">
        <v>27</v>
      </c>
      <c r="F84" s="184"/>
      <c r="G84" s="34">
        <f t="shared" si="3"/>
        <v>0</v>
      </c>
      <c r="H84" s="184"/>
      <c r="I84" s="34">
        <f t="shared" si="5"/>
        <v>0</v>
      </c>
    </row>
    <row r="85" spans="1:14" ht="22.5" customHeight="1" x14ac:dyDescent="0.2">
      <c r="A85" s="283" t="s">
        <v>493</v>
      </c>
      <c r="B85" s="296" t="s">
        <v>485</v>
      </c>
      <c r="C85" s="201" t="s">
        <v>121</v>
      </c>
      <c r="D85" s="286">
        <v>60</v>
      </c>
      <c r="E85" s="290" t="s">
        <v>27</v>
      </c>
      <c r="F85" s="184"/>
      <c r="G85" s="34">
        <f t="shared" si="3"/>
        <v>0</v>
      </c>
      <c r="H85" s="184"/>
      <c r="I85" s="34">
        <f t="shared" si="5"/>
        <v>0</v>
      </c>
      <c r="N85" s="297"/>
    </row>
    <row r="86" spans="1:14" ht="15" customHeight="1" x14ac:dyDescent="0.25">
      <c r="A86" s="155"/>
      <c r="B86" s="155"/>
      <c r="C86" s="155"/>
      <c r="D86" s="155"/>
      <c r="E86" s="155"/>
      <c r="F86" s="361" t="s">
        <v>89</v>
      </c>
      <c r="G86" s="362">
        <f>SUM(G55:G85)</f>
        <v>0</v>
      </c>
      <c r="H86" s="361" t="s">
        <v>90</v>
      </c>
      <c r="I86" s="363" t="e">
        <f>SUM(I14+I15+I16+I17+I18+I19+I20+I21+I22+I23+I24+I25+I26+I27+I28+I29+I30+I31+I32+I33+I34+I35+I36+I37+I38+I39+I40+I41+I43+I44+I45+I46+I47+I48+I49+I50+I51+I52+I53+I55+I56+I57+I58+I59+I60+I61+I62+I63+I64+I65+#REF!+#REF!+I66+I67+I68+I69+I70+I71+I72+I73+I74+I75+I76+I77+I78+I79+I80+I81+I82+I83+I84+I85)</f>
        <v>#REF!</v>
      </c>
      <c r="M86" s="298"/>
      <c r="N86" s="297"/>
    </row>
    <row r="87" spans="1:14" ht="32.25" customHeight="1" x14ac:dyDescent="0.25">
      <c r="A87" s="67"/>
      <c r="B87" s="67"/>
      <c r="C87" s="155"/>
      <c r="D87" s="155"/>
      <c r="E87" s="155"/>
      <c r="F87" s="361"/>
      <c r="G87" s="362"/>
      <c r="H87" s="361"/>
      <c r="I87" s="363"/>
      <c r="N87" s="299"/>
    </row>
    <row r="88" spans="1:14" s="304" customFormat="1" ht="12.75" x14ac:dyDescent="0.25">
      <c r="A88" s="300" t="s">
        <v>104</v>
      </c>
      <c r="B88" s="300" t="s">
        <v>494</v>
      </c>
      <c r="C88" s="300"/>
      <c r="D88" s="301"/>
      <c r="E88" s="301"/>
      <c r="F88" s="302"/>
      <c r="G88" s="303"/>
      <c r="I88" s="303"/>
    </row>
    <row r="89" spans="1:14" s="304" customFormat="1" ht="12.75" x14ac:dyDescent="0.25">
      <c r="A89" s="300" t="s">
        <v>106</v>
      </c>
      <c r="B89" s="300" t="s">
        <v>107</v>
      </c>
      <c r="C89" s="300"/>
      <c r="D89" s="301"/>
      <c r="E89" s="301"/>
      <c r="G89" s="305"/>
      <c r="I89" s="303"/>
    </row>
    <row r="90" spans="1:14" x14ac:dyDescent="0.25">
      <c r="E90" s="13"/>
    </row>
    <row r="91" spans="1:14" s="72" customFormat="1" ht="43.5" customHeight="1" x14ac:dyDescent="0.2">
      <c r="A91" s="4" t="s">
        <v>108</v>
      </c>
      <c r="B91" s="4"/>
      <c r="C91" s="4"/>
      <c r="D91" s="4"/>
      <c r="E91" s="4"/>
      <c r="F91" s="4"/>
      <c r="G91" s="4"/>
      <c r="H91" s="4"/>
      <c r="I91" s="256"/>
    </row>
    <row r="92" spans="1:14" s="72" customFormat="1" ht="44.25" customHeight="1" x14ac:dyDescent="0.2">
      <c r="A92" s="3" t="s">
        <v>109</v>
      </c>
      <c r="B92" s="3"/>
      <c r="C92" s="3"/>
      <c r="D92" s="3"/>
      <c r="E92" s="3"/>
      <c r="F92" s="3"/>
      <c r="G92" s="3"/>
      <c r="H92" s="3"/>
      <c r="I92" s="256"/>
    </row>
    <row r="93" spans="1:14" s="72" customFormat="1" ht="11.25" customHeight="1" x14ac:dyDescent="0.2">
      <c r="A93" s="3" t="s">
        <v>110</v>
      </c>
      <c r="B93" s="3"/>
      <c r="C93" s="3"/>
      <c r="D93" s="3"/>
      <c r="E93" s="3"/>
      <c r="F93" s="3"/>
      <c r="G93" s="3"/>
      <c r="H93" s="3"/>
      <c r="I93" s="256"/>
    </row>
    <row r="94" spans="1:14" s="72" customFormat="1" ht="11.25" x14ac:dyDescent="0.2">
      <c r="A94" s="2" t="s">
        <v>111</v>
      </c>
      <c r="B94" s="2"/>
      <c r="C94" s="2"/>
      <c r="D94" s="2"/>
      <c r="E94" s="2"/>
      <c r="F94" s="2"/>
      <c r="G94" s="2"/>
      <c r="H94" s="2"/>
      <c r="I94" s="256"/>
    </row>
    <row r="95" spans="1:14" s="72" customFormat="1" ht="11.25" x14ac:dyDescent="0.2">
      <c r="A95" s="73"/>
      <c r="B95" s="74"/>
      <c r="C95" s="74"/>
      <c r="D95" s="74"/>
      <c r="E95" s="75"/>
      <c r="F95" s="74"/>
      <c r="G95" s="257"/>
      <c r="H95" s="74"/>
      <c r="I95" s="256"/>
    </row>
    <row r="96" spans="1:14" s="135" customFormat="1" ht="11.25" x14ac:dyDescent="0.2">
      <c r="A96" s="341" t="s">
        <v>177</v>
      </c>
      <c r="B96" s="341"/>
      <c r="C96" s="341"/>
      <c r="D96" s="341"/>
      <c r="E96" s="341"/>
      <c r="F96" s="341"/>
      <c r="G96" s="341"/>
      <c r="H96" s="341"/>
      <c r="I96" s="134"/>
    </row>
    <row r="97" spans="1:9" s="135" customFormat="1" ht="11.25" x14ac:dyDescent="0.2">
      <c r="A97" s="141"/>
      <c r="B97" s="142"/>
      <c r="C97" s="143"/>
      <c r="D97" s="143"/>
      <c r="E97" s="141"/>
      <c r="F97" s="144"/>
      <c r="G97" s="145"/>
      <c r="I97" s="134"/>
    </row>
    <row r="98" spans="1:9" s="135" customFormat="1" ht="11.25" x14ac:dyDescent="0.2">
      <c r="A98" s="141"/>
      <c r="B98" s="142"/>
      <c r="C98" s="143"/>
      <c r="D98" s="143"/>
      <c r="E98" s="141"/>
      <c r="F98" s="144"/>
      <c r="G98" s="145"/>
      <c r="I98" s="134"/>
    </row>
    <row r="99" spans="1:9" s="147" customFormat="1" ht="11.25" x14ac:dyDescent="0.2">
      <c r="A99" s="146"/>
      <c r="E99" s="139"/>
      <c r="G99" s="134"/>
      <c r="I99" s="134"/>
    </row>
    <row r="100" spans="1:9" s="147" customFormat="1" ht="11.25" x14ac:dyDescent="0.2">
      <c r="A100" s="139"/>
      <c r="B100" s="138" t="s">
        <v>178</v>
      </c>
      <c r="C100" s="149"/>
      <c r="D100" s="240"/>
      <c r="E100" s="151"/>
      <c r="G100" s="134"/>
      <c r="I100" s="134"/>
    </row>
    <row r="101" spans="1:9" s="147" customFormat="1" ht="11.25" customHeight="1" x14ac:dyDescent="0.2">
      <c r="A101" s="139"/>
      <c r="B101" s="152" t="s">
        <v>114</v>
      </c>
      <c r="C101" s="149"/>
      <c r="D101" s="342" t="s">
        <v>115</v>
      </c>
      <c r="E101" s="342"/>
      <c r="G101" s="134"/>
      <c r="I101" s="134"/>
    </row>
    <row r="102" spans="1:9" s="88" customFormat="1" x14ac:dyDescent="0.25">
      <c r="A102" s="148"/>
      <c r="B102" s="391"/>
      <c r="D102" s="392"/>
      <c r="E102" s="392"/>
      <c r="G102" s="242"/>
      <c r="I102" s="242"/>
    </row>
  </sheetData>
  <sheetProtection sheet="1" objects="1" scenarios="1"/>
  <mergeCells count="19">
    <mergeCell ref="D101:E101"/>
    <mergeCell ref="A91:H91"/>
    <mergeCell ref="A92:H92"/>
    <mergeCell ref="A93:H93"/>
    <mergeCell ref="A94:H94"/>
    <mergeCell ref="A96:H96"/>
    <mergeCell ref="A11:I11"/>
    <mergeCell ref="A13:I13"/>
    <mergeCell ref="F86:F87"/>
    <mergeCell ref="G86:G87"/>
    <mergeCell ref="H86:H87"/>
    <mergeCell ref="I86:I87"/>
    <mergeCell ref="A6:B6"/>
    <mergeCell ref="A7:B7"/>
    <mergeCell ref="A8:B8"/>
    <mergeCell ref="A9:B9"/>
    <mergeCell ref="A10:B10"/>
    <mergeCell ref="A1:H3"/>
    <mergeCell ref="A5:B5"/>
  </mergeCells>
  <pageMargins left="0.7" right="0.7" top="0.75" bottom="0.75" header="0.511811023622047" footer="0.511811023622047"/>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topLeftCell="A17" zoomScaleNormal="100" workbookViewId="0">
      <selection activeCell="H15" sqref="H15"/>
    </sheetView>
  </sheetViews>
  <sheetFormatPr defaultColWidth="8.7109375" defaultRowHeight="15" x14ac:dyDescent="0.25"/>
  <cols>
    <col min="1" max="1" width="26.7109375" customWidth="1"/>
    <col min="2" max="2" width="30.7109375" customWidth="1"/>
    <col min="3" max="4" width="26.7109375" customWidth="1"/>
    <col min="5" max="5" width="11.7109375" customWidth="1"/>
    <col min="6" max="6" width="3.7109375" customWidth="1"/>
    <col min="7" max="7" width="11.7109375" customWidth="1"/>
    <col min="8" max="8" width="11.7109375" style="87" customWidth="1"/>
    <col min="9" max="9" width="11.7109375" customWidth="1"/>
    <col min="10" max="10" width="11.7109375" style="87" customWidth="1"/>
  </cols>
  <sheetData>
    <row r="1" spans="1:10" s="16" customFormat="1" ht="12" x14ac:dyDescent="0.25">
      <c r="A1" s="11" t="s">
        <v>0</v>
      </c>
      <c r="B1" s="11"/>
      <c r="C1" s="11"/>
      <c r="D1" s="11"/>
      <c r="E1" s="11"/>
      <c r="F1" s="11"/>
      <c r="G1" s="11"/>
      <c r="H1" s="11"/>
      <c r="I1" s="11"/>
      <c r="J1" s="11"/>
    </row>
    <row r="2" spans="1:10" s="16" customFormat="1" ht="12" x14ac:dyDescent="0.25">
      <c r="A2" s="11"/>
      <c r="B2" s="11"/>
      <c r="C2" s="11"/>
      <c r="D2" s="11"/>
      <c r="E2" s="11"/>
      <c r="F2" s="11"/>
      <c r="G2" s="11"/>
      <c r="H2" s="11"/>
      <c r="I2" s="11"/>
      <c r="J2" s="11"/>
    </row>
    <row r="3" spans="1:10" s="16" customFormat="1" ht="12" x14ac:dyDescent="0.25">
      <c r="A3" s="11"/>
      <c r="B3" s="11"/>
      <c r="C3" s="11"/>
      <c r="D3" s="11"/>
      <c r="E3" s="11"/>
      <c r="F3" s="11"/>
      <c r="G3" s="11"/>
      <c r="H3" s="11"/>
      <c r="I3" s="11"/>
      <c r="J3" s="11"/>
    </row>
    <row r="4" spans="1:10" s="16" customFormat="1" ht="12" x14ac:dyDescent="0.25">
      <c r="A4" s="17" t="s">
        <v>1</v>
      </c>
      <c r="B4" s="17"/>
      <c r="C4" s="17"/>
      <c r="D4" s="17"/>
      <c r="E4" s="17"/>
      <c r="F4" s="17"/>
      <c r="G4" s="17"/>
      <c r="H4" s="306"/>
      <c r="I4" s="17"/>
      <c r="J4" s="306"/>
    </row>
    <row r="5" spans="1:10" s="16" customFormat="1" ht="12" x14ac:dyDescent="0.25">
      <c r="A5" s="17"/>
      <c r="B5" s="17"/>
      <c r="C5" s="17"/>
      <c r="D5" s="17"/>
      <c r="E5" s="17"/>
      <c r="F5" s="17"/>
      <c r="G5" s="17"/>
      <c r="H5" s="306"/>
      <c r="I5" s="17"/>
      <c r="J5" s="306"/>
    </row>
    <row r="6" spans="1:10" s="16" customFormat="1" ht="12" x14ac:dyDescent="0.2">
      <c r="A6" s="9" t="s">
        <v>179</v>
      </c>
      <c r="B6" s="9"/>
      <c r="C6" s="20"/>
      <c r="D6" s="20"/>
      <c r="E6" s="20"/>
      <c r="F6" s="20"/>
      <c r="G6" s="20"/>
      <c r="H6" s="307"/>
      <c r="I6" s="20"/>
      <c r="J6" s="307"/>
    </row>
    <row r="7" spans="1:10" s="16" customFormat="1" ht="12" x14ac:dyDescent="0.2">
      <c r="A7" s="9" t="s">
        <v>180</v>
      </c>
      <c r="B7" s="9"/>
      <c r="C7" s="20"/>
      <c r="D7" s="20"/>
      <c r="E7" s="20"/>
      <c r="F7" s="20"/>
      <c r="G7" s="20"/>
      <c r="H7" s="307"/>
      <c r="I7" s="20"/>
      <c r="J7" s="307"/>
    </row>
    <row r="8" spans="1:10" s="16" customFormat="1" ht="12" x14ac:dyDescent="0.2">
      <c r="A8" s="9" t="s">
        <v>181</v>
      </c>
      <c r="B8" s="9"/>
      <c r="C8" s="20"/>
      <c r="D8" s="20"/>
      <c r="E8" s="20"/>
      <c r="F8" s="20"/>
      <c r="G8" s="20"/>
      <c r="H8" s="307"/>
      <c r="I8" s="20"/>
      <c r="J8" s="307"/>
    </row>
    <row r="9" spans="1:10" s="16" customFormat="1" ht="12" x14ac:dyDescent="0.2">
      <c r="A9" s="9" t="s">
        <v>182</v>
      </c>
      <c r="B9" s="9"/>
      <c r="C9" s="20"/>
      <c r="D9" s="20"/>
      <c r="E9" s="20"/>
      <c r="F9" s="20"/>
      <c r="G9" s="20"/>
      <c r="H9" s="307"/>
      <c r="I9" s="20"/>
      <c r="J9" s="307"/>
    </row>
    <row r="10" spans="1:10" s="16" customFormat="1" ht="12" x14ac:dyDescent="0.2">
      <c r="A10" s="9" t="s">
        <v>183</v>
      </c>
      <c r="B10" s="9"/>
      <c r="C10" s="20"/>
      <c r="D10" s="20"/>
      <c r="E10" s="20"/>
      <c r="F10" s="20"/>
      <c r="G10" s="20"/>
      <c r="H10" s="307"/>
      <c r="I10" s="20"/>
      <c r="J10" s="307"/>
    </row>
    <row r="11" spans="1:10" s="16" customFormat="1" ht="12" x14ac:dyDescent="0.2">
      <c r="A11" s="9" t="s">
        <v>184</v>
      </c>
      <c r="B11" s="9"/>
      <c r="C11" s="20"/>
      <c r="D11" s="20"/>
      <c r="E11" s="20"/>
      <c r="F11" s="20"/>
      <c r="G11" s="20"/>
      <c r="H11" s="307"/>
      <c r="I11" s="20"/>
      <c r="J11" s="307"/>
    </row>
    <row r="12" spans="1:10" x14ac:dyDescent="0.25">
      <c r="A12" s="364" t="s">
        <v>8</v>
      </c>
      <c r="B12" s="364"/>
      <c r="C12" s="364"/>
      <c r="D12" s="364"/>
      <c r="E12" s="364"/>
      <c r="F12" s="364"/>
      <c r="G12" s="364"/>
      <c r="H12" s="364"/>
      <c r="I12" s="364"/>
      <c r="J12" s="364"/>
    </row>
    <row r="13" spans="1:10" ht="90" customHeight="1" x14ac:dyDescent="0.25">
      <c r="A13" s="97" t="s">
        <v>10</v>
      </c>
      <c r="B13" s="97" t="s">
        <v>11</v>
      </c>
      <c r="C13" s="97" t="s">
        <v>116</v>
      </c>
      <c r="D13" s="97" t="s">
        <v>117</v>
      </c>
      <c r="E13" s="97" t="s">
        <v>495</v>
      </c>
      <c r="F13" s="97" t="s">
        <v>14</v>
      </c>
      <c r="G13" s="98" t="s">
        <v>15</v>
      </c>
      <c r="H13" s="98" t="s">
        <v>16</v>
      </c>
      <c r="I13" s="99" t="s">
        <v>17</v>
      </c>
      <c r="J13" s="100" t="s">
        <v>18</v>
      </c>
    </row>
    <row r="14" spans="1:10" ht="18.75" x14ac:dyDescent="0.25">
      <c r="A14" s="308" t="s">
        <v>496</v>
      </c>
      <c r="B14" s="309"/>
      <c r="C14" s="309"/>
      <c r="D14" s="309"/>
      <c r="E14" s="310"/>
      <c r="F14" s="309"/>
      <c r="G14" s="309"/>
      <c r="H14" s="311"/>
      <c r="I14" s="309"/>
      <c r="J14" s="311"/>
    </row>
    <row r="15" spans="1:10" ht="37.5" customHeight="1" x14ac:dyDescent="0.25">
      <c r="A15" s="312" t="s">
        <v>497</v>
      </c>
      <c r="B15" s="313" t="s">
        <v>498</v>
      </c>
      <c r="C15" s="29" t="s">
        <v>121</v>
      </c>
      <c r="D15" s="29" t="s">
        <v>121</v>
      </c>
      <c r="E15" s="314">
        <v>6600</v>
      </c>
      <c r="F15" s="315" t="s">
        <v>25</v>
      </c>
      <c r="G15" s="32"/>
      <c r="H15" s="34">
        <f>SUM(E15*G15)</f>
        <v>0</v>
      </c>
      <c r="I15" s="32"/>
      <c r="J15" s="34">
        <f>SUM(H15+H15/100*I15)</f>
        <v>0</v>
      </c>
    </row>
    <row r="16" spans="1:10" ht="15" customHeight="1" x14ac:dyDescent="0.25">
      <c r="A16" s="155"/>
      <c r="B16" s="155"/>
      <c r="C16" s="155"/>
      <c r="D16" s="155"/>
      <c r="E16" s="156"/>
      <c r="F16" s="156"/>
      <c r="G16" s="365" t="s">
        <v>89</v>
      </c>
      <c r="H16" s="366">
        <f>H15</f>
        <v>0</v>
      </c>
      <c r="I16" s="365" t="s">
        <v>90</v>
      </c>
      <c r="J16" s="366">
        <f>J15</f>
        <v>0</v>
      </c>
    </row>
    <row r="17" spans="1:10" ht="32.25" customHeight="1" x14ac:dyDescent="0.25">
      <c r="A17" s="67" t="s">
        <v>104</v>
      </c>
      <c r="B17" s="67" t="s">
        <v>499</v>
      </c>
      <c r="C17" s="155"/>
      <c r="D17" s="155"/>
      <c r="E17" s="156"/>
      <c r="F17" s="156"/>
      <c r="G17" s="365"/>
      <c r="H17" s="366"/>
      <c r="I17" s="365"/>
      <c r="J17" s="366"/>
    </row>
    <row r="18" spans="1:10" ht="23.25" customHeight="1" x14ac:dyDescent="0.25">
      <c r="A18" s="69" t="s">
        <v>106</v>
      </c>
      <c r="B18" s="70" t="s">
        <v>107</v>
      </c>
      <c r="C18" s="155"/>
      <c r="D18" s="155"/>
      <c r="E18" s="156"/>
      <c r="F18" s="156"/>
      <c r="G18" s="155"/>
      <c r="H18" s="157"/>
      <c r="I18" s="155"/>
      <c r="J18" s="157"/>
    </row>
    <row r="19" spans="1:10" x14ac:dyDescent="0.25">
      <c r="A19" s="316"/>
      <c r="B19" s="317"/>
      <c r="C19" s="318"/>
      <c r="D19" s="318"/>
      <c r="E19" s="318"/>
      <c r="F19" s="318"/>
      <c r="G19" s="319"/>
      <c r="H19" s="320"/>
      <c r="I19" s="321"/>
      <c r="J19" s="322"/>
    </row>
    <row r="20" spans="1:10" ht="42.75" customHeight="1" x14ac:dyDescent="0.25">
      <c r="A20" s="367" t="s">
        <v>108</v>
      </c>
      <c r="B20" s="367"/>
      <c r="C20" s="367"/>
      <c r="D20" s="367"/>
      <c r="E20" s="367"/>
      <c r="F20" s="367"/>
      <c r="G20" s="367"/>
      <c r="H20" s="367"/>
      <c r="I20" s="367"/>
      <c r="J20" s="322"/>
    </row>
    <row r="21" spans="1:10" ht="39" customHeight="1" x14ac:dyDescent="0.25">
      <c r="A21" s="368" t="s">
        <v>109</v>
      </c>
      <c r="B21" s="368"/>
      <c r="C21" s="368"/>
      <c r="D21" s="368"/>
      <c r="E21" s="368"/>
      <c r="F21" s="368"/>
      <c r="G21" s="368"/>
      <c r="H21" s="368"/>
      <c r="I21" s="368"/>
      <c r="J21" s="322"/>
    </row>
    <row r="22" spans="1:10" ht="15" customHeight="1" x14ac:dyDescent="0.25">
      <c r="A22" s="368" t="s">
        <v>110</v>
      </c>
      <c r="B22" s="368"/>
      <c r="C22" s="368"/>
      <c r="D22" s="368"/>
      <c r="E22" s="368"/>
      <c r="F22" s="368"/>
      <c r="G22" s="368"/>
      <c r="H22" s="368"/>
      <c r="I22" s="368"/>
      <c r="J22" s="322"/>
    </row>
    <row r="23" spans="1:10" x14ac:dyDescent="0.25">
      <c r="A23" s="369" t="s">
        <v>111</v>
      </c>
      <c r="B23" s="369"/>
      <c r="C23" s="369"/>
      <c r="D23" s="369"/>
      <c r="E23" s="369"/>
      <c r="F23" s="369"/>
      <c r="G23" s="369"/>
      <c r="H23" s="369"/>
      <c r="I23" s="369"/>
      <c r="J23" s="322"/>
    </row>
    <row r="24" spans="1:10" x14ac:dyDescent="0.25">
      <c r="A24" s="323"/>
      <c r="B24" s="324"/>
      <c r="C24" s="324"/>
      <c r="D24" s="324"/>
      <c r="E24" s="324"/>
      <c r="F24" s="324"/>
      <c r="G24" s="324"/>
      <c r="H24" s="325"/>
      <c r="I24" s="324"/>
      <c r="J24" s="322"/>
    </row>
    <row r="25" spans="1:10" x14ac:dyDescent="0.25">
      <c r="A25" s="370" t="s">
        <v>177</v>
      </c>
      <c r="B25" s="370"/>
      <c r="C25" s="370"/>
      <c r="D25" s="370"/>
      <c r="E25" s="370"/>
      <c r="F25" s="370"/>
      <c r="G25" s="370"/>
      <c r="H25" s="370"/>
      <c r="I25" s="370"/>
      <c r="J25" s="322"/>
    </row>
    <row r="26" spans="1:10" x14ac:dyDescent="0.25">
      <c r="A26" s="316"/>
      <c r="B26" s="317"/>
      <c r="C26" s="318"/>
      <c r="D26" s="318"/>
      <c r="E26" s="318"/>
      <c r="F26" s="318"/>
      <c r="G26" s="319"/>
      <c r="H26" s="320"/>
      <c r="I26" s="321"/>
      <c r="J26" s="322"/>
    </row>
    <row r="27" spans="1:10" x14ac:dyDescent="0.25">
      <c r="A27" s="316"/>
      <c r="B27" s="317"/>
      <c r="C27" s="318"/>
      <c r="D27" s="318"/>
      <c r="E27" s="318"/>
      <c r="F27" s="318"/>
      <c r="G27" s="319"/>
      <c r="H27" s="320"/>
      <c r="I27" s="321"/>
      <c r="J27" s="322"/>
    </row>
    <row r="28" spans="1:10" x14ac:dyDescent="0.25">
      <c r="A28" s="326"/>
      <c r="B28" s="327"/>
      <c r="C28" s="327"/>
      <c r="D28" s="327"/>
      <c r="E28" s="327"/>
      <c r="F28" s="327"/>
      <c r="G28" s="327"/>
      <c r="H28" s="322"/>
      <c r="I28" s="327"/>
      <c r="J28" s="322"/>
    </row>
    <row r="29" spans="1:10" x14ac:dyDescent="0.25">
      <c r="A29" s="13"/>
      <c r="B29" s="328" t="s">
        <v>294</v>
      </c>
      <c r="C29" s="329"/>
      <c r="D29" s="330"/>
      <c r="E29" s="331"/>
      <c r="F29" s="331"/>
      <c r="G29" s="331"/>
      <c r="H29" s="322"/>
      <c r="I29" s="327"/>
      <c r="J29" s="322"/>
    </row>
    <row r="30" spans="1:10" ht="15" customHeight="1" x14ac:dyDescent="0.25">
      <c r="A30" s="13"/>
      <c r="B30" s="332" t="s">
        <v>114</v>
      </c>
      <c r="C30" s="329"/>
      <c r="D30" s="330"/>
      <c r="E30" s="371" t="s">
        <v>500</v>
      </c>
      <c r="F30" s="371"/>
      <c r="G30" s="371"/>
      <c r="H30" s="322"/>
      <c r="I30" s="327"/>
      <c r="J30" s="322"/>
    </row>
  </sheetData>
  <mergeCells count="18">
    <mergeCell ref="E30:G30"/>
    <mergeCell ref="A20:I20"/>
    <mergeCell ref="A21:I21"/>
    <mergeCell ref="A22:I22"/>
    <mergeCell ref="A23:I23"/>
    <mergeCell ref="A25:I25"/>
    <mergeCell ref="A10:B10"/>
    <mergeCell ref="A11:B11"/>
    <mergeCell ref="A12:J12"/>
    <mergeCell ref="G16:G17"/>
    <mergeCell ref="H16:H17"/>
    <mergeCell ref="I16:I17"/>
    <mergeCell ref="J16:J17"/>
    <mergeCell ref="A1:J3"/>
    <mergeCell ref="A6:B6"/>
    <mergeCell ref="A7:B7"/>
    <mergeCell ref="A8:B8"/>
    <mergeCell ref="A9:B9"/>
  </mergeCells>
  <pageMargins left="0.7" right="0.7" top="0.75" bottom="0.75" header="0.511811023622047" footer="0.511811023622047"/>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122</TotalTime>
  <Application>Microsoft Excel</Application>
  <DocSecurity>0</DocSecurity>
  <ScaleCrop>false</ScaleCrop>
  <HeadingPairs>
    <vt:vector size="4" baseType="variant">
      <vt:variant>
        <vt:lpstr>Hárky</vt:lpstr>
      </vt:variant>
      <vt:variant>
        <vt:i4>8</vt:i4>
      </vt:variant>
      <vt:variant>
        <vt:lpstr>Pomenované rozsahy</vt:lpstr>
      </vt:variant>
      <vt:variant>
        <vt:i4>4</vt:i4>
      </vt:variant>
    </vt:vector>
  </HeadingPairs>
  <TitlesOfParts>
    <vt:vector size="12" baseType="lpstr">
      <vt:lpstr>Ovocie a zelenina</vt:lpstr>
      <vt:lpstr>Chlieb a pečivo</vt:lpstr>
      <vt:lpstr>Mlieko a mliečne výrobky</vt:lpstr>
      <vt:lpstr>Mäso a mäsové výrobky</vt:lpstr>
      <vt:lpstr>5. Hydina - čerstvá</vt:lpstr>
      <vt:lpstr>Mrazené výrobky</vt:lpstr>
      <vt:lpstr>Trvanlivé potraviny</vt:lpstr>
      <vt:lpstr>Vajcia</vt:lpstr>
      <vt:lpstr>'5. Hydina - čerstvá'!Položky</vt:lpstr>
      <vt:lpstr>'Mäso a mäsové výrobky'!Položky</vt:lpstr>
      <vt:lpstr>'5. Hydina - čerstvá'!Požiadavky_na_jednotlivé_položky</vt:lpstr>
      <vt:lpstr>'Mäso a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Vašičková Jana</dc:creator>
  <dc:description/>
  <cp:lastModifiedBy>Vašičková Jana</cp:lastModifiedBy>
  <cp:revision>24</cp:revision>
  <cp:lastPrinted>2022-07-29T10:24:48Z</cp:lastPrinted>
  <dcterms:created xsi:type="dcterms:W3CDTF">2016-08-01T23:26:40Z</dcterms:created>
  <dcterms:modified xsi:type="dcterms:W3CDTF">2022-09-20T10:47:16Z</dcterms:modified>
  <dc:language>sk-SK</dc:language>
</cp:coreProperties>
</file>