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VO 2022\Oleje\"/>
    </mc:Choice>
  </mc:AlternateContent>
  <bookViews>
    <workbookView xWindow="0" yWindow="0" windowWidth="28800" windowHeight="11472"/>
  </bookViews>
  <sheets>
    <sheet name="hárok" sheetId="2" r:id="rId1"/>
  </sheets>
  <calcPr calcId="152511"/>
</workbook>
</file>

<file path=xl/calcChain.xml><?xml version="1.0" encoding="utf-8"?>
<calcChain xmlns="http://schemas.openxmlformats.org/spreadsheetml/2006/main">
  <c r="N99" i="2" l="1"/>
  <c r="L99" i="2"/>
  <c r="O99" i="2" s="1"/>
  <c r="N98" i="2"/>
  <c r="L98" i="2"/>
  <c r="O98" i="2" s="1"/>
  <c r="N97" i="2"/>
  <c r="L97" i="2"/>
  <c r="N90" i="2"/>
  <c r="N91" i="2"/>
  <c r="N92" i="2"/>
  <c r="L90" i="2"/>
  <c r="O90" i="2" s="1"/>
  <c r="L91" i="2"/>
  <c r="O91" i="2" s="1"/>
  <c r="L92" i="2"/>
  <c r="O92" i="2" s="1"/>
  <c r="N72" i="2"/>
  <c r="N73" i="2"/>
  <c r="N74" i="2"/>
  <c r="N75" i="2"/>
  <c r="L72" i="2"/>
  <c r="O72" i="2" s="1"/>
  <c r="L73" i="2"/>
  <c r="O73" i="2" s="1"/>
  <c r="L74" i="2"/>
  <c r="O74" i="2" s="1"/>
  <c r="L75" i="2"/>
  <c r="O75" i="2" s="1"/>
  <c r="N63" i="2"/>
  <c r="N64" i="2"/>
  <c r="N65" i="2"/>
  <c r="N66" i="2"/>
  <c r="L63" i="2"/>
  <c r="O63" i="2" s="1"/>
  <c r="L64" i="2"/>
  <c r="O64" i="2" s="1"/>
  <c r="L65" i="2"/>
  <c r="O65" i="2" s="1"/>
  <c r="L66" i="2"/>
  <c r="O66" i="2" s="1"/>
  <c r="N52" i="2"/>
  <c r="L52" i="2"/>
  <c r="O52" i="2" s="1"/>
  <c r="N41" i="2"/>
  <c r="N42" i="2"/>
  <c r="N43" i="2"/>
  <c r="L41" i="2"/>
  <c r="O41" i="2" s="1"/>
  <c r="L42" i="2"/>
  <c r="O42" i="2" s="1"/>
  <c r="L43" i="2"/>
  <c r="O43" i="2" s="1"/>
  <c r="N26" i="2"/>
  <c r="L26" i="2"/>
  <c r="O26" i="2" s="1"/>
  <c r="L100" i="2" l="1"/>
  <c r="O97" i="2"/>
  <c r="O100" i="2" s="1"/>
  <c r="N23" i="2"/>
  <c r="L23" i="2"/>
  <c r="O23" i="2" s="1"/>
  <c r="N22" i="2"/>
  <c r="L22" i="2"/>
  <c r="O22" i="2" s="1"/>
  <c r="N24" i="2"/>
  <c r="L24" i="2"/>
  <c r="O24" i="2" s="1"/>
  <c r="L89" i="2" l="1"/>
  <c r="O89" i="2" s="1"/>
  <c r="L83" i="2"/>
  <c r="O83" i="2" s="1"/>
  <c r="L82" i="2"/>
  <c r="O82" i="2" s="1"/>
  <c r="L81" i="2"/>
  <c r="O81" i="2" s="1"/>
  <c r="L80" i="2"/>
  <c r="N83" i="2"/>
  <c r="N82" i="2"/>
  <c r="N81" i="2"/>
  <c r="N80" i="2"/>
  <c r="N71" i="2"/>
  <c r="L71" i="2"/>
  <c r="O71" i="2" s="1"/>
  <c r="N62" i="2"/>
  <c r="N61" i="2"/>
  <c r="L62" i="2"/>
  <c r="O62" i="2" s="1"/>
  <c r="L61" i="2"/>
  <c r="O61" i="2" s="1"/>
  <c r="O93" i="2" l="1"/>
  <c r="N89" i="2"/>
  <c r="O67" i="2"/>
  <c r="L93" i="2"/>
  <c r="O76" i="2"/>
  <c r="L76" i="2"/>
  <c r="L84" i="2"/>
  <c r="O80" i="2"/>
  <c r="O84" i="2" s="1"/>
  <c r="L67" i="2"/>
  <c r="L54" i="2"/>
  <c r="O54" i="2" s="1"/>
  <c r="N55" i="2"/>
  <c r="N54" i="2"/>
  <c r="N53" i="2"/>
  <c r="N51" i="2"/>
  <c r="N46" i="2"/>
  <c r="N45" i="2"/>
  <c r="N44" i="2"/>
  <c r="N40" i="2"/>
  <c r="N39" i="2"/>
  <c r="N38" i="2"/>
  <c r="N37" i="2"/>
  <c r="N36" i="2"/>
  <c r="L44" i="2"/>
  <c r="O44" i="2" s="1"/>
  <c r="L40" i="2"/>
  <c r="O40" i="2" s="1"/>
  <c r="N30" i="2" l="1"/>
  <c r="N29" i="2"/>
  <c r="N28" i="2"/>
  <c r="N27" i="2"/>
  <c r="N25" i="2"/>
  <c r="N21" i="2"/>
  <c r="N20" i="2"/>
  <c r="N19" i="2"/>
  <c r="N18" i="2"/>
  <c r="L19" i="2" l="1"/>
  <c r="O19" i="2" s="1"/>
  <c r="L55" i="2" l="1"/>
  <c r="O55" i="2" s="1"/>
  <c r="L53" i="2"/>
  <c r="O53" i="2" s="1"/>
  <c r="L51" i="2"/>
  <c r="L46" i="2"/>
  <c r="O46" i="2" s="1"/>
  <c r="L45" i="2"/>
  <c r="O45" i="2" s="1"/>
  <c r="L39" i="2"/>
  <c r="O39" i="2" s="1"/>
  <c r="L38" i="2"/>
  <c r="O38" i="2" s="1"/>
  <c r="L37" i="2"/>
  <c r="O37" i="2" s="1"/>
  <c r="L36" i="2"/>
  <c r="O36" i="2" s="1"/>
  <c r="O47" i="2" l="1"/>
  <c r="O51" i="2"/>
  <c r="O56" i="2" s="1"/>
  <c r="L56" i="2"/>
  <c r="L47" i="2"/>
  <c r="L20" i="2" l="1"/>
  <c r="O20" i="2" s="1"/>
  <c r="L28" i="2"/>
  <c r="O28" i="2" s="1"/>
  <c r="L30" i="2"/>
  <c r="O30" i="2" s="1"/>
  <c r="L29" i="2"/>
  <c r="O29" i="2" s="1"/>
  <c r="L27" i="2"/>
  <c r="O27" i="2" s="1"/>
  <c r="L25" i="2"/>
  <c r="O25" i="2" s="1"/>
  <c r="L21" i="2"/>
  <c r="O21" i="2" s="1"/>
  <c r="L18" i="2"/>
  <c r="O18" i="2" s="1"/>
  <c r="L31" i="2" l="1"/>
  <c r="O31" i="2"/>
  <c r="O102" i="2" s="1"/>
  <c r="O104" i="2" l="1"/>
  <c r="O103" i="2"/>
</calcChain>
</file>

<file path=xl/sharedStrings.xml><?xml version="1.0" encoding="utf-8"?>
<sst xmlns="http://schemas.openxmlformats.org/spreadsheetml/2006/main" count="312" uniqueCount="173">
  <si>
    <t>MOTOROVÉ OLEJE</t>
  </si>
  <si>
    <t>Motorový olej</t>
  </si>
  <si>
    <t>Motorový olej 2-takt</t>
  </si>
  <si>
    <t>PREVODOVÉ OLEJE</t>
  </si>
  <si>
    <t>HYDRAULICKÉ OLEJE</t>
  </si>
  <si>
    <t>Špecifikácia</t>
  </si>
  <si>
    <t>PLASTICKÉ MAZIVA</t>
  </si>
  <si>
    <t>červená</t>
  </si>
  <si>
    <t xml:space="preserve"> </t>
  </si>
  <si>
    <t>žltá</t>
  </si>
  <si>
    <t>VW 774 TL D-F, ASTM D 3306</t>
  </si>
  <si>
    <t>BIO 80</t>
  </si>
  <si>
    <t>Viskozita SAE</t>
  </si>
  <si>
    <t>ISO VG 80</t>
  </si>
  <si>
    <t>BRZDOVÉ KVAPALINY</t>
  </si>
  <si>
    <t>10 W - 40</t>
  </si>
  <si>
    <t xml:space="preserve">5 W - 30 </t>
  </si>
  <si>
    <t xml:space="preserve">15 W - 40 </t>
  </si>
  <si>
    <t>BIO olej na reťaze píl</t>
  </si>
  <si>
    <t xml:space="preserve">Klasifikácia  </t>
  </si>
  <si>
    <t>kg</t>
  </si>
  <si>
    <t>Prevodový olej</t>
  </si>
  <si>
    <t>ATF III</t>
  </si>
  <si>
    <t>GL-4</t>
  </si>
  <si>
    <t>GL-5</t>
  </si>
  <si>
    <t>automatické prevodovky</t>
  </si>
  <si>
    <t>MIL - L -2105D MAN 342</t>
  </si>
  <si>
    <t>Hydraulický olej</t>
  </si>
  <si>
    <t>DIN</t>
  </si>
  <si>
    <t xml:space="preserve"> ISO-L-HM DIN 51524-2 (HLP)</t>
  </si>
  <si>
    <t xml:space="preserve">51524-2 (HLP) </t>
  </si>
  <si>
    <t>DIN 51502</t>
  </si>
  <si>
    <t>Druh maziva</t>
  </si>
  <si>
    <t xml:space="preserve"> Špecifikácia ISO 6743</t>
  </si>
  <si>
    <t>AK2 G</t>
  </si>
  <si>
    <t>Farba zmesi</t>
  </si>
  <si>
    <t>G -10</t>
  </si>
  <si>
    <t>G -11</t>
  </si>
  <si>
    <t>G - 12</t>
  </si>
  <si>
    <t>Druh zmesi</t>
  </si>
  <si>
    <t>Zmes do chladičov</t>
  </si>
  <si>
    <t>Zmes do ostrekovačov</t>
  </si>
  <si>
    <t>zimná</t>
  </si>
  <si>
    <t>letná</t>
  </si>
  <si>
    <t>DOT 4</t>
  </si>
  <si>
    <t>MIL-L-2105 ZFTE - ML 02A,08A</t>
  </si>
  <si>
    <t>Motorový olej 4-takt</t>
  </si>
  <si>
    <t>modrá-zelená</t>
  </si>
  <si>
    <t>Brzdové Kvapaliny</t>
  </si>
  <si>
    <t>C3</t>
  </si>
  <si>
    <t>SN,CF</t>
  </si>
  <si>
    <t>A3/B4</t>
  </si>
  <si>
    <t>5 W - 40</t>
  </si>
  <si>
    <t>80W -90</t>
  </si>
  <si>
    <t>51524-3 (HVLP)</t>
  </si>
  <si>
    <t>5</t>
  </si>
  <si>
    <t>GS 75W-80 SL</t>
  </si>
  <si>
    <t>Li-komplex 2 EP</t>
  </si>
  <si>
    <t>-30 až 120</t>
  </si>
  <si>
    <t>Li 00 EP</t>
  </si>
  <si>
    <t>DOT 3</t>
  </si>
  <si>
    <t>C2</t>
  </si>
  <si>
    <t>VW 504.00, VW 507.00, PSA B71 2312</t>
  </si>
  <si>
    <t>PSA B71 2290</t>
  </si>
  <si>
    <t>Iveco Dailly</t>
  </si>
  <si>
    <t>SN/CF</t>
  </si>
  <si>
    <t>Skoda Octavia (benzín)</t>
  </si>
  <si>
    <t>Synt 75W-90</t>
  </si>
  <si>
    <t>MAN</t>
  </si>
  <si>
    <t>Tatra T158</t>
  </si>
  <si>
    <t>ŠPECIFIKÁCIA</t>
  </si>
  <si>
    <t>Obchodné meno/názov:</t>
  </si>
  <si>
    <t>IČO:</t>
  </si>
  <si>
    <t>Vyplní uchádzač !!!</t>
  </si>
  <si>
    <t>do - 40°C</t>
  </si>
  <si>
    <t>Teplotný rozsah °C</t>
  </si>
  <si>
    <t>Druh oleja</t>
  </si>
  <si>
    <t>* ak uchádzač nie je platcom DPH uvedie 0</t>
  </si>
  <si>
    <t>Klasifikácia ACEA</t>
  </si>
  <si>
    <t>Výkonová trieda API</t>
  </si>
  <si>
    <t>špecifikácie   /schválenia*</t>
  </si>
  <si>
    <t>Parametre</t>
  </si>
  <si>
    <t>10 W - 30</t>
  </si>
  <si>
    <t>E9</t>
  </si>
  <si>
    <t>CK-4</t>
  </si>
  <si>
    <t>VOLVO VDS 4,5*</t>
  </si>
  <si>
    <t>E6/E9</t>
  </si>
  <si>
    <t>CI4</t>
  </si>
  <si>
    <t>E2</t>
  </si>
  <si>
    <t>CF4</t>
  </si>
  <si>
    <t>Avia,Zetor, MAN 271</t>
  </si>
  <si>
    <t>E9/E7</t>
  </si>
  <si>
    <t>CJ-4/SM</t>
  </si>
  <si>
    <t>MB-Approval 228.31*, VOLVO VDS 4,5*</t>
  </si>
  <si>
    <t>C2/C3</t>
  </si>
  <si>
    <t>TC+</t>
  </si>
  <si>
    <t>2 T</t>
  </si>
  <si>
    <t>SL,CF</t>
  </si>
  <si>
    <t>4 T 10W/30</t>
  </si>
  <si>
    <t>MAN-TGM,TGS,          Iveco Trakker, Zetor Proxima</t>
  </si>
  <si>
    <t>Tatra, Avia,Zetor,Liaz</t>
  </si>
  <si>
    <t>Zetor Forterra, Proxima, HMK</t>
  </si>
  <si>
    <t>Skoda Yeti, Bremach</t>
  </si>
  <si>
    <t>motorové píly</t>
  </si>
  <si>
    <t>Garden</t>
  </si>
  <si>
    <t>Merná jednotka (ďalej len "MJ")</t>
  </si>
  <si>
    <t>Predpokladané množstvo v MJ</t>
  </si>
  <si>
    <t>Počet balení v ks</t>
  </si>
  <si>
    <t>Požadovaný objem balenia v MJ</t>
  </si>
  <si>
    <t>Cena za MJ v EUR bez DPH</t>
  </si>
  <si>
    <t>Cena za balenie v EUR bez DPH</t>
  </si>
  <si>
    <t>Cena za predpokladané množstvo v EUR bez DPH</t>
  </si>
  <si>
    <t>liter</t>
  </si>
  <si>
    <r>
      <t xml:space="preserve">M3477,                         </t>
    </r>
    <r>
      <rPr>
        <sz val="9.5"/>
        <color rgb="FFFF0000"/>
        <rFont val="Calibri"/>
        <family val="2"/>
        <charset val="238"/>
        <scheme val="minor"/>
      </rPr>
      <t xml:space="preserve"> MB-Approval 228.51*</t>
    </r>
  </si>
  <si>
    <r>
      <t xml:space="preserve">VW 50200, </t>
    </r>
    <r>
      <rPr>
        <sz val="9.5"/>
        <color rgb="FFFF0000"/>
        <rFont val="Calibri"/>
        <family val="2"/>
        <charset val="238"/>
        <scheme val="minor"/>
      </rPr>
      <t>VW 50500*</t>
    </r>
  </si>
  <si>
    <t>TATRA TDS 80/32*</t>
  </si>
  <si>
    <t>ZF TE-ML 02L*, MAN 341 Typ Z4*</t>
  </si>
  <si>
    <t>Zetor Forterra</t>
  </si>
  <si>
    <t>80 W</t>
  </si>
  <si>
    <t>Zetor Proxima</t>
  </si>
  <si>
    <t>HD 10 W</t>
  </si>
  <si>
    <t>CAT-TO-4, Allison C-4, ZF TE-ML 03C*</t>
  </si>
  <si>
    <t>Hidromek</t>
  </si>
  <si>
    <t>Voith Turbo H55.6335*, ZF TE-ML 03D, 04D, 14A*, Allison C4,MAN 339 L1/V1/Z1</t>
  </si>
  <si>
    <t>HM 32</t>
  </si>
  <si>
    <t>VG 32</t>
  </si>
  <si>
    <t xml:space="preserve">HV 46       </t>
  </si>
  <si>
    <t>VG 46</t>
  </si>
  <si>
    <t>HM 68</t>
  </si>
  <si>
    <t>VG 68</t>
  </si>
  <si>
    <t>Výkonová trieda / ISO</t>
  </si>
  <si>
    <t>Značka, typ, výrobca oleja (vyplní uchádzač)</t>
  </si>
  <si>
    <t>Účel použitia</t>
  </si>
  <si>
    <t>-30 až 140</t>
  </si>
  <si>
    <t>L-X-CDEB-2</t>
  </si>
  <si>
    <t>KP 2N-30</t>
  </si>
  <si>
    <t>LT 2EP</t>
  </si>
  <si>
    <t>L-XCCEB 2</t>
  </si>
  <si>
    <t>KP 2K-30</t>
  </si>
  <si>
    <t>L-X-CCEB 00</t>
  </si>
  <si>
    <t>GP 00K-30</t>
  </si>
  <si>
    <t>-25 až 140</t>
  </si>
  <si>
    <t>L-X-BDHB-2</t>
  </si>
  <si>
    <t>KF 2N - 25</t>
  </si>
  <si>
    <t>Maestrogrease 2050  špecialne Ca</t>
  </si>
  <si>
    <t>L-X-CCHB-2/3</t>
  </si>
  <si>
    <t>K 2/3K-30</t>
  </si>
  <si>
    <t>Mobilgrease XHP 222</t>
  </si>
  <si>
    <t>KP2N-30</t>
  </si>
  <si>
    <t xml:space="preserve">NEMRZNÚCA ZMES DO CHLADIČOV </t>
  </si>
  <si>
    <t>ASTM D 3306</t>
  </si>
  <si>
    <t>VW 774 TL C,                         ASTM D 3306</t>
  </si>
  <si>
    <t>Značka, typ, výrobca zmesi (vyplní uchádzač)</t>
  </si>
  <si>
    <t>Značka, typ, výrobca maziva (vyplní uchádzač)</t>
  </si>
  <si>
    <t>10</t>
  </si>
  <si>
    <t>NEMRZNÚCA ZMES DO OSTREKOVAČOV</t>
  </si>
  <si>
    <t>SAE J 1704, ISO 4925, CLASS 4</t>
  </si>
  <si>
    <t>SAE J 1703,  ISO 4925, CLASS 3</t>
  </si>
  <si>
    <t>MOČOVINA</t>
  </si>
  <si>
    <t>Druh močoviny</t>
  </si>
  <si>
    <t>AD BLUE</t>
  </si>
  <si>
    <t>Norma</t>
  </si>
  <si>
    <t>DIN 70070</t>
  </si>
  <si>
    <t>Značka, typ, výrobca (vyplní uchádzač)</t>
  </si>
  <si>
    <t>Príloha č. 3 Výzvy / Príloha č. 2 Zmluvy_Špecifikácia</t>
  </si>
  <si>
    <t>„Oleje, mazivá a špeciálne kvapaliny pre motorové vozidlá“</t>
  </si>
  <si>
    <t>Sídlo/miesto podnikania:</t>
  </si>
  <si>
    <t>Cena za predmet zákazky v EUR bez DPH (kritérium hodnotenia)</t>
  </si>
  <si>
    <t>DPH 20 % v EUR *</t>
  </si>
  <si>
    <t>Cena spolu v EUR s DPH **</t>
  </si>
  <si>
    <t xml:space="preserve">** ak uchádzač nie je platcom DPH, Cena za predmet zákazky v EUR bez DPH = Cena spolu v EUR s DPH </t>
  </si>
  <si>
    <t>podpis oprávnenej osoby uchádzča</t>
  </si>
  <si>
    <t>V ............................................... dňa 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</si>
</sst>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.000"/>
    <numFmt numFmtId="166" formatCode="#,##0.0000"/>
    <numFmt numFmtId="167" formatCode="0.0000"/>
  </numFmts>
  <fonts count="22" x14ac:knownFonts="1">
    <font>
      <sz val="10"/>
      <name val="Arial"/>
    </font>
    <font>
      <sz val="10"/>
      <name val="Arial"/>
      <family val="2"/>
      <charset val="238"/>
    </font>
    <font>
      <b/>
      <sz val="7.5"/>
      <name val="Arial"/>
      <family val="2"/>
      <charset val="238"/>
    </font>
    <font>
      <sz val="7.5"/>
      <name val="Arial"/>
      <family val="2"/>
      <charset val="238"/>
    </font>
    <font>
      <sz val="7.5"/>
      <name val="Arial"/>
      <family val="2"/>
      <charset val="238"/>
    </font>
    <font>
      <sz val="10"/>
      <name val="Arial CE"/>
      <family val="2"/>
      <charset val="238"/>
    </font>
    <font>
      <sz val="11"/>
      <color rgb="FF3A464E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9.5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5" fillId="0" borderId="0"/>
    <xf numFmtId="0" fontId="18" fillId="0" borderId="0"/>
  </cellStyleXfs>
  <cellXfs count="261">
    <xf numFmtId="0" fontId="1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/>
    </xf>
    <xf numFmtId="165" fontId="4" fillId="0" borderId="0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3" borderId="0" xfId="0" applyFont="1" applyFill="1" applyBorder="1" applyAlignment="1"/>
    <xf numFmtId="0" fontId="6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12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top"/>
    </xf>
    <xf numFmtId="3" fontId="8" fillId="0" borderId="0" xfId="0" applyNumberFormat="1" applyFont="1" applyFill="1" applyBorder="1" applyAlignment="1" applyProtection="1">
      <alignment vertical="top"/>
    </xf>
    <xf numFmtId="3" fontId="8" fillId="0" borderId="0" xfId="0" applyNumberFormat="1" applyFont="1" applyFill="1" applyBorder="1" applyAlignment="1" applyProtection="1">
      <alignment horizontal="center" vertical="top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8" fillId="0" borderId="52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top"/>
    </xf>
    <xf numFmtId="4" fontId="8" fillId="0" borderId="0" xfId="0" applyNumberFormat="1" applyFont="1" applyFill="1" applyBorder="1" applyAlignment="1" applyProtection="1">
      <alignment horizontal="right" vertical="center"/>
    </xf>
    <xf numFmtId="1" fontId="8" fillId="0" borderId="0" xfId="0" applyNumberFormat="1" applyFont="1" applyFill="1" applyBorder="1" applyAlignment="1" applyProtection="1">
      <alignment horizontal="right" vertical="top"/>
    </xf>
    <xf numFmtId="0" fontId="12" fillId="0" borderId="0" xfId="0" applyNumberFormat="1" applyFont="1" applyFill="1" applyBorder="1" applyAlignment="1" applyProtection="1">
      <alignment horizontal="center" vertical="top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4" fontId="8" fillId="0" borderId="60" xfId="0" applyNumberFormat="1" applyFont="1" applyFill="1" applyBorder="1" applyAlignment="1" applyProtection="1">
      <alignment horizontal="right" vertical="center"/>
    </xf>
    <xf numFmtId="0" fontId="14" fillId="4" borderId="8" xfId="0" applyNumberFormat="1" applyFont="1" applyFill="1" applyBorder="1" applyAlignment="1" applyProtection="1">
      <alignment horizontal="center" vertical="center" wrapText="1"/>
    </xf>
    <xf numFmtId="0" fontId="15" fillId="2" borderId="35" xfId="0" applyNumberFormat="1" applyFont="1" applyFill="1" applyBorder="1" applyAlignment="1" applyProtection="1">
      <alignment vertical="center" wrapText="1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1" fontId="15" fillId="0" borderId="2" xfId="0" applyNumberFormat="1" applyFont="1" applyFill="1" applyBorder="1" applyAlignment="1" applyProtection="1">
      <alignment horizontal="center" vertical="center"/>
    </xf>
    <xf numFmtId="3" fontId="15" fillId="0" borderId="2" xfId="0" applyNumberFormat="1" applyFont="1" applyFill="1" applyBorder="1" applyAlignment="1" applyProtection="1">
      <alignment horizontal="right" vertical="center"/>
    </xf>
    <xf numFmtId="166" fontId="15" fillId="2" borderId="5" xfId="0" applyNumberFormat="1" applyFont="1" applyFill="1" applyBorder="1" applyAlignment="1" applyProtection="1">
      <alignment horizontal="right" vertical="center"/>
    </xf>
    <xf numFmtId="4" fontId="15" fillId="0" borderId="2" xfId="0" applyNumberFormat="1" applyFont="1" applyFill="1" applyBorder="1" applyAlignment="1" applyProtection="1">
      <alignment horizontal="right" vertical="center" wrapText="1"/>
    </xf>
    <xf numFmtId="4" fontId="15" fillId="0" borderId="47" xfId="0" applyNumberFormat="1" applyFont="1" applyFill="1" applyBorder="1" applyAlignment="1" applyProtection="1">
      <alignment horizontal="right" vertical="center"/>
    </xf>
    <xf numFmtId="0" fontId="15" fillId="2" borderId="5" xfId="0" applyNumberFormat="1" applyFont="1" applyFill="1" applyBorder="1" applyAlignment="1" applyProtection="1">
      <alignment vertical="center" wrapText="1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4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5" fillId="0" borderId="15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1" fontId="15" fillId="0" borderId="5" xfId="0" applyNumberFormat="1" applyFont="1" applyFill="1" applyBorder="1" applyAlignment="1" applyProtection="1">
      <alignment horizontal="center" vertical="center"/>
    </xf>
    <xf numFmtId="0" fontId="15" fillId="2" borderId="2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center" vertical="center" wrapText="1"/>
    </xf>
    <xf numFmtId="0" fontId="15" fillId="2" borderId="5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23" xfId="0" applyNumberFormat="1" applyFont="1" applyFill="1" applyBorder="1" applyAlignment="1" applyProtection="1">
      <alignment horizontal="center" vertical="center" wrapText="1"/>
    </xf>
    <xf numFmtId="1" fontId="14" fillId="0" borderId="5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vertical="top"/>
    </xf>
    <xf numFmtId="0" fontId="15" fillId="0" borderId="10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2" borderId="5" xfId="0" applyNumberFormat="1" applyFont="1" applyFill="1" applyBorder="1" applyAlignment="1" applyProtection="1">
      <alignment horizontal="center" vertical="center"/>
    </xf>
    <xf numFmtId="0" fontId="15" fillId="0" borderId="25" xfId="0" applyNumberFormat="1" applyFont="1" applyFill="1" applyBorder="1" applyAlignment="1" applyProtection="1">
      <alignment horizontal="center" vertical="center" wrapText="1"/>
    </xf>
    <xf numFmtId="0" fontId="14" fillId="0" borderId="26" xfId="0" applyNumberFormat="1" applyFont="1" applyFill="1" applyBorder="1" applyAlignment="1" applyProtection="1">
      <alignment horizontal="center" vertical="center" wrapText="1"/>
    </xf>
    <xf numFmtId="0" fontId="15" fillId="0" borderId="26" xfId="0" applyNumberFormat="1" applyFont="1" applyFill="1" applyBorder="1" applyAlignment="1" applyProtection="1">
      <alignment horizontal="center" vertical="center"/>
    </xf>
    <xf numFmtId="0" fontId="15" fillId="0" borderId="27" xfId="0" applyNumberFormat="1" applyFont="1" applyFill="1" applyBorder="1" applyAlignment="1" applyProtection="1">
      <alignment horizontal="center" vertical="center"/>
    </xf>
    <xf numFmtId="0" fontId="15" fillId="0" borderId="26" xfId="0" applyNumberFormat="1" applyFont="1" applyFill="1" applyBorder="1" applyAlignment="1" applyProtection="1">
      <alignment horizontal="center" vertical="center" wrapText="1"/>
    </xf>
    <xf numFmtId="0" fontId="15" fillId="2" borderId="26" xfId="0" applyNumberFormat="1" applyFont="1" applyFill="1" applyBorder="1" applyAlignment="1" applyProtection="1">
      <alignment horizontal="center" vertical="center" wrapText="1"/>
    </xf>
    <xf numFmtId="1" fontId="15" fillId="0" borderId="26" xfId="0" applyNumberFormat="1" applyFont="1" applyFill="1" applyBorder="1" applyAlignment="1" applyProtection="1">
      <alignment horizontal="center" vertical="center"/>
    </xf>
    <xf numFmtId="3" fontId="15" fillId="0" borderId="30" xfId="0" applyNumberFormat="1" applyFont="1" applyFill="1" applyBorder="1" applyAlignment="1" applyProtection="1">
      <alignment horizontal="right" vertical="center"/>
    </xf>
    <xf numFmtId="166" fontId="15" fillId="2" borderId="26" xfId="0" applyNumberFormat="1" applyFont="1" applyFill="1" applyBorder="1" applyAlignment="1" applyProtection="1">
      <alignment horizontal="right" vertical="center"/>
    </xf>
    <xf numFmtId="4" fontId="15" fillId="0" borderId="30" xfId="0" applyNumberFormat="1" applyFont="1" applyFill="1" applyBorder="1" applyAlignment="1" applyProtection="1">
      <alignment horizontal="right" vertical="center" wrapText="1"/>
    </xf>
    <xf numFmtId="4" fontId="15" fillId="0" borderId="53" xfId="0" applyNumberFormat="1" applyFont="1" applyFill="1" applyBorder="1" applyAlignment="1" applyProtection="1">
      <alignment horizontal="right" vertical="center"/>
    </xf>
    <xf numFmtId="1" fontId="15" fillId="2" borderId="35" xfId="0" applyNumberFormat="1" applyFont="1" applyFill="1" applyBorder="1" applyAlignment="1" applyProtection="1">
      <alignment vertical="center"/>
    </xf>
    <xf numFmtId="1" fontId="15" fillId="2" borderId="5" xfId="0" applyNumberFormat="1" applyFont="1" applyFill="1" applyBorder="1" applyAlignment="1" applyProtection="1">
      <alignment vertical="center"/>
    </xf>
    <xf numFmtId="0" fontId="15" fillId="2" borderId="5" xfId="0" applyNumberFormat="1" applyFont="1" applyFill="1" applyBorder="1" applyAlignment="1" applyProtection="1">
      <alignment vertical="center"/>
    </xf>
    <xf numFmtId="1" fontId="15" fillId="2" borderId="5" xfId="0" applyNumberFormat="1" applyFont="1" applyFill="1" applyBorder="1" applyAlignment="1" applyProtection="1">
      <alignment horizontal="center" vertical="center"/>
    </xf>
    <xf numFmtId="1" fontId="15" fillId="2" borderId="30" xfId="0" applyNumberFormat="1" applyFont="1" applyFill="1" applyBorder="1" applyAlignment="1" applyProtection="1">
      <alignment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1" fontId="15" fillId="2" borderId="2" xfId="0" applyNumberFormat="1" applyFont="1" applyFill="1" applyBorder="1" applyAlignment="1" applyProtection="1">
      <alignment horizontal="center" vertical="center"/>
    </xf>
    <xf numFmtId="2" fontId="15" fillId="0" borderId="2" xfId="0" applyNumberFormat="1" applyFont="1" applyFill="1" applyBorder="1" applyAlignment="1" applyProtection="1">
      <alignment horizontal="right" vertical="center" wrapText="1"/>
    </xf>
    <xf numFmtId="164" fontId="15" fillId="2" borderId="5" xfId="0" applyNumberFormat="1" applyFont="1" applyFill="1" applyBorder="1" applyAlignment="1" applyProtection="1">
      <alignment horizontal="center" vertical="center"/>
    </xf>
    <xf numFmtId="0" fontId="14" fillId="0" borderId="30" xfId="0" applyNumberFormat="1" applyFont="1" applyFill="1" applyBorder="1" applyAlignment="1" applyProtection="1">
      <alignment horizontal="center" vertical="center"/>
    </xf>
    <xf numFmtId="4" fontId="15" fillId="0" borderId="56" xfId="0" applyNumberFormat="1" applyFont="1" applyFill="1" applyBorder="1" applyAlignment="1" applyProtection="1">
      <alignment horizontal="right" vertical="center"/>
    </xf>
    <xf numFmtId="167" fontId="15" fillId="2" borderId="5" xfId="0" applyNumberFormat="1" applyFont="1" applyFill="1" applyBorder="1" applyAlignment="1" applyProtection="1">
      <alignment horizontal="center" vertical="center"/>
    </xf>
    <xf numFmtId="166" fontId="15" fillId="2" borderId="0" xfId="0" applyNumberFormat="1" applyFont="1" applyFill="1" applyBorder="1" applyAlignment="1" applyProtection="1">
      <alignment horizontal="right" vertical="center"/>
    </xf>
    <xf numFmtId="1" fontId="15" fillId="2" borderId="26" xfId="0" applyNumberFormat="1" applyFont="1" applyFill="1" applyBorder="1" applyAlignment="1" applyProtection="1">
      <alignment horizontal="center" vertical="center"/>
    </xf>
    <xf numFmtId="167" fontId="15" fillId="2" borderId="26" xfId="0" applyNumberFormat="1" applyFont="1" applyFill="1" applyBorder="1" applyAlignment="1" applyProtection="1">
      <alignment horizontal="center" vertical="center"/>
    </xf>
    <xf numFmtId="2" fontId="15" fillId="0" borderId="30" xfId="0" applyNumberFormat="1" applyFont="1" applyFill="1" applyBorder="1" applyAlignment="1" applyProtection="1">
      <alignment horizontal="right" vertical="center" wrapText="1"/>
    </xf>
    <xf numFmtId="49" fontId="14" fillId="0" borderId="22" xfId="0" applyNumberFormat="1" applyFont="1" applyFill="1" applyBorder="1" applyAlignment="1" applyProtection="1">
      <alignment vertical="center"/>
    </xf>
    <xf numFmtId="49" fontId="15" fillId="0" borderId="7" xfId="0" applyNumberFormat="1" applyFont="1" applyFill="1" applyBorder="1" applyAlignment="1" applyProtection="1">
      <alignment horizontal="center" vertical="center"/>
    </xf>
    <xf numFmtId="0" fontId="15" fillId="2" borderId="0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3" fontId="15" fillId="0" borderId="5" xfId="0" applyNumberFormat="1" applyFont="1" applyFill="1" applyBorder="1" applyAlignment="1" applyProtection="1">
      <alignment horizontal="right" vertical="center"/>
    </xf>
    <xf numFmtId="4" fontId="15" fillId="0" borderId="5" xfId="0" applyNumberFormat="1" applyFont="1" applyFill="1" applyBorder="1" applyAlignment="1" applyProtection="1">
      <alignment horizontal="right" vertical="center" wrapText="1"/>
    </xf>
    <xf numFmtId="4" fontId="15" fillId="0" borderId="48" xfId="0" applyNumberFormat="1" applyFont="1" applyFill="1" applyBorder="1" applyAlignment="1" applyProtection="1">
      <alignment horizontal="right" vertical="center"/>
    </xf>
    <xf numFmtId="49" fontId="14" fillId="0" borderId="24" xfId="0" applyNumberFormat="1" applyFont="1" applyFill="1" applyBorder="1" applyAlignment="1" applyProtection="1">
      <alignment vertical="center"/>
    </xf>
    <xf numFmtId="49" fontId="15" fillId="0" borderId="5" xfId="0" applyNumberFormat="1" applyFont="1" applyFill="1" applyBorder="1" applyAlignment="1" applyProtection="1">
      <alignment horizontal="center" vertical="center"/>
    </xf>
    <xf numFmtId="0" fontId="15" fillId="2" borderId="1" xfId="0" applyNumberFormat="1" applyFont="1" applyFill="1" applyBorder="1" applyAlignment="1" applyProtection="1">
      <alignment horizontal="center" vertical="center"/>
    </xf>
    <xf numFmtId="49" fontId="14" fillId="0" borderId="23" xfId="0" applyNumberFormat="1" applyFont="1" applyFill="1" applyBorder="1" applyAlignment="1" applyProtection="1">
      <alignment vertical="center"/>
    </xf>
    <xf numFmtId="0" fontId="14" fillId="0" borderId="24" xfId="0" applyNumberFormat="1" applyFont="1" applyFill="1" applyBorder="1" applyAlignment="1" applyProtection="1">
      <alignment horizontal="left" vertical="center" wrapText="1"/>
    </xf>
    <xf numFmtId="49" fontId="15" fillId="0" borderId="5" xfId="0" applyNumberFormat="1" applyFont="1" applyFill="1" applyBorder="1" applyAlignment="1" applyProtection="1">
      <alignment horizontal="center" vertical="center" wrapText="1"/>
    </xf>
    <xf numFmtId="0" fontId="14" fillId="0" borderId="25" xfId="0" applyNumberFormat="1" applyFont="1" applyFill="1" applyBorder="1" applyAlignment="1" applyProtection="1">
      <alignment horizontal="left" vertical="center" wrapText="1"/>
    </xf>
    <xf numFmtId="49" fontId="15" fillId="0" borderId="26" xfId="0" applyNumberFormat="1" applyFont="1" applyFill="1" applyBorder="1" applyAlignment="1" applyProtection="1">
      <alignment horizontal="center" vertical="center" wrapText="1"/>
    </xf>
    <xf numFmtId="0" fontId="15" fillId="2" borderId="26" xfId="0" applyNumberFormat="1" applyFont="1" applyFill="1" applyBorder="1" applyAlignment="1" applyProtection="1">
      <alignment horizontal="center" vertical="center"/>
    </xf>
    <xf numFmtId="1" fontId="15" fillId="0" borderId="30" xfId="0" applyNumberFormat="1" applyFont="1" applyFill="1" applyBorder="1" applyAlignment="1" applyProtection="1">
      <alignment horizontal="center" vertical="center"/>
    </xf>
    <xf numFmtId="3" fontId="15" fillId="0" borderId="26" xfId="0" applyNumberFormat="1" applyFont="1" applyFill="1" applyBorder="1" applyAlignment="1" applyProtection="1">
      <alignment horizontal="right" vertical="center"/>
    </xf>
    <xf numFmtId="0" fontId="15" fillId="2" borderId="30" xfId="0" applyNumberFormat="1" applyFont="1" applyFill="1" applyBorder="1" applyAlignment="1" applyProtection="1">
      <alignment horizontal="center" vertical="center"/>
    </xf>
    <xf numFmtId="4" fontId="15" fillId="0" borderId="26" xfId="0" applyNumberFormat="1" applyFont="1" applyFill="1" applyBorder="1" applyAlignment="1" applyProtection="1">
      <alignment horizontal="right" vertical="center" wrapText="1"/>
    </xf>
    <xf numFmtId="4" fontId="15" fillId="0" borderId="49" xfId="0" applyNumberFormat="1" applyFont="1" applyFill="1" applyBorder="1" applyAlignment="1" applyProtection="1">
      <alignment horizontal="right" vertical="center"/>
    </xf>
    <xf numFmtId="1" fontId="15" fillId="0" borderId="7" xfId="0" applyNumberFormat="1" applyFont="1" applyFill="1" applyBorder="1" applyAlignment="1" applyProtection="1">
      <alignment horizontal="center" vertical="center"/>
    </xf>
    <xf numFmtId="1" fontId="15" fillId="0" borderId="5" xfId="0" applyNumberFormat="1" applyFont="1" applyFill="1" applyBorder="1" applyAlignment="1" applyProtection="1">
      <alignment horizontal="right" vertical="center"/>
    </xf>
    <xf numFmtId="4" fontId="15" fillId="0" borderId="5" xfId="0" applyNumberFormat="1" applyFont="1" applyFill="1" applyBorder="1" applyAlignment="1" applyProtection="1">
      <alignment horizontal="right" vertical="center"/>
    </xf>
    <xf numFmtId="49" fontId="15" fillId="0" borderId="26" xfId="0" applyNumberFormat="1" applyFont="1" applyFill="1" applyBorder="1" applyAlignment="1" applyProtection="1">
      <alignment horizontal="center" vertical="center"/>
    </xf>
    <xf numFmtId="1" fontId="15" fillId="0" borderId="26" xfId="0" applyNumberFormat="1" applyFont="1" applyFill="1" applyBorder="1" applyAlignment="1" applyProtection="1">
      <alignment horizontal="right" vertical="center"/>
    </xf>
    <xf numFmtId="164" fontId="15" fillId="2" borderId="26" xfId="0" applyNumberFormat="1" applyFont="1" applyFill="1" applyBorder="1" applyAlignment="1" applyProtection="1">
      <alignment horizontal="center" vertical="center"/>
    </xf>
    <xf numFmtId="4" fontId="15" fillId="0" borderId="26" xfId="0" applyNumberFormat="1" applyFont="1" applyFill="1" applyBorder="1" applyAlignment="1" applyProtection="1">
      <alignment horizontal="right" vertical="center"/>
    </xf>
    <xf numFmtId="1" fontId="15" fillId="0" borderId="61" xfId="0" applyNumberFormat="1" applyFont="1" applyFill="1" applyBorder="1" applyAlignment="1" applyProtection="1">
      <alignment horizontal="center" vertical="center"/>
    </xf>
    <xf numFmtId="1" fontId="15" fillId="0" borderId="61" xfId="0" applyNumberFormat="1" applyFont="1" applyFill="1" applyBorder="1" applyAlignment="1" applyProtection="1">
      <alignment horizontal="right" vertical="center"/>
    </xf>
    <xf numFmtId="164" fontId="15" fillId="2" borderId="2" xfId="0" applyNumberFormat="1" applyFont="1" applyFill="1" applyBorder="1" applyAlignment="1" applyProtection="1">
      <alignment horizontal="center" vertical="center"/>
    </xf>
    <xf numFmtId="4" fontId="15" fillId="0" borderId="2" xfId="0" applyNumberFormat="1" applyFont="1" applyFill="1" applyBorder="1" applyAlignment="1" applyProtection="1">
      <alignment horizontal="right" vertical="center"/>
    </xf>
    <xf numFmtId="4" fontId="15" fillId="0" borderId="63" xfId="0" applyNumberFormat="1" applyFont="1" applyFill="1" applyBorder="1" applyAlignment="1" applyProtection="1">
      <alignment horizontal="right" vertical="center"/>
    </xf>
    <xf numFmtId="164" fontId="15" fillId="2" borderId="0" xfId="0" applyNumberFormat="1" applyFont="1" applyFill="1" applyBorder="1" applyAlignment="1" applyProtection="1">
      <alignment horizontal="center" vertical="center"/>
    </xf>
    <xf numFmtId="1" fontId="15" fillId="2" borderId="3" xfId="0" applyNumberFormat="1" applyFont="1" applyFill="1" applyBorder="1" applyAlignment="1" applyProtection="1">
      <alignment vertical="center"/>
    </xf>
    <xf numFmtId="0" fontId="15" fillId="0" borderId="16" xfId="0" applyNumberFormat="1" applyFont="1" applyFill="1" applyBorder="1" applyAlignment="1" applyProtection="1">
      <alignment horizontal="center" vertical="center" wrapText="1"/>
    </xf>
    <xf numFmtId="1" fontId="15" fillId="0" borderId="30" xfId="0" applyNumberFormat="1" applyFont="1" applyFill="1" applyBorder="1" applyAlignment="1" applyProtection="1">
      <alignment horizontal="right" vertical="center"/>
    </xf>
    <xf numFmtId="164" fontId="15" fillId="2" borderId="30" xfId="0" applyNumberFormat="1" applyFont="1" applyFill="1" applyBorder="1" applyAlignment="1" applyProtection="1">
      <alignment horizontal="center" vertical="center"/>
    </xf>
    <xf numFmtId="4" fontId="15" fillId="0" borderId="30" xfId="0" applyNumberFormat="1" applyFont="1" applyFill="1" applyBorder="1" applyAlignment="1" applyProtection="1">
      <alignment horizontal="right" vertical="center"/>
    </xf>
    <xf numFmtId="2" fontId="15" fillId="0" borderId="7" xfId="0" applyNumberFormat="1" applyFont="1" applyFill="1" applyBorder="1" applyAlignment="1" applyProtection="1">
      <alignment horizontal="right" vertical="center"/>
    </xf>
    <xf numFmtId="4" fontId="15" fillId="0" borderId="7" xfId="0" applyNumberFormat="1" applyFont="1" applyFill="1" applyBorder="1" applyAlignment="1" applyProtection="1">
      <alignment horizontal="right" vertical="center"/>
    </xf>
    <xf numFmtId="2" fontId="15" fillId="0" borderId="5" xfId="0" applyNumberFormat="1" applyFont="1" applyFill="1" applyBorder="1" applyAlignment="1" applyProtection="1">
      <alignment horizontal="right" vertical="center"/>
    </xf>
    <xf numFmtId="2" fontId="15" fillId="0" borderId="26" xfId="0" applyNumberFormat="1" applyFont="1" applyFill="1" applyBorder="1" applyAlignment="1" applyProtection="1">
      <alignment horizontal="right" vertical="center"/>
    </xf>
    <xf numFmtId="0" fontId="3" fillId="0" borderId="30" xfId="0" applyNumberFormat="1" applyFont="1" applyFill="1" applyBorder="1" applyAlignment="1" applyProtection="1">
      <alignment horizontal="center" vertical="center" wrapText="1"/>
    </xf>
    <xf numFmtId="0" fontId="18" fillId="0" borderId="0" xfId="2"/>
    <xf numFmtId="0" fontId="18" fillId="0" borderId="0" xfId="2" applyAlignment="1"/>
    <xf numFmtId="0" fontId="19" fillId="0" borderId="0" xfId="2" applyFont="1"/>
    <xf numFmtId="0" fontId="1" fillId="0" borderId="0" xfId="0" applyNumberFormat="1" applyFont="1" applyFill="1" applyBorder="1" applyAlignment="1" applyProtection="1">
      <alignment vertical="center"/>
    </xf>
    <xf numFmtId="4" fontId="13" fillId="0" borderId="59" xfId="0" applyNumberFormat="1" applyFont="1" applyFill="1" applyBorder="1" applyAlignment="1" applyProtection="1">
      <alignment horizontal="right" vertical="center"/>
    </xf>
    <xf numFmtId="4" fontId="21" fillId="0" borderId="48" xfId="0" applyNumberFormat="1" applyFont="1" applyFill="1" applyBorder="1" applyAlignment="1" applyProtection="1">
      <alignment horizontal="right" vertical="center"/>
    </xf>
    <xf numFmtId="4" fontId="21" fillId="0" borderId="49" xfId="0" applyNumberFormat="1" applyFont="1" applyFill="1" applyBorder="1" applyAlignment="1" applyProtection="1">
      <alignment horizontal="right" vertical="center"/>
    </xf>
    <xf numFmtId="0" fontId="18" fillId="0" borderId="0" xfId="2" applyBorder="1" applyAlignment="1">
      <alignment horizontal="center" vertical="center"/>
    </xf>
    <xf numFmtId="0" fontId="20" fillId="0" borderId="31" xfId="2" applyFont="1" applyBorder="1" applyAlignment="1" applyProtection="1">
      <alignment horizontal="left" vertical="center" wrapText="1"/>
      <protection locked="0"/>
    </xf>
    <xf numFmtId="0" fontId="20" fillId="0" borderId="32" xfId="2" applyFont="1" applyBorder="1" applyAlignment="1" applyProtection="1">
      <alignment horizontal="left" vertical="center" wrapText="1"/>
      <protection locked="0"/>
    </xf>
    <xf numFmtId="0" fontId="20" fillId="0" borderId="24" xfId="2" applyFont="1" applyBorder="1" applyAlignment="1">
      <alignment horizontal="left" vertical="center"/>
    </xf>
    <xf numFmtId="0" fontId="20" fillId="0" borderId="5" xfId="2" applyFont="1" applyBorder="1" applyAlignment="1">
      <alignment horizontal="left" vertical="center"/>
    </xf>
    <xf numFmtId="0" fontId="20" fillId="0" borderId="25" xfId="2" applyFont="1" applyBorder="1" applyAlignment="1">
      <alignment horizontal="left" vertical="center"/>
    </xf>
    <xf numFmtId="0" fontId="20" fillId="0" borderId="26" xfId="2" applyFont="1" applyBorder="1" applyAlignment="1">
      <alignment horizontal="left" vertical="center"/>
    </xf>
    <xf numFmtId="0" fontId="8" fillId="0" borderId="50" xfId="0" applyNumberFormat="1" applyFont="1" applyFill="1" applyBorder="1" applyAlignment="1" applyProtection="1">
      <alignment horizontal="center" vertical="top"/>
    </xf>
    <xf numFmtId="0" fontId="14" fillId="4" borderId="18" xfId="0" applyNumberFormat="1" applyFont="1" applyFill="1" applyBorder="1" applyAlignment="1" applyProtection="1">
      <alignment horizontal="center" vertical="center" wrapText="1"/>
    </xf>
    <xf numFmtId="0" fontId="14" fillId="4" borderId="9" xfId="0" applyNumberFormat="1" applyFont="1" applyFill="1" applyBorder="1" applyAlignment="1" applyProtection="1">
      <alignment horizontal="center" vertical="center" wrapText="1"/>
    </xf>
    <xf numFmtId="0" fontId="14" fillId="4" borderId="45" xfId="0" applyNumberFormat="1" applyFont="1" applyFill="1" applyBorder="1" applyAlignment="1" applyProtection="1">
      <alignment horizontal="center" vertical="center" wrapText="1"/>
    </xf>
    <xf numFmtId="0" fontId="14" fillId="4" borderId="46" xfId="0" applyNumberFormat="1" applyFont="1" applyFill="1" applyBorder="1" applyAlignment="1" applyProtection="1">
      <alignment horizontal="center" vertical="center" wrapText="1"/>
    </xf>
    <xf numFmtId="49" fontId="14" fillId="0" borderId="51" xfId="0" applyNumberFormat="1" applyFont="1" applyFill="1" applyBorder="1" applyAlignment="1" applyProtection="1">
      <alignment horizontal="center" vertical="center" wrapText="1"/>
    </xf>
    <xf numFmtId="49" fontId="14" fillId="0" borderId="21" xfId="0" applyNumberFormat="1" applyFont="1" applyFill="1" applyBorder="1" applyAlignment="1" applyProtection="1">
      <alignment horizontal="center" vertical="center" wrapText="1"/>
    </xf>
    <xf numFmtId="49" fontId="14" fillId="0" borderId="29" xfId="0" applyNumberFormat="1" applyFont="1" applyFill="1" applyBorder="1" applyAlignment="1" applyProtection="1">
      <alignment horizontal="center" vertical="center" wrapText="1"/>
    </xf>
    <xf numFmtId="0" fontId="14" fillId="4" borderId="19" xfId="0" applyNumberFormat="1" applyFont="1" applyFill="1" applyBorder="1" applyAlignment="1" applyProtection="1">
      <alignment horizontal="center" vertical="center" wrapText="1"/>
    </xf>
    <xf numFmtId="0" fontId="14" fillId="4" borderId="37" xfId="0" applyNumberFormat="1" applyFont="1" applyFill="1" applyBorder="1" applyAlignment="1" applyProtection="1">
      <alignment horizontal="center" vertical="center" wrapText="1"/>
    </xf>
    <xf numFmtId="0" fontId="14" fillId="4" borderId="20" xfId="0" applyNumberFormat="1" applyFont="1" applyFill="1" applyBorder="1" applyAlignment="1" applyProtection="1">
      <alignment horizontal="center" vertical="center" wrapText="1"/>
    </xf>
    <xf numFmtId="0" fontId="14" fillId="4" borderId="11" xfId="0" applyNumberFormat="1" applyFont="1" applyFill="1" applyBorder="1" applyAlignment="1" applyProtection="1">
      <alignment horizontal="center" vertical="center" wrapText="1"/>
    </xf>
    <xf numFmtId="0" fontId="14" fillId="4" borderId="38" xfId="0" applyNumberFormat="1" applyFont="1" applyFill="1" applyBorder="1" applyAlignment="1" applyProtection="1">
      <alignment horizontal="center" vertical="center" wrapText="1"/>
    </xf>
    <xf numFmtId="0" fontId="14" fillId="4" borderId="12" xfId="0" applyNumberFormat="1" applyFont="1" applyFill="1" applyBorder="1" applyAlignment="1" applyProtection="1">
      <alignment horizontal="center" vertical="center" wrapText="1"/>
    </xf>
    <xf numFmtId="49" fontId="15" fillId="0" borderId="13" xfId="0" applyNumberFormat="1" applyFont="1" applyFill="1" applyBorder="1" applyAlignment="1" applyProtection="1">
      <alignment horizontal="center" vertical="center"/>
    </xf>
    <xf numFmtId="49" fontId="15" fillId="0" borderId="57" xfId="0" applyNumberFormat="1" applyFont="1" applyFill="1" applyBorder="1" applyAlignment="1" applyProtection="1">
      <alignment horizontal="center" vertical="center"/>
    </xf>
    <xf numFmtId="49" fontId="15" fillId="0" borderId="14" xfId="0" applyNumberFormat="1" applyFont="1" applyFill="1" applyBorder="1" applyAlignment="1" applyProtection="1">
      <alignment horizontal="center" vertical="center"/>
    </xf>
    <xf numFmtId="49" fontId="15" fillId="0" borderId="34" xfId="0" applyNumberFormat="1" applyFont="1" applyFill="1" applyBorder="1" applyAlignment="1" applyProtection="1">
      <alignment horizontal="center" vertical="center"/>
    </xf>
    <xf numFmtId="49" fontId="15" fillId="0" borderId="0" xfId="0" applyNumberFormat="1" applyFont="1" applyFill="1" applyBorder="1" applyAlignment="1" applyProtection="1">
      <alignment horizontal="center" vertical="center"/>
    </xf>
    <xf numFmtId="49" fontId="15" fillId="0" borderId="17" xfId="0" applyNumberFormat="1" applyFont="1" applyFill="1" applyBorder="1" applyAlignment="1" applyProtection="1">
      <alignment horizontal="center" vertical="center"/>
    </xf>
    <xf numFmtId="49" fontId="15" fillId="0" borderId="40" xfId="0" applyNumberFormat="1" applyFont="1" applyFill="1" applyBorder="1" applyAlignment="1" applyProtection="1">
      <alignment horizontal="center" vertical="center"/>
    </xf>
    <xf numFmtId="49" fontId="15" fillId="0" borderId="44" xfId="0" applyNumberFormat="1" applyFont="1" applyFill="1" applyBorder="1" applyAlignment="1" applyProtection="1">
      <alignment horizontal="center" vertical="center"/>
    </xf>
    <xf numFmtId="49" fontId="15" fillId="0" borderId="41" xfId="0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5" fillId="0" borderId="26" xfId="0" applyNumberFormat="1" applyFont="1" applyFill="1" applyBorder="1" applyAlignment="1" applyProtection="1">
      <alignment horizontal="center" vertical="center" wrapText="1"/>
    </xf>
    <xf numFmtId="1" fontId="15" fillId="2" borderId="35" xfId="0" applyNumberFormat="1" applyFont="1" applyFill="1" applyBorder="1" applyAlignment="1" applyProtection="1">
      <alignment horizontal="center" vertical="center"/>
    </xf>
    <xf numFmtId="1" fontId="15" fillId="2" borderId="7" xfId="0" applyNumberFormat="1" applyFont="1" applyFill="1" applyBorder="1" applyAlignment="1" applyProtection="1">
      <alignment horizontal="center" vertical="center"/>
    </xf>
    <xf numFmtId="1" fontId="15" fillId="2" borderId="5" xfId="0" applyNumberFormat="1" applyFont="1" applyFill="1" applyBorder="1" applyAlignment="1" applyProtection="1">
      <alignment horizontal="center" vertical="center"/>
    </xf>
    <xf numFmtId="1" fontId="15" fillId="2" borderId="26" xfId="0" applyNumberFormat="1" applyFont="1" applyFill="1" applyBorder="1" applyAlignment="1" applyProtection="1">
      <alignment horizontal="center" vertical="center"/>
    </xf>
    <xf numFmtId="0" fontId="14" fillId="4" borderId="31" xfId="0" applyNumberFormat="1" applyFont="1" applyFill="1" applyBorder="1" applyAlignment="1" applyProtection="1">
      <alignment horizontal="center" vertical="center" wrapText="1"/>
    </xf>
    <xf numFmtId="0" fontId="14" fillId="4" borderId="33" xfId="0" applyNumberFormat="1" applyFont="1" applyFill="1" applyBorder="1" applyAlignment="1" applyProtection="1">
      <alignment horizontal="center" vertical="center" wrapText="1"/>
    </xf>
    <xf numFmtId="0" fontId="15" fillId="0" borderId="27" xfId="0" applyNumberFormat="1" applyFont="1" applyFill="1" applyBorder="1" applyAlignment="1" applyProtection="1">
      <alignment horizontal="center" vertical="center" wrapText="1"/>
    </xf>
    <xf numFmtId="0" fontId="15" fillId="0" borderId="28" xfId="0" applyNumberFormat="1" applyFont="1" applyFill="1" applyBorder="1" applyAlignment="1" applyProtection="1">
      <alignment horizontal="center" vertical="center" wrapText="1"/>
    </xf>
    <xf numFmtId="49" fontId="14" fillId="0" borderId="35" xfId="0" applyNumberFormat="1" applyFont="1" applyFill="1" applyBorder="1" applyAlignment="1" applyProtection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5" fillId="0" borderId="13" xfId="0" applyNumberFormat="1" applyFont="1" applyFill="1" applyBorder="1" applyAlignment="1" applyProtection="1">
      <alignment horizontal="center" vertical="center" wrapText="1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Fill="1" applyBorder="1" applyAlignment="1" applyProtection="1">
      <alignment horizontal="center" vertical="center" wrapText="1"/>
    </xf>
    <xf numFmtId="0" fontId="15" fillId="0" borderId="16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center" vertical="center" wrapText="1"/>
    </xf>
    <xf numFmtId="0" fontId="14" fillId="4" borderId="7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4" fillId="0" borderId="30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5" fillId="0" borderId="13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/>
    </xf>
    <xf numFmtId="0" fontId="15" fillId="0" borderId="15" xfId="0" applyNumberFormat="1" applyFont="1" applyFill="1" applyBorder="1" applyAlignment="1" applyProtection="1">
      <alignment horizontal="center" vertical="center"/>
    </xf>
    <xf numFmtId="0" fontId="15" fillId="0" borderId="16" xfId="0" applyNumberFormat="1" applyFont="1" applyFill="1" applyBorder="1" applyAlignment="1" applyProtection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7" fillId="0" borderId="0" xfId="0" applyFont="1" applyAlignment="1">
      <alignment horizontal="left" vertical="center"/>
    </xf>
    <xf numFmtId="0" fontId="17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horizontal="center" vertical="top"/>
    </xf>
    <xf numFmtId="0" fontId="10" fillId="0" borderId="5" xfId="0" applyNumberFormat="1" applyFont="1" applyFill="1" applyBorder="1" applyAlignment="1" applyProtection="1">
      <alignment horizontal="left" vertical="top"/>
    </xf>
    <xf numFmtId="0" fontId="11" fillId="2" borderId="5" xfId="0" applyNumberFormat="1" applyFont="1" applyFill="1" applyBorder="1" applyAlignment="1" applyProtection="1">
      <alignment horizontal="left" vertical="top"/>
    </xf>
    <xf numFmtId="0" fontId="11" fillId="2" borderId="5" xfId="0" applyNumberFormat="1" applyFont="1" applyFill="1" applyBorder="1" applyAlignment="1" applyProtection="1">
      <alignment horizontal="center" vertical="top"/>
    </xf>
    <xf numFmtId="0" fontId="10" fillId="2" borderId="0" xfId="0" applyNumberFormat="1" applyFont="1" applyFill="1" applyBorder="1" applyAlignment="1" applyProtection="1">
      <alignment horizontal="center" vertical="center"/>
    </xf>
    <xf numFmtId="0" fontId="14" fillId="4" borderId="42" xfId="0" applyNumberFormat="1" applyFont="1" applyFill="1" applyBorder="1" applyAlignment="1" applyProtection="1">
      <alignment horizontal="center" vertical="center" wrapText="1"/>
    </xf>
    <xf numFmtId="0" fontId="14" fillId="4" borderId="43" xfId="0" applyNumberFormat="1" applyFont="1" applyFill="1" applyBorder="1" applyAlignment="1" applyProtection="1">
      <alignment horizontal="center" vertical="center" wrapText="1"/>
    </xf>
    <xf numFmtId="49" fontId="15" fillId="0" borderId="51" xfId="0" applyNumberFormat="1" applyFont="1" applyFill="1" applyBorder="1" applyAlignment="1" applyProtection="1">
      <alignment horizontal="center" vertical="center" wrapText="1"/>
    </xf>
    <xf numFmtId="49" fontId="15" fillId="0" borderId="21" xfId="0" applyNumberFormat="1" applyFont="1" applyFill="1" applyBorder="1" applyAlignment="1" applyProtection="1">
      <alignment horizontal="center" vertical="center" wrapText="1"/>
    </xf>
    <xf numFmtId="49" fontId="15" fillId="0" borderId="29" xfId="0" applyNumberFormat="1" applyFont="1" applyFill="1" applyBorder="1" applyAlignment="1" applyProtection="1">
      <alignment horizontal="center" vertical="center" wrapText="1"/>
    </xf>
    <xf numFmtId="49" fontId="14" fillId="0" borderId="7" xfId="0" applyNumberFormat="1" applyFont="1" applyFill="1" applyBorder="1" applyAlignment="1" applyProtection="1">
      <alignment horizontal="center" vertical="center"/>
    </xf>
    <xf numFmtId="0" fontId="14" fillId="0" borderId="26" xfId="0" applyNumberFormat="1" applyFont="1" applyFill="1" applyBorder="1" applyAlignment="1" applyProtection="1">
      <alignment horizontal="center" vertical="center" wrapText="1"/>
    </xf>
    <xf numFmtId="0" fontId="15" fillId="0" borderId="21" xfId="0" applyNumberFormat="1" applyFont="1" applyFill="1" applyBorder="1" applyAlignment="1" applyProtection="1">
      <alignment horizontal="center" vertical="center" textRotation="90" wrapText="1"/>
    </xf>
    <xf numFmtId="0" fontId="14" fillId="0" borderId="17" xfId="0" applyNumberFormat="1" applyFont="1" applyFill="1" applyBorder="1" applyAlignment="1" applyProtection="1">
      <alignment horizontal="center" vertical="center" wrapText="1"/>
    </xf>
    <xf numFmtId="0" fontId="14" fillId="0" borderId="16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26" xfId="0" applyNumberFormat="1" applyFont="1" applyFill="1" applyBorder="1" applyAlignment="1" applyProtection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5" fillId="0" borderId="34" xfId="0" applyNumberFormat="1" applyFont="1" applyFill="1" applyBorder="1" applyAlignment="1" applyProtection="1">
      <alignment horizontal="center" vertical="center" wrapText="1"/>
    </xf>
    <xf numFmtId="49" fontId="15" fillId="0" borderId="24" xfId="0" applyNumberFormat="1" applyFont="1" applyFill="1" applyBorder="1" applyAlignment="1" applyProtection="1">
      <alignment horizontal="center" vertical="center" textRotation="90"/>
    </xf>
    <xf numFmtId="49" fontId="15" fillId="0" borderId="25" xfId="0" applyNumberFormat="1" applyFont="1" applyFill="1" applyBorder="1" applyAlignment="1" applyProtection="1">
      <alignment horizontal="center" vertical="center" textRotation="90"/>
    </xf>
    <xf numFmtId="0" fontId="14" fillId="0" borderId="35" xfId="0" applyNumberFormat="1" applyFont="1" applyFill="1" applyBorder="1" applyAlignment="1" applyProtection="1">
      <alignment horizontal="center" vertical="center"/>
    </xf>
    <xf numFmtId="0" fontId="14" fillId="0" borderId="7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5" fillId="0" borderId="35" xfId="0" applyNumberFormat="1" applyFont="1" applyFill="1" applyBorder="1" applyAlignment="1" applyProtection="1">
      <alignment horizontal="center" vertical="center" wrapText="1"/>
    </xf>
    <xf numFmtId="49" fontId="15" fillId="0" borderId="54" xfId="0" applyNumberFormat="1" applyFont="1" applyFill="1" applyBorder="1" applyAlignment="1" applyProtection="1">
      <alignment horizontal="center" vertical="center" textRotation="90"/>
    </xf>
    <xf numFmtId="49" fontId="15" fillId="0" borderId="55" xfId="0" applyNumberFormat="1" applyFont="1" applyFill="1" applyBorder="1" applyAlignment="1" applyProtection="1">
      <alignment horizontal="center" vertical="center" textRotation="90"/>
    </xf>
    <xf numFmtId="49" fontId="15" fillId="0" borderId="62" xfId="0" applyNumberFormat="1" applyFont="1" applyFill="1" applyBorder="1" applyAlignment="1" applyProtection="1">
      <alignment horizontal="center" vertical="center" textRotation="90"/>
    </xf>
    <xf numFmtId="0" fontId="15" fillId="0" borderId="10" xfId="0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15" fillId="0" borderId="27" xfId="0" applyNumberFormat="1" applyFont="1" applyFill="1" applyBorder="1" applyAlignment="1" applyProtection="1">
      <alignment horizontal="center" vertical="center"/>
    </xf>
    <xf numFmtId="0" fontId="15" fillId="0" borderId="2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5" fillId="0" borderId="26" xfId="0" applyNumberFormat="1" applyFont="1" applyFill="1" applyBorder="1" applyAlignment="1" applyProtection="1">
      <alignment horizontal="center" vertical="center"/>
    </xf>
    <xf numFmtId="0" fontId="15" fillId="0" borderId="36" xfId="0" applyNumberFormat="1" applyFont="1" applyFill="1" applyBorder="1" applyAlignment="1" applyProtection="1">
      <alignment horizontal="center" vertical="center" wrapText="1"/>
    </xf>
    <xf numFmtId="0" fontId="15" fillId="0" borderId="39" xfId="0" applyNumberFormat="1" applyFont="1" applyFill="1" applyBorder="1" applyAlignment="1" applyProtection="1">
      <alignment horizontal="center" vertical="center" wrapText="1"/>
    </xf>
    <xf numFmtId="0" fontId="14" fillId="4" borderId="56" xfId="0" applyNumberFormat="1" applyFont="1" applyFill="1" applyBorder="1" applyAlignment="1" applyProtection="1">
      <alignment horizontal="center" vertical="center" wrapText="1"/>
    </xf>
    <xf numFmtId="0" fontId="15" fillId="0" borderId="57" xfId="0" applyNumberFormat="1" applyFont="1" applyFill="1" applyBorder="1" applyAlignment="1" applyProtection="1">
      <alignment horizontal="center" vertical="center"/>
    </xf>
    <xf numFmtId="0" fontId="15" fillId="0" borderId="58" xfId="0" applyNumberFormat="1" applyFont="1" applyFill="1" applyBorder="1" applyAlignment="1" applyProtection="1">
      <alignment horizontal="center" vertical="center"/>
    </xf>
    <xf numFmtId="0" fontId="15" fillId="0" borderId="50" xfId="0" applyNumberFormat="1" applyFont="1" applyFill="1" applyBorder="1" applyAlignment="1" applyProtection="1">
      <alignment horizontal="center" vertical="center"/>
    </xf>
    <xf numFmtId="0" fontId="15" fillId="0" borderId="40" xfId="0" applyNumberFormat="1" applyFont="1" applyFill="1" applyBorder="1" applyAlignment="1" applyProtection="1">
      <alignment horizontal="center" vertical="center"/>
    </xf>
    <xf numFmtId="0" fontId="15" fillId="0" borderId="44" xfId="0" applyNumberFormat="1" applyFont="1" applyFill="1" applyBorder="1" applyAlignment="1" applyProtection="1">
      <alignment horizontal="center" vertical="center"/>
    </xf>
    <xf numFmtId="0" fontId="15" fillId="0" borderId="41" xfId="0" applyNumberFormat="1" applyFont="1" applyFill="1" applyBorder="1" applyAlignment="1" applyProtection="1">
      <alignment horizontal="center" vertical="center"/>
    </xf>
    <xf numFmtId="0" fontId="15" fillId="0" borderId="57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17" xfId="0" applyNumberFormat="1" applyFont="1" applyFill="1" applyBorder="1" applyAlignment="1" applyProtection="1">
      <alignment horizontal="center" vertical="center" wrapText="1"/>
    </xf>
  </cellXfs>
  <cellStyles count="3">
    <cellStyle name="Normálne" xfId="0" builtinId="0"/>
    <cellStyle name="Normálne 2" xfId="2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0</xdr:row>
      <xdr:rowOff>160020</xdr:rowOff>
    </xdr:from>
    <xdr:to>
      <xdr:col>4</xdr:col>
      <xdr:colOff>540385</xdr:colOff>
      <xdr:row>1</xdr:row>
      <xdr:rowOff>9525</xdr:rowOff>
    </xdr:to>
    <xdr:pic>
      <xdr:nvPicPr>
        <xdr:cNvPr id="2" name="Obrázok 1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60020"/>
          <a:ext cx="2567305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12"/>
  <sheetViews>
    <sheetView tabSelected="1" zoomScaleNormal="100" workbookViewId="0">
      <selection activeCell="B7" sqref="B7:O7"/>
    </sheetView>
  </sheetViews>
  <sheetFormatPr defaultRowHeight="13.2" x14ac:dyDescent="0.25"/>
  <cols>
    <col min="1" max="1" width="3.109375" customWidth="1"/>
    <col min="2" max="2" width="12.44140625" customWidth="1"/>
    <col min="3" max="3" width="9" style="7" customWidth="1"/>
    <col min="4" max="4" width="10.5546875" style="8" customWidth="1"/>
    <col min="5" max="5" width="9.44140625" style="7" customWidth="1"/>
    <col min="6" max="6" width="16.109375" style="9" customWidth="1"/>
    <col min="7" max="7" width="11.33203125" style="9" customWidth="1"/>
    <col min="8" max="9" width="11.88671875" style="9" customWidth="1"/>
    <col min="10" max="10" width="10.77734375" style="10" customWidth="1"/>
    <col min="11" max="11" width="8.44140625" style="7" customWidth="1"/>
    <col min="12" max="12" width="12.77734375" style="7" customWidth="1"/>
    <col min="13" max="13" width="8.5546875" style="7" customWidth="1"/>
    <col min="14" max="14" width="7.5546875" style="9" customWidth="1"/>
    <col min="15" max="15" width="12.6640625" style="9" customWidth="1"/>
  </cols>
  <sheetData>
    <row r="1" spans="2:16" ht="41.4" customHeight="1" x14ac:dyDescent="0.25">
      <c r="J1" s="13"/>
    </row>
    <row r="2" spans="2:16" x14ac:dyDescent="0.25">
      <c r="J2" s="13"/>
    </row>
    <row r="3" spans="2:16" x14ac:dyDescent="0.25">
      <c r="B3" s="209" t="s">
        <v>164</v>
      </c>
      <c r="C3" s="209"/>
      <c r="D3" s="209"/>
      <c r="J3" s="13"/>
    </row>
    <row r="4" spans="2:16" x14ac:dyDescent="0.25">
      <c r="J4" s="13"/>
    </row>
    <row r="5" spans="2:16" x14ac:dyDescent="0.25">
      <c r="J5" s="13"/>
    </row>
    <row r="6" spans="2:16" ht="18" x14ac:dyDescent="0.25">
      <c r="B6" s="210" t="s">
        <v>70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</row>
    <row r="7" spans="2:16" ht="15.6" x14ac:dyDescent="0.25">
      <c r="B7" s="211" t="s">
        <v>165</v>
      </c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</row>
    <row r="8" spans="2:16" ht="15.6" x14ac:dyDescent="0.25">
      <c r="B8" s="14"/>
      <c r="C8" s="14"/>
      <c r="D8" s="14"/>
      <c r="E8" s="14"/>
      <c r="F8" s="14"/>
      <c r="G8" s="14"/>
      <c r="H8" s="14"/>
      <c r="I8" s="28"/>
      <c r="J8" s="14"/>
      <c r="K8" s="14"/>
      <c r="L8" s="14"/>
      <c r="M8" s="14"/>
      <c r="N8" s="14"/>
      <c r="O8" s="14"/>
    </row>
    <row r="9" spans="2:16" ht="15.6" x14ac:dyDescent="0.25">
      <c r="B9" s="14"/>
      <c r="C9" s="14"/>
      <c r="D9" s="14"/>
      <c r="E9" s="14"/>
      <c r="F9" s="14"/>
      <c r="G9" s="14"/>
      <c r="H9" s="14"/>
      <c r="I9" s="28"/>
      <c r="J9" s="14"/>
      <c r="K9" s="14"/>
      <c r="L9" s="14"/>
      <c r="M9" s="215" t="s">
        <v>73</v>
      </c>
      <c r="N9" s="215"/>
      <c r="O9" s="215"/>
    </row>
    <row r="10" spans="2:16" ht="15.6" x14ac:dyDescent="0.25">
      <c r="B10" s="14"/>
      <c r="C10" s="14"/>
      <c r="D10" s="14"/>
      <c r="E10" s="14"/>
      <c r="F10" s="14"/>
      <c r="G10" s="14"/>
      <c r="H10" s="14"/>
      <c r="I10" s="28"/>
      <c r="J10" s="14"/>
      <c r="K10" s="14"/>
      <c r="L10" s="14"/>
      <c r="M10" s="14"/>
      <c r="N10" s="14"/>
      <c r="O10" s="14"/>
    </row>
    <row r="11" spans="2:16" ht="15.6" x14ac:dyDescent="0.25">
      <c r="B11" s="212" t="s">
        <v>71</v>
      </c>
      <c r="C11" s="212"/>
      <c r="D11" s="212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</row>
    <row r="12" spans="2:16" ht="15.6" x14ac:dyDescent="0.25">
      <c r="B12" s="212" t="s">
        <v>166</v>
      </c>
      <c r="C12" s="212"/>
      <c r="D12" s="212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15"/>
    </row>
    <row r="13" spans="2:16" ht="15.6" x14ac:dyDescent="0.25">
      <c r="B13" s="212" t="s">
        <v>72</v>
      </c>
      <c r="C13" s="212"/>
      <c r="D13" s="212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</row>
    <row r="14" spans="2:16" ht="15.6" x14ac:dyDescent="0.25">
      <c r="B14" s="14"/>
      <c r="C14" s="14"/>
      <c r="D14" s="14"/>
      <c r="E14" s="14"/>
      <c r="F14" s="14"/>
      <c r="G14" s="14"/>
      <c r="H14" s="14"/>
      <c r="I14" s="28"/>
      <c r="J14" s="14"/>
      <c r="K14" s="14"/>
      <c r="L14" s="14"/>
      <c r="M14" s="14"/>
      <c r="N14" s="14"/>
      <c r="O14" s="14"/>
    </row>
    <row r="15" spans="2:16" ht="14.4" thickBot="1" x14ac:dyDescent="0.3">
      <c r="B15" s="16" t="s">
        <v>0</v>
      </c>
      <c r="C15" s="17"/>
      <c r="D15" s="18"/>
      <c r="E15" s="17"/>
      <c r="F15" s="19"/>
      <c r="G15" s="19"/>
      <c r="H15" s="19"/>
      <c r="I15" s="19"/>
      <c r="J15" s="20"/>
      <c r="K15" s="17"/>
      <c r="L15" s="17"/>
      <c r="M15" s="17"/>
      <c r="N15" s="19"/>
      <c r="O15" s="19"/>
    </row>
    <row r="16" spans="2:16" ht="30" customHeight="1" x14ac:dyDescent="0.25">
      <c r="B16" s="179" t="s">
        <v>76</v>
      </c>
      <c r="C16" s="160" t="s">
        <v>12</v>
      </c>
      <c r="D16" s="158" t="s">
        <v>81</v>
      </c>
      <c r="E16" s="159"/>
      <c r="F16" s="160"/>
      <c r="G16" s="151" t="s">
        <v>132</v>
      </c>
      <c r="H16" s="151" t="s">
        <v>131</v>
      </c>
      <c r="I16" s="151" t="s">
        <v>105</v>
      </c>
      <c r="J16" s="151" t="s">
        <v>108</v>
      </c>
      <c r="K16" s="151" t="s">
        <v>107</v>
      </c>
      <c r="L16" s="151" t="s">
        <v>106</v>
      </c>
      <c r="M16" s="151" t="s">
        <v>109</v>
      </c>
      <c r="N16" s="151" t="s">
        <v>110</v>
      </c>
      <c r="O16" s="153" t="s">
        <v>111</v>
      </c>
    </row>
    <row r="17" spans="2:18" ht="52.2" customHeight="1" thickBot="1" x14ac:dyDescent="0.3">
      <c r="B17" s="180"/>
      <c r="C17" s="163"/>
      <c r="D17" s="33" t="s">
        <v>78</v>
      </c>
      <c r="E17" s="33" t="s">
        <v>79</v>
      </c>
      <c r="F17" s="33" t="s">
        <v>80</v>
      </c>
      <c r="G17" s="152"/>
      <c r="H17" s="152"/>
      <c r="I17" s="152"/>
      <c r="J17" s="152"/>
      <c r="K17" s="152"/>
      <c r="L17" s="152"/>
      <c r="M17" s="152"/>
      <c r="N17" s="152"/>
      <c r="O17" s="154"/>
      <c r="P17" t="s">
        <v>8</v>
      </c>
    </row>
    <row r="18" spans="2:18" ht="22.2" customHeight="1" thickTop="1" x14ac:dyDescent="0.25">
      <c r="B18" s="223" t="s">
        <v>1</v>
      </c>
      <c r="C18" s="230" t="s">
        <v>82</v>
      </c>
      <c r="D18" s="204" t="s">
        <v>83</v>
      </c>
      <c r="E18" s="191" t="s">
        <v>84</v>
      </c>
      <c r="F18" s="231" t="s">
        <v>85</v>
      </c>
      <c r="G18" s="206" t="s">
        <v>69</v>
      </c>
      <c r="H18" s="34"/>
      <c r="I18" s="35" t="s">
        <v>112</v>
      </c>
      <c r="J18" s="36">
        <v>200</v>
      </c>
      <c r="K18" s="37">
        <v>6</v>
      </c>
      <c r="L18" s="38">
        <f t="shared" ref="L18:L30" si="0">K18*J18</f>
        <v>1200</v>
      </c>
      <c r="M18" s="39"/>
      <c r="N18" s="40">
        <f t="shared" ref="N18:N30" si="1">M18*J18</f>
        <v>0</v>
      </c>
      <c r="O18" s="41">
        <f t="shared" ref="O18:O30" si="2">L18*M18</f>
        <v>0</v>
      </c>
    </row>
    <row r="19" spans="2:18" ht="19.2" customHeight="1" x14ac:dyDescent="0.25">
      <c r="B19" s="223"/>
      <c r="C19" s="225"/>
      <c r="D19" s="205"/>
      <c r="E19" s="189"/>
      <c r="F19" s="186"/>
      <c r="G19" s="207"/>
      <c r="H19" s="42"/>
      <c r="I19" s="36" t="s">
        <v>112</v>
      </c>
      <c r="J19" s="43">
        <v>60</v>
      </c>
      <c r="K19" s="37">
        <v>6</v>
      </c>
      <c r="L19" s="38">
        <f t="shared" si="0"/>
        <v>360</v>
      </c>
      <c r="M19" s="39"/>
      <c r="N19" s="40">
        <f t="shared" si="1"/>
        <v>0</v>
      </c>
      <c r="O19" s="41">
        <f t="shared" si="2"/>
        <v>0</v>
      </c>
      <c r="P19" s="2" t="s">
        <v>8</v>
      </c>
    </row>
    <row r="20" spans="2:18" ht="50.4" x14ac:dyDescent="0.25">
      <c r="B20" s="223"/>
      <c r="C20" s="44" t="s">
        <v>15</v>
      </c>
      <c r="D20" s="45" t="s">
        <v>86</v>
      </c>
      <c r="E20" s="46" t="s">
        <v>87</v>
      </c>
      <c r="F20" s="47" t="s">
        <v>113</v>
      </c>
      <c r="G20" s="36" t="s">
        <v>99</v>
      </c>
      <c r="H20" s="42"/>
      <c r="I20" s="36" t="s">
        <v>112</v>
      </c>
      <c r="J20" s="43">
        <v>200</v>
      </c>
      <c r="K20" s="48">
        <v>18</v>
      </c>
      <c r="L20" s="38">
        <f t="shared" si="0"/>
        <v>3600</v>
      </c>
      <c r="M20" s="39"/>
      <c r="N20" s="40">
        <f t="shared" si="1"/>
        <v>0</v>
      </c>
      <c r="O20" s="41">
        <f t="shared" si="2"/>
        <v>0</v>
      </c>
      <c r="Q20" s="11"/>
      <c r="R20" t="s">
        <v>8</v>
      </c>
    </row>
    <row r="21" spans="2:18" ht="26.4" customHeight="1" x14ac:dyDescent="0.25">
      <c r="B21" s="223"/>
      <c r="C21" s="224" t="s">
        <v>17</v>
      </c>
      <c r="D21" s="226" t="s">
        <v>88</v>
      </c>
      <c r="E21" s="232" t="s">
        <v>89</v>
      </c>
      <c r="F21" s="203" t="s">
        <v>90</v>
      </c>
      <c r="G21" s="203" t="s">
        <v>100</v>
      </c>
      <c r="H21" s="42"/>
      <c r="I21" s="36" t="s">
        <v>112</v>
      </c>
      <c r="J21" s="47">
        <v>200</v>
      </c>
      <c r="K21" s="48">
        <v>17</v>
      </c>
      <c r="L21" s="38">
        <f t="shared" si="0"/>
        <v>3400</v>
      </c>
      <c r="M21" s="39"/>
      <c r="N21" s="40">
        <f t="shared" si="1"/>
        <v>0</v>
      </c>
      <c r="O21" s="41">
        <f t="shared" si="2"/>
        <v>0</v>
      </c>
    </row>
    <row r="22" spans="2:18" ht="39.6" customHeight="1" x14ac:dyDescent="0.25">
      <c r="B22" s="223"/>
      <c r="C22" s="225"/>
      <c r="D22" s="205"/>
      <c r="E22" s="189"/>
      <c r="F22" s="186"/>
      <c r="G22" s="207"/>
      <c r="H22" s="49"/>
      <c r="I22" s="36" t="s">
        <v>112</v>
      </c>
      <c r="J22" s="43">
        <v>60</v>
      </c>
      <c r="K22" s="48">
        <v>4</v>
      </c>
      <c r="L22" s="38">
        <f t="shared" si="0"/>
        <v>240</v>
      </c>
      <c r="M22" s="39"/>
      <c r="N22" s="40">
        <f t="shared" si="1"/>
        <v>0</v>
      </c>
      <c r="O22" s="41">
        <f t="shared" si="2"/>
        <v>0</v>
      </c>
    </row>
    <row r="23" spans="2:18" ht="25.5" customHeight="1" x14ac:dyDescent="0.25">
      <c r="B23" s="223"/>
      <c r="C23" s="50" t="s">
        <v>17</v>
      </c>
      <c r="D23" s="43" t="s">
        <v>91</v>
      </c>
      <c r="E23" s="36" t="s">
        <v>92</v>
      </c>
      <c r="F23" s="51" t="s">
        <v>93</v>
      </c>
      <c r="G23" s="36" t="s">
        <v>101</v>
      </c>
      <c r="H23" s="49"/>
      <c r="I23" s="36" t="s">
        <v>112</v>
      </c>
      <c r="J23" s="43">
        <v>60</v>
      </c>
      <c r="K23" s="48">
        <v>15</v>
      </c>
      <c r="L23" s="38">
        <f t="shared" si="0"/>
        <v>900</v>
      </c>
      <c r="M23" s="39"/>
      <c r="N23" s="40">
        <f t="shared" si="1"/>
        <v>0</v>
      </c>
      <c r="O23" s="41">
        <f t="shared" si="2"/>
        <v>0</v>
      </c>
    </row>
    <row r="24" spans="2:18" ht="24.75" customHeight="1" x14ac:dyDescent="0.25">
      <c r="B24" s="223"/>
      <c r="C24" s="44" t="s">
        <v>16</v>
      </c>
      <c r="D24" s="45" t="s">
        <v>61</v>
      </c>
      <c r="E24" s="46" t="s">
        <v>65</v>
      </c>
      <c r="F24" s="47" t="s">
        <v>63</v>
      </c>
      <c r="G24" s="47" t="s">
        <v>64</v>
      </c>
      <c r="H24" s="49"/>
      <c r="I24" s="36" t="s">
        <v>112</v>
      </c>
      <c r="J24" s="43">
        <v>5</v>
      </c>
      <c r="K24" s="48">
        <v>15</v>
      </c>
      <c r="L24" s="38">
        <f t="shared" si="0"/>
        <v>75</v>
      </c>
      <c r="M24" s="39"/>
      <c r="N24" s="40">
        <f t="shared" si="1"/>
        <v>0</v>
      </c>
      <c r="O24" s="41">
        <f t="shared" si="2"/>
        <v>0</v>
      </c>
    </row>
    <row r="25" spans="2:18" ht="27.6" customHeight="1" x14ac:dyDescent="0.25">
      <c r="B25" s="223"/>
      <c r="C25" s="185" t="s">
        <v>16</v>
      </c>
      <c r="D25" s="204" t="s">
        <v>94</v>
      </c>
      <c r="E25" s="206" t="s">
        <v>50</v>
      </c>
      <c r="F25" s="206" t="s">
        <v>62</v>
      </c>
      <c r="G25" s="206" t="s">
        <v>102</v>
      </c>
      <c r="H25" s="52"/>
      <c r="I25" s="36" t="s">
        <v>112</v>
      </c>
      <c r="J25" s="43">
        <v>60</v>
      </c>
      <c r="K25" s="48">
        <v>10</v>
      </c>
      <c r="L25" s="38">
        <f t="shared" si="0"/>
        <v>600</v>
      </c>
      <c r="M25" s="39"/>
      <c r="N25" s="40">
        <f t="shared" si="1"/>
        <v>0</v>
      </c>
      <c r="O25" s="41">
        <f t="shared" si="2"/>
        <v>0</v>
      </c>
      <c r="Q25" s="12"/>
    </row>
    <row r="26" spans="2:18" ht="27.6" customHeight="1" x14ac:dyDescent="0.25">
      <c r="B26" s="223"/>
      <c r="C26" s="186"/>
      <c r="D26" s="205"/>
      <c r="E26" s="207"/>
      <c r="F26" s="207"/>
      <c r="G26" s="207"/>
      <c r="H26" s="53"/>
      <c r="I26" s="36" t="s">
        <v>112</v>
      </c>
      <c r="J26" s="43">
        <v>5</v>
      </c>
      <c r="K26" s="48">
        <v>50</v>
      </c>
      <c r="L26" s="38">
        <f t="shared" si="0"/>
        <v>250</v>
      </c>
      <c r="M26" s="39"/>
      <c r="N26" s="40">
        <f t="shared" si="1"/>
        <v>0</v>
      </c>
      <c r="O26" s="41">
        <f t="shared" si="2"/>
        <v>0</v>
      </c>
      <c r="Q26" s="12"/>
    </row>
    <row r="27" spans="2:18" ht="23.4" customHeight="1" x14ac:dyDescent="0.25">
      <c r="B27" s="223"/>
      <c r="C27" s="54" t="s">
        <v>52</v>
      </c>
      <c r="D27" s="43" t="s">
        <v>49</v>
      </c>
      <c r="E27" s="55" t="s">
        <v>65</v>
      </c>
      <c r="F27" s="56" t="s">
        <v>114</v>
      </c>
      <c r="G27" s="57" t="s">
        <v>66</v>
      </c>
      <c r="H27" s="53"/>
      <c r="I27" s="36" t="s">
        <v>112</v>
      </c>
      <c r="J27" s="43">
        <v>5</v>
      </c>
      <c r="K27" s="48">
        <v>26</v>
      </c>
      <c r="L27" s="38">
        <f t="shared" si="0"/>
        <v>130</v>
      </c>
      <c r="M27" s="39"/>
      <c r="N27" s="40">
        <f t="shared" si="1"/>
        <v>0</v>
      </c>
      <c r="O27" s="41">
        <f t="shared" si="2"/>
        <v>0</v>
      </c>
      <c r="Q27" s="12"/>
    </row>
    <row r="28" spans="2:18" ht="27.6" customHeight="1" x14ac:dyDescent="0.25">
      <c r="B28" s="58" t="s">
        <v>2</v>
      </c>
      <c r="C28" s="59"/>
      <c r="D28" s="60"/>
      <c r="E28" s="61" t="s">
        <v>95</v>
      </c>
      <c r="F28" s="62" t="s">
        <v>96</v>
      </c>
      <c r="G28" s="62" t="s">
        <v>103</v>
      </c>
      <c r="H28" s="63"/>
      <c r="I28" s="36" t="s">
        <v>112</v>
      </c>
      <c r="J28" s="43">
        <v>1</v>
      </c>
      <c r="K28" s="48">
        <v>84</v>
      </c>
      <c r="L28" s="38">
        <f t="shared" si="0"/>
        <v>84</v>
      </c>
      <c r="M28" s="39"/>
      <c r="N28" s="40">
        <f t="shared" si="1"/>
        <v>0</v>
      </c>
      <c r="O28" s="41">
        <f t="shared" si="2"/>
        <v>0</v>
      </c>
      <c r="Q28" s="3"/>
    </row>
    <row r="29" spans="2:18" ht="27" customHeight="1" x14ac:dyDescent="0.25">
      <c r="B29" s="58" t="s">
        <v>46</v>
      </c>
      <c r="C29" s="50" t="s">
        <v>82</v>
      </c>
      <c r="D29" s="43" t="s">
        <v>51</v>
      </c>
      <c r="E29" s="43" t="s">
        <v>97</v>
      </c>
      <c r="F29" s="36" t="s">
        <v>98</v>
      </c>
      <c r="G29" s="36" t="s">
        <v>104</v>
      </c>
      <c r="H29" s="52"/>
      <c r="I29" s="36" t="s">
        <v>112</v>
      </c>
      <c r="J29" s="43">
        <v>4</v>
      </c>
      <c r="K29" s="48">
        <v>3</v>
      </c>
      <c r="L29" s="38">
        <f t="shared" si="0"/>
        <v>12</v>
      </c>
      <c r="M29" s="39"/>
      <c r="N29" s="40">
        <f t="shared" si="1"/>
        <v>0</v>
      </c>
      <c r="O29" s="41">
        <f t="shared" si="2"/>
        <v>0</v>
      </c>
    </row>
    <row r="30" spans="2:18" s="1" customFormat="1" ht="28.8" customHeight="1" thickBot="1" x14ac:dyDescent="0.3">
      <c r="B30" s="64" t="s">
        <v>18</v>
      </c>
      <c r="C30" s="65" t="s">
        <v>11</v>
      </c>
      <c r="D30" s="66"/>
      <c r="E30" s="67"/>
      <c r="F30" s="68" t="s">
        <v>13</v>
      </c>
      <c r="G30" s="68"/>
      <c r="H30" s="69"/>
      <c r="I30" s="68" t="s">
        <v>112</v>
      </c>
      <c r="J30" s="66">
        <v>4</v>
      </c>
      <c r="K30" s="70">
        <v>25</v>
      </c>
      <c r="L30" s="71">
        <f t="shared" si="0"/>
        <v>100</v>
      </c>
      <c r="M30" s="72"/>
      <c r="N30" s="73">
        <f t="shared" si="1"/>
        <v>0</v>
      </c>
      <c r="O30" s="74">
        <f t="shared" si="2"/>
        <v>0</v>
      </c>
    </row>
    <row r="31" spans="2:18" ht="14.4" thickBot="1" x14ac:dyDescent="0.3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25">
        <f>SUM(L18:L30)</f>
        <v>10951</v>
      </c>
      <c r="M31" s="22"/>
      <c r="N31" s="19"/>
      <c r="O31" s="32">
        <f>SUM(O18:O30)</f>
        <v>0</v>
      </c>
    </row>
    <row r="32" spans="2:18" ht="13.8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21"/>
      <c r="M32" s="22"/>
      <c r="N32" s="19"/>
      <c r="O32" s="23"/>
    </row>
    <row r="33" spans="2:17" ht="14.4" thickBot="1" x14ac:dyDescent="0.3">
      <c r="B33" s="16" t="s">
        <v>3</v>
      </c>
      <c r="C33" s="17"/>
      <c r="D33" s="18"/>
      <c r="E33" s="17"/>
      <c r="F33" s="19"/>
      <c r="G33" s="19"/>
      <c r="H33" s="19"/>
      <c r="I33" s="19"/>
      <c r="J33" s="20"/>
      <c r="K33" s="17" t="s">
        <v>8</v>
      </c>
      <c r="L33" s="17"/>
      <c r="M33" s="17"/>
      <c r="N33" s="19"/>
      <c r="O33" s="19"/>
    </row>
    <row r="34" spans="2:17" ht="28.8" customHeight="1" x14ac:dyDescent="0.25">
      <c r="B34" s="179" t="s">
        <v>76</v>
      </c>
      <c r="C34" s="160" t="s">
        <v>12</v>
      </c>
      <c r="D34" s="158" t="s">
        <v>19</v>
      </c>
      <c r="E34" s="159"/>
      <c r="F34" s="160"/>
      <c r="G34" s="151" t="s">
        <v>132</v>
      </c>
      <c r="H34" s="151" t="s">
        <v>131</v>
      </c>
      <c r="I34" s="151" t="s">
        <v>105</v>
      </c>
      <c r="J34" s="151" t="s">
        <v>108</v>
      </c>
      <c r="K34" s="151" t="s">
        <v>107</v>
      </c>
      <c r="L34" s="151" t="s">
        <v>106</v>
      </c>
      <c r="M34" s="151" t="s">
        <v>109</v>
      </c>
      <c r="N34" s="151" t="s">
        <v>110</v>
      </c>
      <c r="O34" s="153" t="s">
        <v>111</v>
      </c>
    </row>
    <row r="35" spans="2:17" ht="40.200000000000003" customHeight="1" thickBot="1" x14ac:dyDescent="0.3">
      <c r="B35" s="180"/>
      <c r="C35" s="163"/>
      <c r="D35" s="161"/>
      <c r="E35" s="162"/>
      <c r="F35" s="163"/>
      <c r="G35" s="152"/>
      <c r="H35" s="152"/>
      <c r="I35" s="152"/>
      <c r="J35" s="152"/>
      <c r="K35" s="152"/>
      <c r="L35" s="152"/>
      <c r="M35" s="152"/>
      <c r="N35" s="152"/>
      <c r="O35" s="154"/>
    </row>
    <row r="36" spans="2:17" ht="21" customHeight="1" thickTop="1" x14ac:dyDescent="0.25">
      <c r="B36" s="233" t="s">
        <v>21</v>
      </c>
      <c r="C36" s="235" t="s">
        <v>53</v>
      </c>
      <c r="D36" s="227" t="s">
        <v>23</v>
      </c>
      <c r="E36" s="173" t="s">
        <v>45</v>
      </c>
      <c r="F36" s="173"/>
      <c r="G36" s="238" t="s">
        <v>100</v>
      </c>
      <c r="H36" s="75"/>
      <c r="I36" s="113" t="s">
        <v>112</v>
      </c>
      <c r="J36" s="43">
        <v>200</v>
      </c>
      <c r="K36" s="48">
        <v>13</v>
      </c>
      <c r="L36" s="38">
        <f t="shared" ref="L36:L46" si="3">K36*J36</f>
        <v>2600</v>
      </c>
      <c r="M36" s="88"/>
      <c r="N36" s="40">
        <f t="shared" ref="N36:N46" si="4">M36*J36</f>
        <v>0</v>
      </c>
      <c r="O36" s="41">
        <f t="shared" ref="O36:O46" si="5">L36*M36</f>
        <v>0</v>
      </c>
      <c r="Q36" s="5"/>
    </row>
    <row r="37" spans="2:17" ht="21" customHeight="1" x14ac:dyDescent="0.25">
      <c r="B37" s="233"/>
      <c r="C37" s="236"/>
      <c r="D37" s="227"/>
      <c r="E37" s="173"/>
      <c r="F37" s="173"/>
      <c r="G37" s="207"/>
      <c r="H37" s="76"/>
      <c r="I37" s="48" t="s">
        <v>112</v>
      </c>
      <c r="J37" s="43">
        <v>20</v>
      </c>
      <c r="K37" s="48">
        <v>9</v>
      </c>
      <c r="L37" s="38">
        <f t="shared" si="3"/>
        <v>180</v>
      </c>
      <c r="M37" s="39"/>
      <c r="N37" s="40">
        <f t="shared" si="4"/>
        <v>0</v>
      </c>
      <c r="O37" s="41">
        <f t="shared" si="5"/>
        <v>0</v>
      </c>
      <c r="Q37" s="4"/>
    </row>
    <row r="38" spans="2:17" ht="21" customHeight="1" x14ac:dyDescent="0.25">
      <c r="B38" s="233"/>
      <c r="C38" s="236"/>
      <c r="D38" s="227" t="s">
        <v>24</v>
      </c>
      <c r="E38" s="173" t="s">
        <v>26</v>
      </c>
      <c r="F38" s="173"/>
      <c r="G38" s="203" t="s">
        <v>100</v>
      </c>
      <c r="H38" s="77"/>
      <c r="I38" s="48" t="s">
        <v>112</v>
      </c>
      <c r="J38" s="43">
        <v>200</v>
      </c>
      <c r="K38" s="48">
        <v>4</v>
      </c>
      <c r="L38" s="38">
        <f t="shared" si="3"/>
        <v>800</v>
      </c>
      <c r="M38" s="39"/>
      <c r="N38" s="40">
        <f t="shared" si="4"/>
        <v>0</v>
      </c>
      <c r="O38" s="41">
        <f t="shared" si="5"/>
        <v>0</v>
      </c>
      <c r="Q38" s="5"/>
    </row>
    <row r="39" spans="2:17" ht="21" customHeight="1" x14ac:dyDescent="0.25">
      <c r="B39" s="233"/>
      <c r="C39" s="237"/>
      <c r="D39" s="227"/>
      <c r="E39" s="173"/>
      <c r="F39" s="173"/>
      <c r="G39" s="207"/>
      <c r="H39" s="77"/>
      <c r="I39" s="48" t="s">
        <v>112</v>
      </c>
      <c r="J39" s="43">
        <v>20</v>
      </c>
      <c r="K39" s="48">
        <v>15</v>
      </c>
      <c r="L39" s="38">
        <f t="shared" si="3"/>
        <v>300</v>
      </c>
      <c r="M39" s="39"/>
      <c r="N39" s="40">
        <f t="shared" si="4"/>
        <v>0</v>
      </c>
      <c r="O39" s="41">
        <f t="shared" si="5"/>
        <v>0</v>
      </c>
      <c r="Q39" s="4"/>
    </row>
    <row r="40" spans="2:17" ht="31.2" customHeight="1" x14ac:dyDescent="0.25">
      <c r="B40" s="233"/>
      <c r="C40" s="80" t="s">
        <v>67</v>
      </c>
      <c r="D40" s="43" t="s">
        <v>24</v>
      </c>
      <c r="E40" s="194" t="s">
        <v>115</v>
      </c>
      <c r="F40" s="196"/>
      <c r="G40" s="81" t="s">
        <v>69</v>
      </c>
      <c r="H40" s="78"/>
      <c r="I40" s="48" t="s">
        <v>112</v>
      </c>
      <c r="J40" s="43">
        <v>60</v>
      </c>
      <c r="K40" s="48">
        <v>5</v>
      </c>
      <c r="L40" s="38">
        <f>K40*J40</f>
        <v>300</v>
      </c>
      <c r="M40" s="39"/>
      <c r="N40" s="40">
        <f t="shared" si="4"/>
        <v>0</v>
      </c>
      <c r="O40" s="41">
        <f>L40*M40</f>
        <v>0</v>
      </c>
      <c r="Q40" s="4"/>
    </row>
    <row r="41" spans="2:17" ht="31.8" customHeight="1" x14ac:dyDescent="0.25">
      <c r="B41" s="233"/>
      <c r="C41" s="80" t="s">
        <v>56</v>
      </c>
      <c r="D41" s="43" t="s">
        <v>23</v>
      </c>
      <c r="E41" s="194" t="s">
        <v>116</v>
      </c>
      <c r="F41" s="195"/>
      <c r="G41" s="36" t="s">
        <v>68</v>
      </c>
      <c r="H41" s="78"/>
      <c r="I41" s="48" t="s">
        <v>112</v>
      </c>
      <c r="J41" s="43">
        <v>60</v>
      </c>
      <c r="K41" s="48">
        <v>5</v>
      </c>
      <c r="L41" s="38">
        <f t="shared" ref="L41:L43" si="6">K41*J41</f>
        <v>300</v>
      </c>
      <c r="M41" s="39"/>
      <c r="N41" s="40">
        <f t="shared" si="4"/>
        <v>0</v>
      </c>
      <c r="O41" s="41">
        <f t="shared" ref="O41:O43" si="7">L41*M41</f>
        <v>0</v>
      </c>
      <c r="Q41" s="4"/>
    </row>
    <row r="42" spans="2:17" ht="21" customHeight="1" x14ac:dyDescent="0.25">
      <c r="B42" s="233"/>
      <c r="C42" s="80" t="s">
        <v>82</v>
      </c>
      <c r="D42" s="43" t="s">
        <v>23</v>
      </c>
      <c r="E42" s="194"/>
      <c r="F42" s="196"/>
      <c r="G42" s="81" t="s">
        <v>117</v>
      </c>
      <c r="H42" s="78"/>
      <c r="I42" s="48" t="s">
        <v>112</v>
      </c>
      <c r="J42" s="43">
        <v>60</v>
      </c>
      <c r="K42" s="48">
        <v>5</v>
      </c>
      <c r="L42" s="38">
        <f t="shared" si="6"/>
        <v>300</v>
      </c>
      <c r="M42" s="39"/>
      <c r="N42" s="40">
        <f t="shared" si="4"/>
        <v>0</v>
      </c>
      <c r="O42" s="41">
        <f t="shared" si="7"/>
        <v>0</v>
      </c>
      <c r="Q42" s="4"/>
    </row>
    <row r="43" spans="2:17" ht="21" customHeight="1" x14ac:dyDescent="0.25">
      <c r="B43" s="233"/>
      <c r="C43" s="80" t="s">
        <v>118</v>
      </c>
      <c r="D43" s="43" t="s">
        <v>23</v>
      </c>
      <c r="E43" s="194"/>
      <c r="F43" s="196"/>
      <c r="G43" s="81" t="s">
        <v>119</v>
      </c>
      <c r="H43" s="78"/>
      <c r="I43" s="48" t="s">
        <v>112</v>
      </c>
      <c r="J43" s="43">
        <v>60</v>
      </c>
      <c r="K43" s="48">
        <v>5</v>
      </c>
      <c r="L43" s="38">
        <f t="shared" si="6"/>
        <v>300</v>
      </c>
      <c r="M43" s="39"/>
      <c r="N43" s="40">
        <f t="shared" si="4"/>
        <v>0</v>
      </c>
      <c r="O43" s="41">
        <f t="shared" si="7"/>
        <v>0</v>
      </c>
      <c r="Q43" s="4"/>
    </row>
    <row r="44" spans="2:17" ht="31.8" customHeight="1" x14ac:dyDescent="0.25">
      <c r="B44" s="233"/>
      <c r="C44" s="80" t="s">
        <v>120</v>
      </c>
      <c r="D44" s="43"/>
      <c r="E44" s="194" t="s">
        <v>121</v>
      </c>
      <c r="F44" s="196"/>
      <c r="G44" s="81" t="s">
        <v>122</v>
      </c>
      <c r="H44" s="78"/>
      <c r="I44" s="48" t="s">
        <v>112</v>
      </c>
      <c r="J44" s="43">
        <v>60</v>
      </c>
      <c r="K44" s="48">
        <v>5</v>
      </c>
      <c r="L44" s="38">
        <f t="shared" si="3"/>
        <v>300</v>
      </c>
      <c r="M44" s="39"/>
      <c r="N44" s="40">
        <f t="shared" si="4"/>
        <v>0</v>
      </c>
      <c r="O44" s="41">
        <f t="shared" si="5"/>
        <v>0</v>
      </c>
      <c r="Q44" s="4"/>
    </row>
    <row r="45" spans="2:17" ht="21" customHeight="1" x14ac:dyDescent="0.25">
      <c r="B45" s="233"/>
      <c r="C45" s="228" t="s">
        <v>22</v>
      </c>
      <c r="D45" s="173" t="s">
        <v>25</v>
      </c>
      <c r="E45" s="173" t="s">
        <v>123</v>
      </c>
      <c r="F45" s="198"/>
      <c r="G45" s="185"/>
      <c r="H45" s="76"/>
      <c r="I45" s="48" t="s">
        <v>112</v>
      </c>
      <c r="J45" s="43">
        <v>1</v>
      </c>
      <c r="K45" s="48">
        <v>28</v>
      </c>
      <c r="L45" s="38">
        <f t="shared" si="3"/>
        <v>28</v>
      </c>
      <c r="M45" s="39"/>
      <c r="N45" s="40">
        <f t="shared" si="4"/>
        <v>0</v>
      </c>
      <c r="O45" s="41">
        <f t="shared" si="5"/>
        <v>0</v>
      </c>
      <c r="Q45" s="5"/>
    </row>
    <row r="46" spans="2:17" ht="21" customHeight="1" thickBot="1" x14ac:dyDescent="0.3">
      <c r="B46" s="234"/>
      <c r="C46" s="229"/>
      <c r="D46" s="174"/>
      <c r="E46" s="222"/>
      <c r="F46" s="222"/>
      <c r="G46" s="197"/>
      <c r="H46" s="79"/>
      <c r="I46" s="70" t="s">
        <v>112</v>
      </c>
      <c r="J46" s="66">
        <v>20</v>
      </c>
      <c r="K46" s="70">
        <v>10</v>
      </c>
      <c r="L46" s="71">
        <f t="shared" si="3"/>
        <v>200</v>
      </c>
      <c r="M46" s="72"/>
      <c r="N46" s="73">
        <f t="shared" si="4"/>
        <v>0</v>
      </c>
      <c r="O46" s="74">
        <f t="shared" si="5"/>
        <v>0</v>
      </c>
    </row>
    <row r="47" spans="2:17" ht="14.4" thickBot="1" x14ac:dyDescent="0.3">
      <c r="B47" s="17"/>
      <c r="C47" s="20"/>
      <c r="D47" s="20"/>
      <c r="E47" s="20"/>
      <c r="F47" s="20"/>
      <c r="G47" s="20"/>
      <c r="H47" s="20"/>
      <c r="I47" s="20"/>
      <c r="J47" s="20"/>
      <c r="K47" s="20"/>
      <c r="L47" s="25">
        <f>SUM(L36:L46)</f>
        <v>5608</v>
      </c>
      <c r="M47" s="26"/>
      <c r="N47" s="26"/>
      <c r="O47" s="32">
        <f>SUM(O36:O46)</f>
        <v>0</v>
      </c>
    </row>
    <row r="48" spans="2:17" ht="14.4" thickBot="1" x14ac:dyDescent="0.3">
      <c r="B48" s="16" t="s">
        <v>4</v>
      </c>
      <c r="C48" s="17"/>
      <c r="D48" s="18"/>
      <c r="E48" s="17"/>
      <c r="F48" s="19"/>
      <c r="G48" s="19"/>
      <c r="H48" s="19"/>
      <c r="I48" s="19"/>
      <c r="J48" s="20"/>
      <c r="K48" s="17" t="s">
        <v>8</v>
      </c>
      <c r="L48" s="17"/>
      <c r="M48" s="17"/>
      <c r="N48" s="19"/>
      <c r="O48" s="19"/>
    </row>
    <row r="49" spans="2:17" ht="31.2" customHeight="1" x14ac:dyDescent="0.25">
      <c r="B49" s="179" t="s">
        <v>76</v>
      </c>
      <c r="C49" s="160" t="s">
        <v>12</v>
      </c>
      <c r="D49" s="158" t="s">
        <v>19</v>
      </c>
      <c r="E49" s="159"/>
      <c r="F49" s="159"/>
      <c r="G49" s="160"/>
      <c r="H49" s="151" t="s">
        <v>131</v>
      </c>
      <c r="I49" s="151" t="s">
        <v>105</v>
      </c>
      <c r="J49" s="151" t="s">
        <v>108</v>
      </c>
      <c r="K49" s="151" t="s">
        <v>107</v>
      </c>
      <c r="L49" s="151" t="s">
        <v>106</v>
      </c>
      <c r="M49" s="151" t="s">
        <v>109</v>
      </c>
      <c r="N49" s="151" t="s">
        <v>110</v>
      </c>
      <c r="O49" s="153" t="s">
        <v>111</v>
      </c>
    </row>
    <row r="50" spans="2:17" ht="40.200000000000003" customHeight="1" thickBot="1" x14ac:dyDescent="0.3">
      <c r="B50" s="180"/>
      <c r="C50" s="163"/>
      <c r="D50" s="216" t="s">
        <v>130</v>
      </c>
      <c r="E50" s="217"/>
      <c r="F50" s="216" t="s">
        <v>28</v>
      </c>
      <c r="G50" s="217"/>
      <c r="H50" s="152"/>
      <c r="I50" s="152"/>
      <c r="J50" s="152"/>
      <c r="K50" s="152"/>
      <c r="L50" s="152"/>
      <c r="M50" s="152"/>
      <c r="N50" s="152"/>
      <c r="O50" s="154"/>
    </row>
    <row r="51" spans="2:17" ht="21" customHeight="1" thickTop="1" x14ac:dyDescent="0.25">
      <c r="B51" s="239" t="s">
        <v>27</v>
      </c>
      <c r="C51" s="186" t="s">
        <v>124</v>
      </c>
      <c r="D51" s="199" t="s">
        <v>125</v>
      </c>
      <c r="E51" s="200"/>
      <c r="F51" s="199" t="s">
        <v>30</v>
      </c>
      <c r="G51" s="200"/>
      <c r="H51" s="82"/>
      <c r="I51" s="37" t="s">
        <v>112</v>
      </c>
      <c r="J51" s="47">
        <v>200</v>
      </c>
      <c r="K51" s="37">
        <v>18</v>
      </c>
      <c r="L51" s="38">
        <f t="shared" ref="L51:L55" si="8">K51*J51</f>
        <v>3600</v>
      </c>
      <c r="M51" s="87"/>
      <c r="N51" s="83">
        <f t="shared" ref="N51:N55" si="9">M51*J51</f>
        <v>0</v>
      </c>
      <c r="O51" s="41">
        <f t="shared" ref="O51:O55" si="10">L51*M51</f>
        <v>0</v>
      </c>
      <c r="P51" s="6"/>
      <c r="Q51" s="5"/>
    </row>
    <row r="52" spans="2:17" ht="21" customHeight="1" x14ac:dyDescent="0.25">
      <c r="B52" s="240"/>
      <c r="C52" s="198"/>
      <c r="D52" s="201"/>
      <c r="E52" s="202"/>
      <c r="F52" s="201"/>
      <c r="G52" s="202"/>
      <c r="H52" s="82"/>
      <c r="I52" s="37" t="s">
        <v>112</v>
      </c>
      <c r="J52" s="47">
        <v>50</v>
      </c>
      <c r="K52" s="37">
        <v>10</v>
      </c>
      <c r="L52" s="38">
        <f t="shared" si="8"/>
        <v>500</v>
      </c>
      <c r="M52" s="87"/>
      <c r="N52" s="83">
        <f t="shared" si="9"/>
        <v>0</v>
      </c>
      <c r="O52" s="41">
        <f t="shared" si="10"/>
        <v>0</v>
      </c>
      <c r="P52" s="6"/>
      <c r="Q52" s="5"/>
    </row>
    <row r="53" spans="2:17" ht="21" customHeight="1" x14ac:dyDescent="0.25">
      <c r="B53" s="240"/>
      <c r="C53" s="198" t="s">
        <v>126</v>
      </c>
      <c r="D53" s="191" t="s">
        <v>127</v>
      </c>
      <c r="E53" s="192"/>
      <c r="F53" s="242" t="s">
        <v>54</v>
      </c>
      <c r="G53" s="243"/>
      <c r="H53" s="63"/>
      <c r="I53" s="37" t="s">
        <v>112</v>
      </c>
      <c r="J53" s="43">
        <v>200</v>
      </c>
      <c r="K53" s="48">
        <v>15</v>
      </c>
      <c r="L53" s="38">
        <f t="shared" si="8"/>
        <v>3000</v>
      </c>
      <c r="M53" s="87"/>
      <c r="N53" s="83">
        <f t="shared" si="9"/>
        <v>0</v>
      </c>
      <c r="O53" s="41">
        <f t="shared" si="10"/>
        <v>0</v>
      </c>
      <c r="Q53" s="4"/>
    </row>
    <row r="54" spans="2:17" ht="21" customHeight="1" x14ac:dyDescent="0.25">
      <c r="B54" s="240"/>
      <c r="C54" s="198"/>
      <c r="D54" s="189"/>
      <c r="E54" s="190"/>
      <c r="F54" s="201"/>
      <c r="G54" s="202"/>
      <c r="H54" s="63"/>
      <c r="I54" s="37" t="s">
        <v>112</v>
      </c>
      <c r="J54" s="43">
        <v>20</v>
      </c>
      <c r="K54" s="48">
        <v>25</v>
      </c>
      <c r="L54" s="38">
        <f t="shared" si="8"/>
        <v>500</v>
      </c>
      <c r="M54" s="87"/>
      <c r="N54" s="83">
        <f t="shared" si="9"/>
        <v>0</v>
      </c>
      <c r="O54" s="41">
        <f t="shared" si="10"/>
        <v>0</v>
      </c>
      <c r="Q54" s="4"/>
    </row>
    <row r="55" spans="2:17" ht="21" customHeight="1" thickBot="1" x14ac:dyDescent="0.3">
      <c r="B55" s="241"/>
      <c r="C55" s="85" t="s">
        <v>128</v>
      </c>
      <c r="D55" s="244" t="s">
        <v>129</v>
      </c>
      <c r="E55" s="245"/>
      <c r="F55" s="244" t="s">
        <v>29</v>
      </c>
      <c r="G55" s="245"/>
      <c r="H55" s="89"/>
      <c r="I55" s="108" t="s">
        <v>112</v>
      </c>
      <c r="J55" s="66">
        <v>200</v>
      </c>
      <c r="K55" s="70">
        <v>2</v>
      </c>
      <c r="L55" s="71">
        <f t="shared" si="8"/>
        <v>400</v>
      </c>
      <c r="M55" s="90"/>
      <c r="N55" s="91">
        <f t="shared" si="9"/>
        <v>0</v>
      </c>
      <c r="O55" s="74">
        <f t="shared" si="10"/>
        <v>0</v>
      </c>
      <c r="P55" s="6"/>
      <c r="Q55" s="4"/>
    </row>
    <row r="56" spans="2:17" ht="14.4" thickBot="1" x14ac:dyDescent="0.3">
      <c r="B56" s="17"/>
      <c r="C56" s="20"/>
      <c r="D56" s="20"/>
      <c r="E56" s="20"/>
      <c r="F56" s="20"/>
      <c r="G56" s="20"/>
      <c r="H56" s="20"/>
      <c r="I56" s="20"/>
      <c r="J56" s="20"/>
      <c r="K56" s="20"/>
      <c r="L56" s="25">
        <f>SUM(L51:L55)</f>
        <v>8000</v>
      </c>
      <c r="M56" s="23"/>
      <c r="N56" s="26"/>
      <c r="O56" s="32">
        <f>SUM(O51:O55)</f>
        <v>0</v>
      </c>
    </row>
    <row r="57" spans="2:17" ht="159.6" customHeight="1" x14ac:dyDescent="0.25">
      <c r="B57" s="17"/>
      <c r="C57" s="20"/>
      <c r="D57" s="20"/>
      <c r="E57" s="20"/>
      <c r="F57" s="20"/>
      <c r="G57" s="20"/>
      <c r="H57" s="20"/>
      <c r="I57" s="20"/>
      <c r="J57" s="20"/>
      <c r="K57" s="20"/>
      <c r="L57" s="25"/>
      <c r="M57" s="23"/>
      <c r="N57" s="26"/>
      <c r="O57" s="26"/>
    </row>
    <row r="58" spans="2:17" ht="14.4" thickBot="1" x14ac:dyDescent="0.3">
      <c r="B58" s="16" t="s">
        <v>6</v>
      </c>
      <c r="C58" s="17"/>
      <c r="D58" s="18"/>
      <c r="E58" s="17"/>
      <c r="F58" s="19"/>
      <c r="G58" s="19"/>
      <c r="H58" s="19"/>
      <c r="I58" s="19"/>
      <c r="J58" s="20"/>
      <c r="K58" s="17" t="s">
        <v>8</v>
      </c>
      <c r="L58" s="17"/>
      <c r="M58" s="17"/>
      <c r="N58" s="19"/>
      <c r="O58" s="19"/>
    </row>
    <row r="59" spans="2:17" ht="31.8" customHeight="1" x14ac:dyDescent="0.25">
      <c r="B59" s="179" t="s">
        <v>32</v>
      </c>
      <c r="C59" s="160" t="s">
        <v>75</v>
      </c>
      <c r="D59" s="158" t="s">
        <v>19</v>
      </c>
      <c r="E59" s="159"/>
      <c r="F59" s="159"/>
      <c r="G59" s="160"/>
      <c r="H59" s="151" t="s">
        <v>153</v>
      </c>
      <c r="I59" s="151" t="s">
        <v>105</v>
      </c>
      <c r="J59" s="151" t="s">
        <v>108</v>
      </c>
      <c r="K59" s="151" t="s">
        <v>107</v>
      </c>
      <c r="L59" s="151" t="s">
        <v>106</v>
      </c>
      <c r="M59" s="151" t="s">
        <v>109</v>
      </c>
      <c r="N59" s="151" t="s">
        <v>110</v>
      </c>
      <c r="O59" s="153" t="s">
        <v>111</v>
      </c>
    </row>
    <row r="60" spans="2:17" ht="39.6" customHeight="1" thickBot="1" x14ac:dyDescent="0.3">
      <c r="B60" s="180"/>
      <c r="C60" s="163"/>
      <c r="D60" s="216" t="s">
        <v>33</v>
      </c>
      <c r="E60" s="217"/>
      <c r="F60" s="216" t="s">
        <v>31</v>
      </c>
      <c r="G60" s="217"/>
      <c r="H60" s="152"/>
      <c r="I60" s="152"/>
      <c r="J60" s="152"/>
      <c r="K60" s="152"/>
      <c r="L60" s="152"/>
      <c r="M60" s="152"/>
      <c r="N60" s="152"/>
      <c r="O60" s="154"/>
    </row>
    <row r="61" spans="2:17" ht="21" customHeight="1" thickTop="1" x14ac:dyDescent="0.25">
      <c r="B61" s="92" t="s">
        <v>57</v>
      </c>
      <c r="C61" s="93" t="s">
        <v>133</v>
      </c>
      <c r="D61" s="201" t="s">
        <v>134</v>
      </c>
      <c r="E61" s="202"/>
      <c r="F61" s="249" t="s">
        <v>135</v>
      </c>
      <c r="G61" s="250"/>
      <c r="H61" s="82"/>
      <c r="I61" s="37" t="s">
        <v>20</v>
      </c>
      <c r="J61" s="47">
        <v>8</v>
      </c>
      <c r="K61" s="48">
        <v>41</v>
      </c>
      <c r="L61" s="38">
        <f t="shared" ref="L61:L66" si="11">K61*J61</f>
        <v>328</v>
      </c>
      <c r="M61" s="94"/>
      <c r="N61" s="40">
        <f t="shared" ref="N61:N66" si="12">M61*J61</f>
        <v>0</v>
      </c>
      <c r="O61" s="41">
        <f t="shared" ref="O61:O66" si="13">L61*M61</f>
        <v>0</v>
      </c>
      <c r="P61" s="6"/>
      <c r="Q61" s="5"/>
    </row>
    <row r="62" spans="2:17" ht="21" customHeight="1" x14ac:dyDescent="0.25">
      <c r="B62" s="92" t="s">
        <v>136</v>
      </c>
      <c r="C62" s="95" t="s">
        <v>58</v>
      </c>
      <c r="D62" s="246" t="s">
        <v>137</v>
      </c>
      <c r="E62" s="247"/>
      <c r="F62" s="194" t="s">
        <v>138</v>
      </c>
      <c r="G62" s="196"/>
      <c r="H62" s="63"/>
      <c r="I62" s="43" t="s">
        <v>20</v>
      </c>
      <c r="J62" s="47">
        <v>8</v>
      </c>
      <c r="K62" s="48">
        <v>28</v>
      </c>
      <c r="L62" s="96">
        <f t="shared" si="11"/>
        <v>224</v>
      </c>
      <c r="M62" s="63"/>
      <c r="N62" s="97">
        <f t="shared" si="12"/>
        <v>0</v>
      </c>
      <c r="O62" s="98">
        <f t="shared" si="13"/>
        <v>0</v>
      </c>
      <c r="Q62" s="4"/>
    </row>
    <row r="63" spans="2:17" ht="21" customHeight="1" x14ac:dyDescent="0.25">
      <c r="B63" s="99" t="s">
        <v>59</v>
      </c>
      <c r="C63" s="100" t="s">
        <v>58</v>
      </c>
      <c r="D63" s="246" t="s">
        <v>139</v>
      </c>
      <c r="E63" s="247"/>
      <c r="F63" s="194" t="s">
        <v>140</v>
      </c>
      <c r="G63" s="196"/>
      <c r="H63" s="101"/>
      <c r="I63" s="62" t="s">
        <v>20</v>
      </c>
      <c r="J63" s="43">
        <v>8</v>
      </c>
      <c r="K63" s="48">
        <v>14</v>
      </c>
      <c r="L63" s="96">
        <f t="shared" si="11"/>
        <v>112</v>
      </c>
      <c r="M63" s="63"/>
      <c r="N63" s="97">
        <f t="shared" si="12"/>
        <v>0</v>
      </c>
      <c r="O63" s="98">
        <f t="shared" si="13"/>
        <v>0</v>
      </c>
      <c r="Q63" s="4"/>
    </row>
    <row r="64" spans="2:17" ht="21" customHeight="1" x14ac:dyDescent="0.25">
      <c r="B64" s="102" t="s">
        <v>34</v>
      </c>
      <c r="C64" s="95" t="s">
        <v>141</v>
      </c>
      <c r="D64" s="242" t="s">
        <v>142</v>
      </c>
      <c r="E64" s="243"/>
      <c r="F64" s="191" t="s">
        <v>143</v>
      </c>
      <c r="G64" s="192"/>
      <c r="H64" s="101"/>
      <c r="I64" s="62" t="s">
        <v>20</v>
      </c>
      <c r="J64" s="62">
        <v>8</v>
      </c>
      <c r="K64" s="48">
        <v>16</v>
      </c>
      <c r="L64" s="96">
        <f t="shared" si="11"/>
        <v>128</v>
      </c>
      <c r="M64" s="63"/>
      <c r="N64" s="97">
        <f t="shared" si="12"/>
        <v>0</v>
      </c>
      <c r="O64" s="98">
        <f t="shared" si="13"/>
        <v>0</v>
      </c>
      <c r="Q64" s="4"/>
    </row>
    <row r="65" spans="2:17" ht="37.799999999999997" x14ac:dyDescent="0.25">
      <c r="B65" s="103" t="s">
        <v>144</v>
      </c>
      <c r="C65" s="104" t="s">
        <v>58</v>
      </c>
      <c r="D65" s="227" t="s">
        <v>145</v>
      </c>
      <c r="E65" s="227"/>
      <c r="F65" s="194" t="s">
        <v>146</v>
      </c>
      <c r="G65" s="196"/>
      <c r="H65" s="101"/>
      <c r="I65" s="62" t="s">
        <v>20</v>
      </c>
      <c r="J65" s="43">
        <v>8</v>
      </c>
      <c r="K65" s="48">
        <v>15</v>
      </c>
      <c r="L65" s="96">
        <f t="shared" si="11"/>
        <v>120</v>
      </c>
      <c r="M65" s="63"/>
      <c r="N65" s="97">
        <f t="shared" si="12"/>
        <v>0</v>
      </c>
      <c r="O65" s="98">
        <f t="shared" si="13"/>
        <v>0</v>
      </c>
      <c r="Q65" s="4"/>
    </row>
    <row r="66" spans="2:17" ht="25.2" customHeight="1" thickBot="1" x14ac:dyDescent="0.3">
      <c r="B66" s="105" t="s">
        <v>147</v>
      </c>
      <c r="C66" s="106" t="s">
        <v>133</v>
      </c>
      <c r="D66" s="248" t="s">
        <v>134</v>
      </c>
      <c r="E66" s="248"/>
      <c r="F66" s="181" t="s">
        <v>148</v>
      </c>
      <c r="G66" s="182"/>
      <c r="H66" s="107"/>
      <c r="I66" s="66" t="s">
        <v>20</v>
      </c>
      <c r="J66" s="66">
        <v>0.75</v>
      </c>
      <c r="K66" s="108">
        <v>20</v>
      </c>
      <c r="L66" s="109">
        <f t="shared" si="11"/>
        <v>15</v>
      </c>
      <c r="M66" s="110"/>
      <c r="N66" s="111">
        <f t="shared" si="12"/>
        <v>0</v>
      </c>
      <c r="O66" s="112">
        <f t="shared" si="13"/>
        <v>0</v>
      </c>
      <c r="P66" s="6"/>
      <c r="Q66" s="5"/>
    </row>
    <row r="67" spans="2:17" ht="14.4" thickBot="1" x14ac:dyDescent="0.3">
      <c r="B67" s="17"/>
      <c r="C67" s="20"/>
      <c r="D67" s="20"/>
      <c r="E67" s="20"/>
      <c r="F67" s="20"/>
      <c r="G67" s="20"/>
      <c r="H67" s="20"/>
      <c r="I67" s="20"/>
      <c r="J67" s="20"/>
      <c r="K67" s="20"/>
      <c r="L67" s="25">
        <f>SUM(L61:L66)</f>
        <v>927</v>
      </c>
      <c r="M67" s="23"/>
      <c r="N67" s="26"/>
      <c r="O67" s="32">
        <f>SUM(O61:O66)</f>
        <v>0</v>
      </c>
    </row>
    <row r="68" spans="2:17" ht="14.4" thickBot="1" x14ac:dyDescent="0.3">
      <c r="B68" s="16" t="s">
        <v>149</v>
      </c>
      <c r="C68" s="17"/>
      <c r="D68" s="18"/>
      <c r="E68" s="17"/>
      <c r="F68" s="19"/>
      <c r="G68" s="19"/>
      <c r="H68" s="19"/>
      <c r="I68" s="19"/>
      <c r="J68" s="20"/>
      <c r="K68" s="17" t="s">
        <v>8</v>
      </c>
      <c r="L68" s="17"/>
      <c r="M68" s="17"/>
      <c r="N68" s="19"/>
      <c r="O68" s="19"/>
    </row>
    <row r="69" spans="2:17" ht="29.4" customHeight="1" x14ac:dyDescent="0.25">
      <c r="B69" s="179"/>
      <c r="C69" s="160" t="s">
        <v>39</v>
      </c>
      <c r="D69" s="158" t="s">
        <v>5</v>
      </c>
      <c r="E69" s="160"/>
      <c r="F69" s="158" t="s">
        <v>35</v>
      </c>
      <c r="G69" s="160"/>
      <c r="H69" s="151" t="s">
        <v>152</v>
      </c>
      <c r="I69" s="151" t="s">
        <v>105</v>
      </c>
      <c r="J69" s="151" t="s">
        <v>108</v>
      </c>
      <c r="K69" s="151" t="s">
        <v>107</v>
      </c>
      <c r="L69" s="151" t="s">
        <v>106</v>
      </c>
      <c r="M69" s="151" t="s">
        <v>109</v>
      </c>
      <c r="N69" s="151" t="s">
        <v>110</v>
      </c>
      <c r="O69" s="153" t="s">
        <v>111</v>
      </c>
    </row>
    <row r="70" spans="2:17" ht="33" customHeight="1" thickBot="1" x14ac:dyDescent="0.3">
      <c r="B70" s="180"/>
      <c r="C70" s="163"/>
      <c r="D70" s="161"/>
      <c r="E70" s="163"/>
      <c r="F70" s="161"/>
      <c r="G70" s="163"/>
      <c r="H70" s="152"/>
      <c r="I70" s="152"/>
      <c r="J70" s="152"/>
      <c r="K70" s="193"/>
      <c r="L70" s="193"/>
      <c r="M70" s="152"/>
      <c r="N70" s="152"/>
      <c r="O70" s="251"/>
    </row>
    <row r="71" spans="2:17" ht="28.8" customHeight="1" thickTop="1" x14ac:dyDescent="0.25">
      <c r="B71" s="219" t="s">
        <v>40</v>
      </c>
      <c r="C71" s="183" t="s">
        <v>36</v>
      </c>
      <c r="D71" s="187" t="s">
        <v>150</v>
      </c>
      <c r="E71" s="188"/>
      <c r="F71" s="187" t="s">
        <v>9</v>
      </c>
      <c r="G71" s="188"/>
      <c r="H71" s="82"/>
      <c r="I71" s="37" t="s">
        <v>112</v>
      </c>
      <c r="J71" s="47">
        <v>200</v>
      </c>
      <c r="K71" s="120">
        <v>7</v>
      </c>
      <c r="L71" s="121">
        <f>K71*J71</f>
        <v>1400</v>
      </c>
      <c r="M71" s="122"/>
      <c r="N71" s="123">
        <f>J71*M71</f>
        <v>0</v>
      </c>
      <c r="O71" s="124">
        <f>M71*L71</f>
        <v>0</v>
      </c>
      <c r="P71" s="6"/>
      <c r="Q71" s="5"/>
    </row>
    <row r="72" spans="2:17" ht="28.8" customHeight="1" x14ac:dyDescent="0.25">
      <c r="B72" s="219"/>
      <c r="C72" s="184"/>
      <c r="D72" s="189"/>
      <c r="E72" s="190"/>
      <c r="F72" s="189"/>
      <c r="G72" s="190"/>
      <c r="H72" s="82"/>
      <c r="I72" s="48" t="s">
        <v>112</v>
      </c>
      <c r="J72" s="36">
        <v>20</v>
      </c>
      <c r="K72" s="48">
        <v>24</v>
      </c>
      <c r="L72" s="114">
        <f t="shared" ref="L72:L75" si="14">K72*J72</f>
        <v>480</v>
      </c>
      <c r="M72" s="84"/>
      <c r="N72" s="115">
        <f t="shared" ref="N72:N75" si="15">J72*M72</f>
        <v>0</v>
      </c>
      <c r="O72" s="98">
        <f t="shared" ref="O72:O75" si="16">M72*L72</f>
        <v>0</v>
      </c>
      <c r="P72" s="6"/>
      <c r="Q72" s="5"/>
    </row>
    <row r="73" spans="2:17" ht="30" customHeight="1" x14ac:dyDescent="0.25">
      <c r="B73" s="219"/>
      <c r="C73" s="185" t="s">
        <v>37</v>
      </c>
      <c r="D73" s="191" t="s">
        <v>151</v>
      </c>
      <c r="E73" s="192"/>
      <c r="F73" s="191" t="s">
        <v>47</v>
      </c>
      <c r="G73" s="192"/>
      <c r="H73" s="63"/>
      <c r="I73" s="43" t="s">
        <v>112</v>
      </c>
      <c r="J73" s="100" t="s">
        <v>154</v>
      </c>
      <c r="K73" s="48">
        <v>62</v>
      </c>
      <c r="L73" s="114">
        <f t="shared" si="14"/>
        <v>620</v>
      </c>
      <c r="M73" s="84"/>
      <c r="N73" s="115">
        <f t="shared" si="15"/>
        <v>0</v>
      </c>
      <c r="O73" s="98">
        <f t="shared" si="16"/>
        <v>0</v>
      </c>
      <c r="Q73" s="4"/>
    </row>
    <row r="74" spans="2:17" ht="30" customHeight="1" x14ac:dyDescent="0.25">
      <c r="B74" s="219"/>
      <c r="C74" s="186"/>
      <c r="D74" s="189"/>
      <c r="E74" s="190"/>
      <c r="F74" s="189"/>
      <c r="G74" s="190"/>
      <c r="H74" s="101"/>
      <c r="I74" s="43" t="s">
        <v>112</v>
      </c>
      <c r="J74" s="100" t="s">
        <v>55</v>
      </c>
      <c r="K74" s="48">
        <v>54</v>
      </c>
      <c r="L74" s="114">
        <f t="shared" si="14"/>
        <v>270</v>
      </c>
      <c r="M74" s="84"/>
      <c r="N74" s="115">
        <f t="shared" si="15"/>
        <v>0</v>
      </c>
      <c r="O74" s="98">
        <f t="shared" si="16"/>
        <v>0</v>
      </c>
      <c r="Q74" s="4"/>
    </row>
    <row r="75" spans="2:17" ht="33.6" customHeight="1" thickBot="1" x14ac:dyDescent="0.3">
      <c r="B75" s="220"/>
      <c r="C75" s="68" t="s">
        <v>38</v>
      </c>
      <c r="D75" s="181" t="s">
        <v>10</v>
      </c>
      <c r="E75" s="182"/>
      <c r="F75" s="181" t="s">
        <v>7</v>
      </c>
      <c r="G75" s="182"/>
      <c r="H75" s="107"/>
      <c r="I75" s="66" t="s">
        <v>112</v>
      </c>
      <c r="J75" s="116" t="s">
        <v>55</v>
      </c>
      <c r="K75" s="70">
        <v>23</v>
      </c>
      <c r="L75" s="117">
        <f t="shared" si="14"/>
        <v>115</v>
      </c>
      <c r="M75" s="118"/>
      <c r="N75" s="119">
        <f t="shared" si="15"/>
        <v>0</v>
      </c>
      <c r="O75" s="112">
        <f t="shared" si="16"/>
        <v>0</v>
      </c>
      <c r="P75" s="6"/>
      <c r="Q75" s="5"/>
    </row>
    <row r="76" spans="2:17" ht="14.4" thickBot="1" x14ac:dyDescent="0.3">
      <c r="B76" s="17"/>
      <c r="C76" s="20"/>
      <c r="D76" s="20"/>
      <c r="E76" s="20"/>
      <c r="F76" s="20"/>
      <c r="G76" s="20"/>
      <c r="H76" s="20"/>
      <c r="I76" s="20"/>
      <c r="J76" s="20"/>
      <c r="K76" s="20"/>
      <c r="L76" s="25">
        <f>SUM(L71:L75)</f>
        <v>2885</v>
      </c>
      <c r="M76" s="23"/>
      <c r="N76" s="26"/>
      <c r="O76" s="32">
        <f>SUM(O71:O75)</f>
        <v>0</v>
      </c>
    </row>
    <row r="77" spans="2:17" ht="14.4" customHeight="1" thickBot="1" x14ac:dyDescent="0.3">
      <c r="B77" s="16" t="s">
        <v>155</v>
      </c>
      <c r="C77" s="17"/>
      <c r="D77" s="18"/>
      <c r="E77" s="17"/>
      <c r="F77" s="19"/>
      <c r="G77" s="19"/>
      <c r="H77" s="19"/>
      <c r="I77" s="19"/>
      <c r="J77" s="20"/>
      <c r="K77" s="17" t="s">
        <v>8</v>
      </c>
      <c r="L77" s="17"/>
      <c r="M77" s="17"/>
      <c r="N77" s="19"/>
      <c r="O77" s="19"/>
    </row>
    <row r="78" spans="2:17" ht="37.799999999999997" customHeight="1" x14ac:dyDescent="0.25">
      <c r="B78" s="179"/>
      <c r="C78" s="160" t="s">
        <v>39</v>
      </c>
      <c r="D78" s="158" t="s">
        <v>5</v>
      </c>
      <c r="E78" s="159"/>
      <c r="F78" s="159"/>
      <c r="G78" s="160"/>
      <c r="H78" s="151" t="s">
        <v>152</v>
      </c>
      <c r="I78" s="151" t="s">
        <v>105</v>
      </c>
      <c r="J78" s="151" t="s">
        <v>108</v>
      </c>
      <c r="K78" s="151" t="s">
        <v>107</v>
      </c>
      <c r="L78" s="151" t="s">
        <v>106</v>
      </c>
      <c r="M78" s="151" t="s">
        <v>109</v>
      </c>
      <c r="N78" s="151" t="s">
        <v>110</v>
      </c>
      <c r="O78" s="153" t="s">
        <v>111</v>
      </c>
    </row>
    <row r="79" spans="2:17" ht="40.200000000000003" customHeight="1" thickBot="1" x14ac:dyDescent="0.3">
      <c r="B79" s="180"/>
      <c r="C79" s="163"/>
      <c r="D79" s="161"/>
      <c r="E79" s="162"/>
      <c r="F79" s="162"/>
      <c r="G79" s="163"/>
      <c r="H79" s="152"/>
      <c r="I79" s="152"/>
      <c r="J79" s="152"/>
      <c r="K79" s="152"/>
      <c r="L79" s="193"/>
      <c r="M79" s="152"/>
      <c r="N79" s="152"/>
      <c r="O79" s="154"/>
    </row>
    <row r="80" spans="2:17" ht="21" customHeight="1" thickTop="1" x14ac:dyDescent="0.25">
      <c r="B80" s="218" t="s">
        <v>41</v>
      </c>
      <c r="C80" s="183" t="s">
        <v>42</v>
      </c>
      <c r="D80" s="199" t="s">
        <v>74</v>
      </c>
      <c r="E80" s="252"/>
      <c r="F80" s="252"/>
      <c r="G80" s="200"/>
      <c r="H80" s="75"/>
      <c r="I80" s="113" t="s">
        <v>112</v>
      </c>
      <c r="J80" s="47">
        <v>50</v>
      </c>
      <c r="K80" s="113">
        <v>5</v>
      </c>
      <c r="L80" s="121">
        <f>J80*K80</f>
        <v>250</v>
      </c>
      <c r="M80" s="125"/>
      <c r="N80" s="123">
        <f t="shared" ref="N80:N83" si="17">J80*M80</f>
        <v>0</v>
      </c>
      <c r="O80" s="41">
        <f t="shared" ref="O80:O83" si="18">M80*L80</f>
        <v>0</v>
      </c>
      <c r="P80" s="6"/>
      <c r="Q80" s="5"/>
    </row>
    <row r="81" spans="2:17" ht="21" customHeight="1" x14ac:dyDescent="0.25">
      <c r="B81" s="219"/>
      <c r="C81" s="221"/>
      <c r="D81" s="201"/>
      <c r="E81" s="253"/>
      <c r="F81" s="253"/>
      <c r="G81" s="202"/>
      <c r="H81" s="126"/>
      <c r="I81" s="48" t="s">
        <v>112</v>
      </c>
      <c r="J81" s="127">
        <v>5</v>
      </c>
      <c r="K81" s="48">
        <v>290</v>
      </c>
      <c r="L81" s="114">
        <f t="shared" ref="L81:L83" si="19">J81*K81</f>
        <v>1450</v>
      </c>
      <c r="M81" s="84"/>
      <c r="N81" s="123">
        <f t="shared" si="17"/>
        <v>0</v>
      </c>
      <c r="O81" s="41">
        <f t="shared" si="18"/>
        <v>0</v>
      </c>
      <c r="P81" s="6"/>
      <c r="Q81" s="5"/>
    </row>
    <row r="82" spans="2:17" ht="21" customHeight="1" x14ac:dyDescent="0.25">
      <c r="B82" s="219"/>
      <c r="C82" s="198" t="s">
        <v>43</v>
      </c>
      <c r="D82" s="242"/>
      <c r="E82" s="254"/>
      <c r="F82" s="254"/>
      <c r="G82" s="243"/>
      <c r="H82" s="82"/>
      <c r="I82" s="37" t="s">
        <v>112</v>
      </c>
      <c r="J82" s="47">
        <v>25</v>
      </c>
      <c r="K82" s="48">
        <v>15</v>
      </c>
      <c r="L82" s="114">
        <f t="shared" si="19"/>
        <v>375</v>
      </c>
      <c r="M82" s="84"/>
      <c r="N82" s="123">
        <f t="shared" si="17"/>
        <v>0</v>
      </c>
      <c r="O82" s="41">
        <f t="shared" si="18"/>
        <v>0</v>
      </c>
      <c r="P82" s="6"/>
      <c r="Q82" s="5"/>
    </row>
    <row r="83" spans="2:17" ht="21" customHeight="1" thickBot="1" x14ac:dyDescent="0.3">
      <c r="B83" s="220"/>
      <c r="C83" s="222"/>
      <c r="D83" s="255"/>
      <c r="E83" s="256"/>
      <c r="F83" s="256"/>
      <c r="G83" s="257"/>
      <c r="H83" s="107"/>
      <c r="I83" s="66" t="s">
        <v>112</v>
      </c>
      <c r="J83" s="66">
        <v>5</v>
      </c>
      <c r="K83" s="108">
        <v>100</v>
      </c>
      <c r="L83" s="128">
        <f t="shared" si="19"/>
        <v>500</v>
      </c>
      <c r="M83" s="129"/>
      <c r="N83" s="130">
        <f t="shared" si="17"/>
        <v>0</v>
      </c>
      <c r="O83" s="74">
        <f t="shared" si="18"/>
        <v>0</v>
      </c>
      <c r="Q83" s="4"/>
    </row>
    <row r="84" spans="2:17" ht="14.4" thickBot="1" x14ac:dyDescent="0.3">
      <c r="B84" s="17"/>
      <c r="C84" s="20"/>
      <c r="D84" s="20"/>
      <c r="E84" s="20"/>
      <c r="F84" s="20"/>
      <c r="G84" s="20"/>
      <c r="H84" s="20"/>
      <c r="I84" s="20"/>
      <c r="J84" s="20"/>
      <c r="K84" s="20"/>
      <c r="L84" s="25">
        <f>SUM(L80:L83)</f>
        <v>2575</v>
      </c>
      <c r="M84" s="23"/>
      <c r="N84" s="26"/>
      <c r="O84" s="24">
        <f>SUM(O80:O83)</f>
        <v>0</v>
      </c>
    </row>
    <row r="85" spans="2:17" ht="49.2" customHeight="1" x14ac:dyDescent="0.25">
      <c r="B85" s="17"/>
      <c r="C85" s="20"/>
      <c r="D85" s="20"/>
      <c r="E85" s="20"/>
      <c r="F85" s="20"/>
      <c r="G85" s="20"/>
      <c r="H85" s="20"/>
      <c r="I85" s="20"/>
      <c r="J85" s="20"/>
      <c r="K85" s="20"/>
      <c r="L85" s="25"/>
      <c r="M85" s="23"/>
      <c r="N85" s="26"/>
      <c r="O85" s="26"/>
    </row>
    <row r="86" spans="2:17" ht="14.4" thickBot="1" x14ac:dyDescent="0.3">
      <c r="B86" s="16" t="s">
        <v>14</v>
      </c>
      <c r="C86" s="17"/>
      <c r="D86" s="18"/>
      <c r="E86" s="17"/>
      <c r="F86" s="19"/>
      <c r="G86" s="19"/>
      <c r="H86" s="19"/>
      <c r="I86" s="19"/>
      <c r="J86" s="20"/>
      <c r="K86" s="17" t="s">
        <v>8</v>
      </c>
      <c r="L86" s="17"/>
      <c r="M86" s="17"/>
      <c r="N86" s="19"/>
      <c r="O86" s="19"/>
    </row>
    <row r="87" spans="2:17" ht="37.200000000000003" customHeight="1" x14ac:dyDescent="0.25">
      <c r="B87" s="179"/>
      <c r="C87" s="160" t="s">
        <v>39</v>
      </c>
      <c r="D87" s="158" t="s">
        <v>5</v>
      </c>
      <c r="E87" s="159"/>
      <c r="F87" s="159"/>
      <c r="G87" s="160"/>
      <c r="H87" s="151" t="s">
        <v>163</v>
      </c>
      <c r="I87" s="151" t="s">
        <v>105</v>
      </c>
      <c r="J87" s="151" t="s">
        <v>108</v>
      </c>
      <c r="K87" s="151" t="s">
        <v>107</v>
      </c>
      <c r="L87" s="151" t="s">
        <v>106</v>
      </c>
      <c r="M87" s="151" t="s">
        <v>109</v>
      </c>
      <c r="N87" s="151" t="s">
        <v>110</v>
      </c>
      <c r="O87" s="153" t="s">
        <v>111</v>
      </c>
    </row>
    <row r="88" spans="2:17" ht="39.6" customHeight="1" thickBot="1" x14ac:dyDescent="0.3">
      <c r="B88" s="180"/>
      <c r="C88" s="163"/>
      <c r="D88" s="161"/>
      <c r="E88" s="162"/>
      <c r="F88" s="162"/>
      <c r="G88" s="163"/>
      <c r="H88" s="152"/>
      <c r="I88" s="152"/>
      <c r="J88" s="152"/>
      <c r="K88" s="152"/>
      <c r="L88" s="152"/>
      <c r="M88" s="152"/>
      <c r="N88" s="152"/>
      <c r="O88" s="154"/>
    </row>
    <row r="89" spans="2:17" ht="25.5" customHeight="1" thickTop="1" x14ac:dyDescent="0.25">
      <c r="B89" s="218" t="s">
        <v>48</v>
      </c>
      <c r="C89" s="183" t="s">
        <v>44</v>
      </c>
      <c r="D89" s="187" t="s">
        <v>156</v>
      </c>
      <c r="E89" s="258"/>
      <c r="F89" s="258"/>
      <c r="G89" s="188"/>
      <c r="H89" s="175"/>
      <c r="I89" s="37" t="s">
        <v>112</v>
      </c>
      <c r="J89" s="29">
        <v>4</v>
      </c>
      <c r="K89" s="113">
        <v>30</v>
      </c>
      <c r="L89" s="131">
        <f>K89*J89</f>
        <v>120</v>
      </c>
      <c r="M89" s="125"/>
      <c r="N89" s="132">
        <f>K89*M89</f>
        <v>0</v>
      </c>
      <c r="O89" s="86">
        <f>L89*M89</f>
        <v>0</v>
      </c>
      <c r="P89" s="6"/>
      <c r="Q89" s="5"/>
    </row>
    <row r="90" spans="2:17" ht="25.5" customHeight="1" x14ac:dyDescent="0.25">
      <c r="B90" s="219"/>
      <c r="C90" s="221"/>
      <c r="D90" s="232"/>
      <c r="E90" s="259"/>
      <c r="F90" s="259"/>
      <c r="G90" s="260"/>
      <c r="H90" s="176"/>
      <c r="I90" s="48" t="s">
        <v>112</v>
      </c>
      <c r="J90" s="31">
        <v>0.5</v>
      </c>
      <c r="K90" s="48">
        <v>130</v>
      </c>
      <c r="L90" s="133">
        <f t="shared" ref="L90:L92" si="20">K90*J90</f>
        <v>65</v>
      </c>
      <c r="M90" s="84"/>
      <c r="N90" s="115">
        <f t="shared" ref="N90:N92" si="21">K90*M90</f>
        <v>0</v>
      </c>
      <c r="O90" s="98">
        <f t="shared" ref="O90:O92" si="22">L90*M90</f>
        <v>0</v>
      </c>
      <c r="P90" s="6"/>
      <c r="Q90" s="5"/>
    </row>
    <row r="91" spans="2:17" ht="25.5" customHeight="1" x14ac:dyDescent="0.25">
      <c r="B91" s="219"/>
      <c r="C91" s="198" t="s">
        <v>60</v>
      </c>
      <c r="D91" s="173" t="s">
        <v>157</v>
      </c>
      <c r="E91" s="173"/>
      <c r="F91" s="173"/>
      <c r="G91" s="173"/>
      <c r="H91" s="177"/>
      <c r="I91" s="48" t="s">
        <v>112</v>
      </c>
      <c r="J91" s="30">
        <v>4</v>
      </c>
      <c r="K91" s="48">
        <v>25</v>
      </c>
      <c r="L91" s="133">
        <f t="shared" si="20"/>
        <v>100</v>
      </c>
      <c r="M91" s="84"/>
      <c r="N91" s="115">
        <f t="shared" si="21"/>
        <v>0</v>
      </c>
      <c r="O91" s="98">
        <f t="shared" si="22"/>
        <v>0</v>
      </c>
      <c r="P91" s="6"/>
      <c r="Q91" s="5"/>
    </row>
    <row r="92" spans="2:17" ht="27.75" customHeight="1" thickBot="1" x14ac:dyDescent="0.3">
      <c r="B92" s="220"/>
      <c r="C92" s="222"/>
      <c r="D92" s="174"/>
      <c r="E92" s="174"/>
      <c r="F92" s="174"/>
      <c r="G92" s="174"/>
      <c r="H92" s="178"/>
      <c r="I92" s="70" t="s">
        <v>112</v>
      </c>
      <c r="J92" s="135">
        <v>0.5</v>
      </c>
      <c r="K92" s="70">
        <v>115</v>
      </c>
      <c r="L92" s="134">
        <f t="shared" si="20"/>
        <v>57.5</v>
      </c>
      <c r="M92" s="118"/>
      <c r="N92" s="119">
        <f t="shared" si="21"/>
        <v>0</v>
      </c>
      <c r="O92" s="112">
        <f t="shared" si="22"/>
        <v>0</v>
      </c>
      <c r="P92" s="6"/>
      <c r="Q92" s="5"/>
    </row>
    <row r="93" spans="2:17" ht="14.4" thickBot="1" x14ac:dyDescent="0.3">
      <c r="B93" s="17"/>
      <c r="C93" s="20"/>
      <c r="D93" s="20"/>
      <c r="E93" s="20"/>
      <c r="F93" s="20"/>
      <c r="G93" s="20"/>
      <c r="H93" s="20"/>
      <c r="I93" s="20"/>
      <c r="J93" s="20"/>
      <c r="K93" s="20"/>
      <c r="L93" s="27">
        <f>SUM(L89:L92)</f>
        <v>342.5</v>
      </c>
      <c r="M93" s="23"/>
      <c r="N93" s="26"/>
      <c r="O93" s="32">
        <f>SUM(O89:O92)</f>
        <v>0</v>
      </c>
    </row>
    <row r="94" spans="2:17" ht="14.4" thickBot="1" x14ac:dyDescent="0.3">
      <c r="B94" s="16" t="s">
        <v>158</v>
      </c>
      <c r="C94" s="17"/>
      <c r="D94" s="18"/>
      <c r="E94" s="17"/>
      <c r="F94" s="19"/>
      <c r="G94" s="19"/>
      <c r="H94" s="19"/>
      <c r="I94" s="19"/>
      <c r="J94" s="20"/>
      <c r="K94" s="17" t="s">
        <v>8</v>
      </c>
      <c r="L94" s="17"/>
      <c r="M94" s="17"/>
      <c r="N94" s="19"/>
      <c r="O94" s="19"/>
    </row>
    <row r="95" spans="2:17" ht="27" customHeight="1" x14ac:dyDescent="0.25">
      <c r="B95" s="179" t="s">
        <v>159</v>
      </c>
      <c r="C95" s="158" t="s">
        <v>161</v>
      </c>
      <c r="D95" s="159"/>
      <c r="E95" s="159"/>
      <c r="F95" s="159"/>
      <c r="G95" s="160"/>
      <c r="H95" s="151" t="s">
        <v>163</v>
      </c>
      <c r="I95" s="151" t="s">
        <v>105</v>
      </c>
      <c r="J95" s="151" t="s">
        <v>108</v>
      </c>
      <c r="K95" s="151" t="s">
        <v>107</v>
      </c>
      <c r="L95" s="151" t="s">
        <v>106</v>
      </c>
      <c r="M95" s="151" t="s">
        <v>109</v>
      </c>
      <c r="N95" s="151" t="s">
        <v>110</v>
      </c>
      <c r="O95" s="153" t="s">
        <v>111</v>
      </c>
    </row>
    <row r="96" spans="2:17" ht="48.6" customHeight="1" thickBot="1" x14ac:dyDescent="0.3">
      <c r="B96" s="180"/>
      <c r="C96" s="161"/>
      <c r="D96" s="162"/>
      <c r="E96" s="162"/>
      <c r="F96" s="162"/>
      <c r="G96" s="163"/>
      <c r="H96" s="152"/>
      <c r="I96" s="152"/>
      <c r="J96" s="152"/>
      <c r="K96" s="152"/>
      <c r="L96" s="152"/>
      <c r="M96" s="152"/>
      <c r="N96" s="152"/>
      <c r="O96" s="154"/>
    </row>
    <row r="97" spans="2:15" ht="18" customHeight="1" thickTop="1" x14ac:dyDescent="0.25">
      <c r="B97" s="155" t="s">
        <v>160</v>
      </c>
      <c r="C97" s="164" t="s">
        <v>162</v>
      </c>
      <c r="D97" s="165"/>
      <c r="E97" s="165"/>
      <c r="F97" s="165"/>
      <c r="G97" s="166"/>
      <c r="H97" s="75"/>
      <c r="I97" s="37" t="s">
        <v>112</v>
      </c>
      <c r="J97" s="35">
        <v>200</v>
      </c>
      <c r="K97" s="113">
        <v>36</v>
      </c>
      <c r="L97" s="131">
        <f>K97*J97</f>
        <v>7200</v>
      </c>
      <c r="M97" s="125"/>
      <c r="N97" s="132">
        <f>K97*M97</f>
        <v>0</v>
      </c>
      <c r="O97" s="86">
        <f>L97*M97</f>
        <v>0</v>
      </c>
    </row>
    <row r="98" spans="2:15" ht="19.2" customHeight="1" x14ac:dyDescent="0.25">
      <c r="B98" s="156"/>
      <c r="C98" s="167"/>
      <c r="D98" s="168"/>
      <c r="E98" s="168"/>
      <c r="F98" s="168"/>
      <c r="G98" s="169"/>
      <c r="H98" s="76"/>
      <c r="I98" s="48" t="s">
        <v>112</v>
      </c>
      <c r="J98" s="36">
        <v>20</v>
      </c>
      <c r="K98" s="48">
        <v>45</v>
      </c>
      <c r="L98" s="133">
        <f t="shared" ref="L98:L99" si="23">K98*J98</f>
        <v>900</v>
      </c>
      <c r="M98" s="84"/>
      <c r="N98" s="115">
        <f t="shared" ref="N98:N99" si="24">K98*M98</f>
        <v>0</v>
      </c>
      <c r="O98" s="98">
        <f t="shared" ref="O98:O99" si="25">L98*M98</f>
        <v>0</v>
      </c>
    </row>
    <row r="99" spans="2:15" ht="19.8" customHeight="1" thickBot="1" x14ac:dyDescent="0.3">
      <c r="B99" s="157"/>
      <c r="C99" s="170"/>
      <c r="D99" s="171"/>
      <c r="E99" s="171"/>
      <c r="F99" s="171"/>
      <c r="G99" s="172"/>
      <c r="H99" s="89"/>
      <c r="I99" s="70" t="s">
        <v>112</v>
      </c>
      <c r="J99" s="68">
        <v>10</v>
      </c>
      <c r="K99" s="70">
        <v>65</v>
      </c>
      <c r="L99" s="134">
        <f t="shared" si="23"/>
        <v>650</v>
      </c>
      <c r="M99" s="118"/>
      <c r="N99" s="119">
        <f t="shared" si="24"/>
        <v>0</v>
      </c>
      <c r="O99" s="112">
        <f t="shared" si="25"/>
        <v>0</v>
      </c>
    </row>
    <row r="100" spans="2:15" ht="14.4" thickBot="1" x14ac:dyDescent="0.3">
      <c r="B100" s="17"/>
      <c r="C100" s="20"/>
      <c r="D100" s="20"/>
      <c r="E100" s="20"/>
      <c r="F100" s="20"/>
      <c r="G100" s="20"/>
      <c r="H100" s="20"/>
      <c r="I100" s="20"/>
      <c r="J100" s="20"/>
      <c r="K100" s="20"/>
      <c r="L100" s="27">
        <f>SUM(L97:L99)</f>
        <v>8750</v>
      </c>
      <c r="M100" s="23"/>
      <c r="N100" s="26"/>
      <c r="O100" s="32">
        <f>SUM(O97:O99)</f>
        <v>0</v>
      </c>
    </row>
    <row r="101" spans="2:15" ht="14.4" thickBot="1" x14ac:dyDescent="0.3">
      <c r="B101" s="17"/>
      <c r="C101" s="20"/>
      <c r="D101" s="20"/>
      <c r="E101" s="20"/>
      <c r="F101" s="20"/>
      <c r="G101" s="20"/>
      <c r="H101" s="20"/>
      <c r="I101" s="20"/>
      <c r="J101" s="20"/>
      <c r="K101" s="20"/>
      <c r="L101" s="27"/>
      <c r="M101" s="23"/>
      <c r="N101" s="26"/>
      <c r="O101" s="26"/>
    </row>
    <row r="102" spans="2:15" s="139" customFormat="1" ht="19.95" customHeight="1" x14ac:dyDescent="0.25">
      <c r="B102" s="144" t="s">
        <v>167</v>
      </c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0">
        <f>O100+O93+O84+O76+O67+O56+O47+O31</f>
        <v>0</v>
      </c>
    </row>
    <row r="103" spans="2:15" s="139" customFormat="1" ht="19.95" customHeight="1" x14ac:dyDescent="0.25">
      <c r="B103" s="146" t="s">
        <v>168</v>
      </c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1">
        <f>O102*0.2</f>
        <v>0</v>
      </c>
    </row>
    <row r="104" spans="2:15" s="139" customFormat="1" ht="19.95" customHeight="1" thickBot="1" x14ac:dyDescent="0.3">
      <c r="B104" s="148" t="s">
        <v>169</v>
      </c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2">
        <f>O102*1.2</f>
        <v>0</v>
      </c>
    </row>
    <row r="105" spans="2:15" ht="14.4" x14ac:dyDescent="0.3">
      <c r="B105" s="138" t="s">
        <v>77</v>
      </c>
      <c r="C105" s="136"/>
      <c r="D105" s="136"/>
      <c r="E105" s="136"/>
      <c r="F105" s="136"/>
      <c r="G105" s="136"/>
      <c r="H105" s="136"/>
    </row>
    <row r="106" spans="2:15" ht="14.4" x14ac:dyDescent="0.3">
      <c r="B106" s="138" t="s">
        <v>170</v>
      </c>
      <c r="C106" s="136"/>
      <c r="D106" s="136"/>
      <c r="E106" s="136"/>
      <c r="F106" s="136"/>
      <c r="G106" s="136"/>
      <c r="H106" s="136"/>
    </row>
    <row r="107" spans="2:15" x14ac:dyDescent="0.25">
      <c r="M107" s="208"/>
      <c r="N107" s="208"/>
      <c r="O107" s="208"/>
    </row>
    <row r="111" spans="2:15" ht="14.4" x14ac:dyDescent="0.3">
      <c r="B111" s="137" t="s">
        <v>172</v>
      </c>
      <c r="C111" s="136"/>
      <c r="D111" s="136"/>
      <c r="E111" s="136"/>
      <c r="F111" s="136"/>
      <c r="G111" s="136"/>
      <c r="H111" s="136"/>
    </row>
    <row r="112" spans="2:15" ht="14.4" x14ac:dyDescent="0.3">
      <c r="B112" s="137"/>
      <c r="C112" s="137"/>
      <c r="D112" s="137"/>
      <c r="E112" s="137"/>
      <c r="F112" s="137"/>
      <c r="G112" s="143"/>
      <c r="H112" s="143"/>
      <c r="L112" s="150" t="s">
        <v>171</v>
      </c>
      <c r="M112" s="150"/>
      <c r="N112" s="150"/>
      <c r="O112" s="150"/>
    </row>
  </sheetData>
  <mergeCells count="187">
    <mergeCell ref="M87:M88"/>
    <mergeCell ref="N87:N88"/>
    <mergeCell ref="O87:O88"/>
    <mergeCell ref="B89:B92"/>
    <mergeCell ref="H87:H88"/>
    <mergeCell ref="M78:M79"/>
    <mergeCell ref="N78:N79"/>
    <mergeCell ref="O78:O79"/>
    <mergeCell ref="B78:B79"/>
    <mergeCell ref="C78:C79"/>
    <mergeCell ref="H78:H79"/>
    <mergeCell ref="J78:J79"/>
    <mergeCell ref="K78:K79"/>
    <mergeCell ref="D78:G79"/>
    <mergeCell ref="D80:G81"/>
    <mergeCell ref="D82:G83"/>
    <mergeCell ref="D87:G88"/>
    <mergeCell ref="C89:C90"/>
    <mergeCell ref="C91:C92"/>
    <mergeCell ref="D89:G90"/>
    <mergeCell ref="M69:M70"/>
    <mergeCell ref="N69:N70"/>
    <mergeCell ref="O69:O70"/>
    <mergeCell ref="B69:B70"/>
    <mergeCell ref="C69:C70"/>
    <mergeCell ref="H69:H70"/>
    <mergeCell ref="J69:J70"/>
    <mergeCell ref="K69:K70"/>
    <mergeCell ref="B71:B75"/>
    <mergeCell ref="D69:E70"/>
    <mergeCell ref="F75:G75"/>
    <mergeCell ref="F69:G70"/>
    <mergeCell ref="D71:E72"/>
    <mergeCell ref="D73:E74"/>
    <mergeCell ref="O59:O60"/>
    <mergeCell ref="D60:E60"/>
    <mergeCell ref="D61:E61"/>
    <mergeCell ref="D62:E62"/>
    <mergeCell ref="D66:E66"/>
    <mergeCell ref="B59:B60"/>
    <mergeCell ref="C59:C60"/>
    <mergeCell ref="H59:H60"/>
    <mergeCell ref="J59:J60"/>
    <mergeCell ref="K59:K60"/>
    <mergeCell ref="F60:G60"/>
    <mergeCell ref="F61:G61"/>
    <mergeCell ref="F62:G62"/>
    <mergeCell ref="F66:G66"/>
    <mergeCell ref="D63:E63"/>
    <mergeCell ref="F63:G63"/>
    <mergeCell ref="D64:E64"/>
    <mergeCell ref="F64:G64"/>
    <mergeCell ref="D65:E65"/>
    <mergeCell ref="F65:G65"/>
    <mergeCell ref="M59:M60"/>
    <mergeCell ref="B51:B55"/>
    <mergeCell ref="F53:G54"/>
    <mergeCell ref="D59:G59"/>
    <mergeCell ref="D55:E55"/>
    <mergeCell ref="F55:G55"/>
    <mergeCell ref="I59:I60"/>
    <mergeCell ref="L59:L60"/>
    <mergeCell ref="N59:N60"/>
    <mergeCell ref="B16:B17"/>
    <mergeCell ref="E40:F40"/>
    <mergeCell ref="E44:F44"/>
    <mergeCell ref="E45:F46"/>
    <mergeCell ref="C16:C17"/>
    <mergeCell ref="J16:J17"/>
    <mergeCell ref="D49:G49"/>
    <mergeCell ref="F50:G50"/>
    <mergeCell ref="C21:C22"/>
    <mergeCell ref="D21:D22"/>
    <mergeCell ref="G16:G17"/>
    <mergeCell ref="H49:H50"/>
    <mergeCell ref="D36:D37"/>
    <mergeCell ref="D38:D39"/>
    <mergeCell ref="D45:D46"/>
    <mergeCell ref="C45:C46"/>
    <mergeCell ref="C18:C19"/>
    <mergeCell ref="D18:D19"/>
    <mergeCell ref="E18:E19"/>
    <mergeCell ref="F18:F19"/>
    <mergeCell ref="G18:G19"/>
    <mergeCell ref="H16:H17"/>
    <mergeCell ref="E21:E22"/>
    <mergeCell ref="B36:B46"/>
    <mergeCell ref="M49:M50"/>
    <mergeCell ref="N49:N50"/>
    <mergeCell ref="O49:O50"/>
    <mergeCell ref="K16:K17"/>
    <mergeCell ref="J34:J35"/>
    <mergeCell ref="K34:K35"/>
    <mergeCell ref="H34:H35"/>
    <mergeCell ref="E36:F37"/>
    <mergeCell ref="E38:F39"/>
    <mergeCell ref="N34:N35"/>
    <mergeCell ref="O34:O35"/>
    <mergeCell ref="M34:M35"/>
    <mergeCell ref="O16:O17"/>
    <mergeCell ref="N16:N17"/>
    <mergeCell ref="M16:M17"/>
    <mergeCell ref="D34:F35"/>
    <mergeCell ref="G36:G37"/>
    <mergeCell ref="G38:G39"/>
    <mergeCell ref="G34:G35"/>
    <mergeCell ref="C53:C54"/>
    <mergeCell ref="C49:C50"/>
    <mergeCell ref="B87:B88"/>
    <mergeCell ref="C87:C88"/>
    <mergeCell ref="B80:B83"/>
    <mergeCell ref="C80:C81"/>
    <mergeCell ref="C82:C83"/>
    <mergeCell ref="D53:E54"/>
    <mergeCell ref="B18:B27"/>
    <mergeCell ref="B49:B50"/>
    <mergeCell ref="C34:C35"/>
    <mergeCell ref="C36:C39"/>
    <mergeCell ref="B34:B35"/>
    <mergeCell ref="B3:D3"/>
    <mergeCell ref="B6:O6"/>
    <mergeCell ref="B7:O7"/>
    <mergeCell ref="B11:D11"/>
    <mergeCell ref="B12:D12"/>
    <mergeCell ref="B13:D13"/>
    <mergeCell ref="E11:O11"/>
    <mergeCell ref="E13:O13"/>
    <mergeCell ref="E12:O12"/>
    <mergeCell ref="M9:O9"/>
    <mergeCell ref="I16:I17"/>
    <mergeCell ref="L16:L17"/>
    <mergeCell ref="I34:I35"/>
    <mergeCell ref="L34:L35"/>
    <mergeCell ref="E41:F41"/>
    <mergeCell ref="E42:F42"/>
    <mergeCell ref="G45:G46"/>
    <mergeCell ref="E43:F43"/>
    <mergeCell ref="C51:C52"/>
    <mergeCell ref="D51:E52"/>
    <mergeCell ref="F51:G52"/>
    <mergeCell ref="I49:I50"/>
    <mergeCell ref="L49:L50"/>
    <mergeCell ref="F21:F22"/>
    <mergeCell ref="C25:C26"/>
    <mergeCell ref="D25:D26"/>
    <mergeCell ref="E25:E26"/>
    <mergeCell ref="F25:F26"/>
    <mergeCell ref="G21:G22"/>
    <mergeCell ref="G25:G26"/>
    <mergeCell ref="D50:E50"/>
    <mergeCell ref="D16:F16"/>
    <mergeCell ref="J49:J50"/>
    <mergeCell ref="K49:K50"/>
    <mergeCell ref="D75:E75"/>
    <mergeCell ref="C71:C72"/>
    <mergeCell ref="C73:C74"/>
    <mergeCell ref="F71:G72"/>
    <mergeCell ref="F73:G74"/>
    <mergeCell ref="I69:I70"/>
    <mergeCell ref="L69:L70"/>
    <mergeCell ref="I78:I79"/>
    <mergeCell ref="L78:L79"/>
    <mergeCell ref="D91:G92"/>
    <mergeCell ref="H89:H90"/>
    <mergeCell ref="H91:H92"/>
    <mergeCell ref="I87:I88"/>
    <mergeCell ref="L87:L88"/>
    <mergeCell ref="B95:B96"/>
    <mergeCell ref="H95:H96"/>
    <mergeCell ref="I95:I96"/>
    <mergeCell ref="J95:J96"/>
    <mergeCell ref="K95:K96"/>
    <mergeCell ref="L95:L96"/>
    <mergeCell ref="J87:J88"/>
    <mergeCell ref="K87:K88"/>
    <mergeCell ref="G112:H112"/>
    <mergeCell ref="B102:N102"/>
    <mergeCell ref="B103:N103"/>
    <mergeCell ref="B104:N104"/>
    <mergeCell ref="L112:O112"/>
    <mergeCell ref="M95:M96"/>
    <mergeCell ref="N95:N96"/>
    <mergeCell ref="O95:O96"/>
    <mergeCell ref="B97:B99"/>
    <mergeCell ref="C95:G96"/>
    <mergeCell ref="C97:G99"/>
    <mergeCell ref="M107:O107"/>
  </mergeCells>
  <pageMargins left="0.23622047244094491" right="0.23622047244094491" top="0.35433070866141736" bottom="0.35433070866141736" header="0.31496062992125984" footer="0.31496062992125984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Lehotsky</dc:creator>
  <cp:keywords/>
  <dc:description/>
  <cp:lastModifiedBy>Katarina Jombikova</cp:lastModifiedBy>
  <cp:lastPrinted>2022-08-08T07:38:47Z</cp:lastPrinted>
  <dcterms:created xsi:type="dcterms:W3CDTF">2018-08-24T10:59:45Z</dcterms:created>
  <dcterms:modified xsi:type="dcterms:W3CDTF">2022-08-08T12:57:50Z</dcterms:modified>
  <cp:category/>
</cp:coreProperties>
</file>