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Zákazky\VO - audit 22-25\"/>
    </mc:Choice>
  </mc:AlternateContent>
  <xr:revisionPtr revIDLastSave="0" documentId="13_ncr:1_{0BD5538B-CCF7-42D3-B40C-C7A552FD165C}" xr6:coauthVersionLast="47" xr6:coauthVersionMax="47" xr10:uidLastSave="{00000000-0000-0000-0000-000000000000}"/>
  <bookViews>
    <workbookView xWindow="-120" yWindow="-120" windowWidth="29040" windowHeight="15840" xr2:uid="{7217A0A1-6F20-47F5-82DA-D8B219046C90}"/>
  </bookViews>
  <sheets>
    <sheet name="Návrh na plnenie kritérií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4" i="2" l="1"/>
  <c r="I43" i="2" a="1"/>
  <c r="I43" i="2" s="1"/>
  <c r="G15" i="2"/>
  <c r="I15" i="2" s="1"/>
  <c r="I44" i="2" a="1"/>
  <c r="I44" i="2" s="1"/>
  <c r="I45" i="2" a="1"/>
  <c r="I45" i="2" s="1"/>
  <c r="I46" i="2" a="1"/>
  <c r="I46" i="2" s="1"/>
  <c r="I47" i="2" a="1"/>
  <c r="I47" i="2" s="1"/>
  <c r="I48" i="2" a="1"/>
  <c r="I48" i="2" s="1"/>
  <c r="I49" i="2" a="1"/>
  <c r="I49" i="2" s="1"/>
  <c r="I50" i="2" a="1"/>
  <c r="I50" i="2" s="1"/>
  <c r="I42" i="2" a="1"/>
  <c r="I42" i="2" s="1"/>
  <c r="G25" i="2"/>
  <c r="H25" i="2" s="1"/>
  <c r="G24" i="2"/>
  <c r="I24" i="2" s="1"/>
  <c r="G30" i="2"/>
  <c r="H30" i="2" s="1"/>
  <c r="G29" i="2"/>
  <c r="I29" i="2" s="1"/>
  <c r="G35" i="2"/>
  <c r="H35" i="2" s="1"/>
  <c r="G34" i="2"/>
  <c r="H34" i="2" s="1"/>
  <c r="G33" i="2"/>
  <c r="I33" i="2" s="1"/>
  <c r="G32" i="2"/>
  <c r="H32" i="2" s="1"/>
  <c r="G31" i="2"/>
  <c r="I31" i="2" s="1"/>
  <c r="G28" i="2"/>
  <c r="I28" i="2" s="1"/>
  <c r="G27" i="2"/>
  <c r="H27" i="2" s="1"/>
  <c r="G26" i="2"/>
  <c r="I26" i="2" s="1"/>
  <c r="G23" i="2"/>
  <c r="I23" i="2" s="1"/>
  <c r="G22" i="2"/>
  <c r="H22" i="2" s="1"/>
  <c r="G21" i="2"/>
  <c r="I21" i="2" s="1"/>
  <c r="G20" i="2"/>
  <c r="I20" i="2" s="1"/>
  <c r="G19" i="2"/>
  <c r="I19" i="2" s="1"/>
  <c r="G18" i="2"/>
  <c r="I18" i="2" s="1"/>
  <c r="G17" i="2"/>
  <c r="I17" i="2" s="1"/>
  <c r="G16" i="2"/>
  <c r="H16" i="2" s="1"/>
  <c r="I35" i="2" l="1"/>
  <c r="I51" i="2"/>
  <c r="G36" i="2"/>
  <c r="H36" i="2" s="1"/>
  <c r="H15" i="2"/>
  <c r="I16" i="2"/>
  <c r="I25" i="2"/>
  <c r="H24" i="2"/>
  <c r="I30" i="2"/>
  <c r="H29" i="2"/>
  <c r="H31" i="2"/>
  <c r="I27" i="2"/>
  <c r="H17" i="2"/>
  <c r="H26" i="2"/>
  <c r="I32" i="2"/>
  <c r="H21" i="2"/>
  <c r="I22" i="2"/>
  <c r="H28" i="2"/>
  <c r="H33" i="2"/>
  <c r="H19" i="2"/>
  <c r="H23" i="2"/>
  <c r="H20" i="2"/>
  <c r="H18" i="2"/>
  <c r="I36" i="2" l="1"/>
  <c r="G37" i="2" s="1"/>
  <c r="G5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Vičanová Alexandra, Mgr.</author>
  </authors>
  <commentList>
    <comment ref="A40" authorId="0" shapeId="0" xr:uid="{52221CA6-06C6-412A-96FC-6FC254195D7C}">
      <text>
        <r>
          <rPr>
            <sz val="9"/>
            <color indexed="81"/>
            <rFont val="Segoe UI"/>
            <family val="2"/>
            <charset val="238"/>
          </rPr>
          <t>Stĺpce B, E a G obsahujú rozbaľovací zoznam. Pri vypĺňaní týchto stĺpcov prosíme o výber z predvolených možností.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<sst xmlns="http://schemas.openxmlformats.org/spreadsheetml/2006/main" count="85" uniqueCount="63">
  <si>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</si>
  <si>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</si>
  <si>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</si>
  <si>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</si>
  <si>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</si>
  <si>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</si>
  <si>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</si>
  <si>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</si>
  <si>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Kritérium č. 1 - cena za celý predmet zákazky</t>
  </si>
  <si>
    <t>položka</t>
  </si>
  <si>
    <t>majetková účasť HMBA</t>
  </si>
  <si>
    <t>m.j.</t>
  </si>
  <si>
    <t>množstvo</t>
  </si>
  <si>
    <t>jednotková cena v eur bez DPH</t>
  </si>
  <si>
    <t>celková cena v eur bez DPH</t>
  </si>
  <si>
    <t>celková cena v eur s DPH</t>
  </si>
  <si>
    <t>Audit konsolidovanej ročnej účtovnej závierky Hlavné mesto Slovenskej republiky Bratislava</t>
  </si>
  <si>
    <t>HM SR BA</t>
  </si>
  <si>
    <t>ks</t>
  </si>
  <si>
    <t>Audit konsolidovanej ročnej účtovnej závierky METRO Bratislava a.s.</t>
  </si>
  <si>
    <t>METRO</t>
  </si>
  <si>
    <t>Audit individuálnej ročnej účtovnej závierky Hlavné mesto Slovenskej republiky Bratislava</t>
  </si>
  <si>
    <t>Audit individuálnej ročnej účtovnej závierky METRO Bratislava a.s.</t>
  </si>
  <si>
    <t>Audit individuálnej ročnej účtovnej závierky Odvoz a likvidácia odpadu a.s.</t>
  </si>
  <si>
    <t>OLO</t>
  </si>
  <si>
    <t>Audit účtovnej závierky podľa medzinárodných štandardov finančného výkazníctva (IFRS) OLO</t>
  </si>
  <si>
    <t>Audit individuálnej ročnej účtovnej závierky Dopravný podnik Bratislava a.s.</t>
  </si>
  <si>
    <t>DPB</t>
  </si>
  <si>
    <t>Audit účtovnej závierky podľa medzinárodných štandardov finančného výkazníctva (IFRS) DPB</t>
  </si>
  <si>
    <t xml:space="preserve">ks </t>
  </si>
  <si>
    <t>Overenie hospodárenia podľa rozpočtu Hlavné mesto Slovenskej republiky Bratislava</t>
  </si>
  <si>
    <t>Overenie súladu výročnej správy s auditovanou účtovnou závierkou Hlavné mesto Slovenskej republiky Bratislava</t>
  </si>
  <si>
    <t>Overenie súladu výročnej správy s auditovanou účtovnou závierkou METRO Bratislava a.s.</t>
  </si>
  <si>
    <t>Overenie súladu výročnej správy s auditovanou účtovnou závierkou Odvoz a likvidácia odpadu a.s.</t>
  </si>
  <si>
    <t>Overenie súladu výročnej správy s auditovanou účtovnou závierkou Dopravný podnik Bratislava a.s.</t>
  </si>
  <si>
    <t>List odporúčaní Hlavné mesto Slovenskej republiky Bratislava</t>
  </si>
  <si>
    <t>List odporúčaní METRO Bratislava a.s.</t>
  </si>
  <si>
    <t>List odporúčaní Odvoz a likvidácia odpadu a.s.</t>
  </si>
  <si>
    <t>List odporúčaní Dopravný podnik Bratislava a.s.</t>
  </si>
  <si>
    <t>Konzultačné, poradenské a doplňujúce služby pre Hlavné mesto Slovenskej republiky Bratislava</t>
  </si>
  <si>
    <t>hod</t>
  </si>
  <si>
    <t>Celková cena za celý predmet zákazky</t>
  </si>
  <si>
    <t>Počet bodov</t>
  </si>
  <si>
    <t>Pozícia audítora</t>
  </si>
  <si>
    <t>Čestné vyhlásenie: Predložením ponuky čestne vyhlasujem, že postupujem v súlade s etickým kódexom uchádzača vydaným Úradom pre verejné obstarávanie:</t>
  </si>
  <si>
    <t>Dňa .................</t>
  </si>
  <si>
    <t>pečiatka a podpis osoby oprávnenej konať za uchádzača</t>
  </si>
  <si>
    <t>povinné polia</t>
  </si>
  <si>
    <t xml:space="preserve">v </t>
  </si>
  <si>
    <t xml:space="preserve"> Príloha č. 2 - Návrh na plnenie kritérií</t>
  </si>
  <si>
    <t>cena DPH</t>
  </si>
  <si>
    <t>Organizácia</t>
  </si>
  <si>
    <t>Kritérium č. 2 - skúsenosti audítorského tímu/osôb určených na plnenie zmluvy</t>
  </si>
  <si>
    <t>https://www.uvo.gov.sk/zaujemcauchadzac/eticky-kodex-zaujemcu-uchadzaca-77b.html</t>
  </si>
  <si>
    <t xml:space="preserve">Konzultačné, poradenské a doplňujúce služby </t>
  </si>
  <si>
    <t>Meno, priezvisko a číslo licencie</t>
  </si>
  <si>
    <t>Vzťah k uchádzačovi</t>
  </si>
  <si>
    <t>Dodávateľ</t>
  </si>
  <si>
    <t>Opis zákazky</t>
  </si>
  <si>
    <t>Hodnotená skutočnosť</t>
  </si>
  <si>
    <t>Termín poskytnutia služby</t>
  </si>
  <si>
    <t>Počet bodov - uchádzači berú na vedomie, že počet bodov je iba informatívny a bude závisieť od posúdenia kritéria K2 komisiou</t>
  </si>
  <si>
    <t>Kontaktné údaje objednávateľa (meno, priezvisko, email)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</si>
</sst>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" fontId="4" fillId="0" borderId="1" xfId="0" applyNumberFormat="1" applyFont="1" applyBorder="1" applyAlignment="1" applyProtection="1">
      <alignment horizontal="center" vertical="center" wrapText="1"/>
      <protection hidden="1"/>
    </xf>
    <xf numFmtId="3" fontId="4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0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7" fillId="0" borderId="10" xfId="2" applyFill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wrapText="1"/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hidden="1"/>
    </xf>
  </cellXfs>
  <cellStyles count="3">
    <cellStyle name="Hypertextové prepojenie" xfId="2" builtinId="8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1008208</xdr:colOff>
      <xdr:row>2</xdr:row>
      <xdr:rowOff>144154</xdr:rowOff>
    </xdr:from>
    <xdr:to>
      <xdr:col>2</xdr:col>
      <xdr:colOff>1249805</xdr:colOff>
      <xdr:row>2</xdr:row>
      <xdr:rowOff>704850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9D1ACD4-C1A9-4EC3-A38F-9DBCF0591A0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208" y="525154"/>
          <a:ext cx="2470447" cy="56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77b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B1BE-5037-4E7D-9503-4F058B8658E6}">
  <dimension ref="A2:M63"/>
  <sheetViews>
    <sheetView tabSelected="1" topLeftCell="A32" zoomScale="70" zoomScaleNormal="70" workbookViewId="0">
      <selection activeCell="O51" sqref="O51"/>
    </sheetView>
  </sheetViews>
  <sheetFormatPr defaultColWidth="9.140625" defaultRowHeight="15" x14ac:dyDescent="0.25"/>
  <cols>
    <col min="1" max="1" width="15.140625" style="3" customWidth="1"/>
    <col min="2" max="2" width="18.28515625" style="3" customWidth="1"/>
    <col min="3" max="3" width="19.140625" style="3" customWidth="1"/>
    <col min="4" max="4" width="16.7109375" style="3" customWidth="1"/>
    <col min="5" max="5" width="23.28515625" style="3" customWidth="1"/>
    <col min="6" max="7" width="15" style="3" customWidth="1"/>
    <col min="8" max="8" width="17" style="3" customWidth="1"/>
    <col min="9" max="9" width="17.5703125" style="3" customWidth="1"/>
    <col min="10" max="16384" width="9.140625" style="3"/>
  </cols>
  <sheetData>
    <row r="2" spans="1:13" x14ac:dyDescent="0.25">
      <c r="B2" s="4"/>
      <c r="C2" s="4"/>
      <c r="D2" s="4"/>
      <c r="E2" s="4"/>
    </row>
    <row r="3" spans="1:13" ht="57" customHeight="1" x14ac:dyDescent="0.25">
      <c r="A3" s="32"/>
      <c r="B3" s="32"/>
      <c r="C3" s="19"/>
      <c r="D3" s="19"/>
      <c r="E3" s="33" t="s">
        <v>49</v>
      </c>
      <c r="F3" s="33"/>
      <c r="G3" s="33"/>
      <c r="H3" s="33"/>
      <c r="I3" s="33"/>
      <c r="K3" s="34"/>
      <c r="L3" s="35"/>
      <c r="M3" s="36"/>
    </row>
    <row r="4" spans="1:13" ht="23.25" customHeight="1" x14ac:dyDescent="0.25">
      <c r="A4" s="18" t="s">
        <v>0</v>
      </c>
      <c r="B4" s="18"/>
      <c r="C4" s="19"/>
      <c r="D4" s="19"/>
      <c r="E4" s="20"/>
      <c r="F4" s="20"/>
      <c r="G4" s="20"/>
      <c r="H4" s="20"/>
      <c r="I4" s="20"/>
    </row>
    <row r="5" spans="1:13" ht="23.25" customHeight="1" x14ac:dyDescent="0.25">
      <c r="A5" s="18" t="s">
        <v>1</v>
      </c>
      <c r="B5" s="18"/>
      <c r="C5" s="19"/>
      <c r="D5" s="19"/>
      <c r="E5" s="20"/>
      <c r="F5" s="20"/>
      <c r="G5" s="20"/>
      <c r="H5" s="20"/>
      <c r="I5" s="20"/>
    </row>
    <row r="6" spans="1:13" ht="23.25" customHeight="1" x14ac:dyDescent="0.25">
      <c r="A6" s="18" t="s">
        <v>2</v>
      </c>
      <c r="B6" s="18"/>
      <c r="C6" s="19"/>
      <c r="D6" s="19"/>
      <c r="E6" s="20"/>
      <c r="F6" s="20"/>
      <c r="G6" s="20"/>
      <c r="H6" s="20"/>
      <c r="I6" s="20"/>
    </row>
    <row r="7" spans="1:13" ht="23.25" customHeight="1" x14ac:dyDescent="0.25">
      <c r="A7" s="18" t="s">
        <v>3</v>
      </c>
      <c r="B7" s="18"/>
      <c r="C7" s="19"/>
      <c r="D7" s="19"/>
      <c r="E7" s="20"/>
      <c r="F7" s="20"/>
      <c r="G7" s="20"/>
      <c r="H7" s="20"/>
      <c r="I7" s="20"/>
    </row>
    <row r="8" spans="1:13" ht="23.25" customHeight="1" x14ac:dyDescent="0.25">
      <c r="A8" s="18" t="s">
        <v>4</v>
      </c>
      <c r="B8" s="18"/>
      <c r="C8" s="19"/>
      <c r="D8" s="19"/>
      <c r="E8" s="20"/>
      <c r="F8" s="20"/>
      <c r="G8" s="20"/>
      <c r="H8" s="20"/>
      <c r="I8" s="20"/>
    </row>
    <row r="9" spans="1:13" ht="23.25" customHeight="1" x14ac:dyDescent="0.25">
      <c r="A9" s="18" t="s">
        <v>5</v>
      </c>
      <c r="B9" s="18"/>
      <c r="C9" s="19"/>
      <c r="D9" s="19"/>
      <c r="E9" s="20"/>
      <c r="F9" s="20"/>
      <c r="G9" s="20"/>
      <c r="H9" s="20"/>
      <c r="I9" s="20"/>
    </row>
    <row r="10" spans="1:13" ht="23.25" customHeight="1" x14ac:dyDescent="0.25">
      <c r="A10" s="18" t="s">
        <v>6</v>
      </c>
      <c r="B10" s="18"/>
      <c r="C10" s="19"/>
      <c r="D10" s="19"/>
      <c r="E10" s="20"/>
      <c r="F10" s="20"/>
      <c r="G10" s="20"/>
      <c r="H10" s="20"/>
      <c r="I10" s="20"/>
    </row>
    <row r="11" spans="1:13" ht="23.25" customHeight="1" x14ac:dyDescent="0.25">
      <c r="A11" s="18" t="s">
        <v>7</v>
      </c>
      <c r="B11" s="18"/>
      <c r="C11" s="19"/>
      <c r="D11" s="19"/>
      <c r="E11" s="20"/>
      <c r="F11" s="20"/>
      <c r="G11" s="20"/>
      <c r="H11" s="20"/>
      <c r="I11" s="20"/>
    </row>
    <row r="12" spans="1:13" x14ac:dyDescent="0.25">
      <c r="B12" s="4"/>
      <c r="C12" s="4"/>
      <c r="D12" s="21"/>
      <c r="E12" s="21"/>
    </row>
    <row r="13" spans="1:13" ht="37.5" customHeight="1" x14ac:dyDescent="0.25">
      <c r="A13" s="22" t="s">
        <v>8</v>
      </c>
      <c r="B13" s="22"/>
      <c r="C13" s="22"/>
      <c r="D13" s="22"/>
      <c r="E13" s="22"/>
      <c r="F13" s="22"/>
      <c r="G13" s="22"/>
      <c r="H13" s="22"/>
      <c r="I13" s="22"/>
    </row>
    <row r="14" spans="1:13" s="7" customFormat="1" ht="40.5" customHeight="1" x14ac:dyDescent="0.25">
      <c r="A14" s="5" t="s">
        <v>51</v>
      </c>
      <c r="B14" s="5" t="s">
        <v>10</v>
      </c>
      <c r="C14" s="5" t="s">
        <v>9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50</v>
      </c>
      <c r="I14" s="6" t="s">
        <v>15</v>
      </c>
    </row>
    <row r="15" spans="1:13" ht="75" x14ac:dyDescent="0.25">
      <c r="A15" s="23" t="s">
        <v>17</v>
      </c>
      <c r="B15" s="23"/>
      <c r="C15" s="8" t="s">
        <v>16</v>
      </c>
      <c r="D15" s="8" t="s">
        <v>18</v>
      </c>
      <c r="E15" s="9">
        <v>4</v>
      </c>
      <c r="F15" s="10"/>
      <c r="G15" s="16">
        <f>E15*F15</f>
        <v>0</v>
      </c>
      <c r="H15" s="16">
        <f>G15*0.2</f>
        <v>0</v>
      </c>
      <c r="I15" s="16">
        <f>G15*1.2</f>
        <v>0</v>
      </c>
    </row>
    <row r="16" spans="1:13" ht="75" x14ac:dyDescent="0.25">
      <c r="A16" s="24"/>
      <c r="B16" s="24"/>
      <c r="C16" s="8" t="s">
        <v>21</v>
      </c>
      <c r="D16" s="8" t="s">
        <v>18</v>
      </c>
      <c r="E16" s="9">
        <v>4</v>
      </c>
      <c r="F16" s="10"/>
      <c r="G16" s="16">
        <f t="shared" ref="G16:G20" si="0">E16*F16</f>
        <v>0</v>
      </c>
      <c r="H16" s="16">
        <f t="shared" ref="H16:H20" si="1">G16*0.2</f>
        <v>0</v>
      </c>
      <c r="I16" s="16">
        <f>G16*1.2</f>
        <v>0</v>
      </c>
    </row>
    <row r="17" spans="1:9" ht="75" x14ac:dyDescent="0.25">
      <c r="A17" s="24"/>
      <c r="B17" s="24"/>
      <c r="C17" s="8" t="s">
        <v>30</v>
      </c>
      <c r="D17" s="8" t="s">
        <v>18</v>
      </c>
      <c r="E17" s="9">
        <v>4</v>
      </c>
      <c r="F17" s="10"/>
      <c r="G17" s="16">
        <f t="shared" si="0"/>
        <v>0</v>
      </c>
      <c r="H17" s="16">
        <f t="shared" si="1"/>
        <v>0</v>
      </c>
      <c r="I17" s="16">
        <f t="shared" ref="I17:I20" si="2">G17*1.2</f>
        <v>0</v>
      </c>
    </row>
    <row r="18" spans="1:9" ht="105" x14ac:dyDescent="0.25">
      <c r="A18" s="24"/>
      <c r="B18" s="24"/>
      <c r="C18" s="8" t="s">
        <v>31</v>
      </c>
      <c r="D18" s="8" t="s">
        <v>18</v>
      </c>
      <c r="E18" s="9">
        <v>4</v>
      </c>
      <c r="F18" s="10"/>
      <c r="G18" s="16">
        <f t="shared" si="0"/>
        <v>0</v>
      </c>
      <c r="H18" s="16">
        <f t="shared" si="1"/>
        <v>0</v>
      </c>
      <c r="I18" s="16">
        <f t="shared" si="2"/>
        <v>0</v>
      </c>
    </row>
    <row r="19" spans="1:9" ht="60" x14ac:dyDescent="0.25">
      <c r="A19" s="24"/>
      <c r="B19" s="24"/>
      <c r="C19" s="8" t="s">
        <v>35</v>
      </c>
      <c r="D19" s="8" t="s">
        <v>18</v>
      </c>
      <c r="E19" s="9">
        <v>4</v>
      </c>
      <c r="F19" s="10"/>
      <c r="G19" s="16">
        <f t="shared" si="0"/>
        <v>0</v>
      </c>
      <c r="H19" s="16">
        <f t="shared" si="1"/>
        <v>0</v>
      </c>
      <c r="I19" s="16">
        <f t="shared" si="2"/>
        <v>0</v>
      </c>
    </row>
    <row r="20" spans="1:9" ht="90" x14ac:dyDescent="0.25">
      <c r="A20" s="25"/>
      <c r="B20" s="25"/>
      <c r="C20" s="8" t="s">
        <v>39</v>
      </c>
      <c r="D20" s="8" t="s">
        <v>40</v>
      </c>
      <c r="E20" s="9">
        <v>280</v>
      </c>
      <c r="F20" s="10"/>
      <c r="G20" s="16">
        <f t="shared" si="0"/>
        <v>0</v>
      </c>
      <c r="H20" s="16">
        <f t="shared" si="1"/>
        <v>0</v>
      </c>
      <c r="I20" s="16">
        <f t="shared" si="2"/>
        <v>0</v>
      </c>
    </row>
    <row r="21" spans="1:9" ht="60" x14ac:dyDescent="0.25">
      <c r="A21" s="23" t="s">
        <v>20</v>
      </c>
      <c r="B21" s="26">
        <v>0.66</v>
      </c>
      <c r="C21" s="8" t="s">
        <v>19</v>
      </c>
      <c r="D21" s="8" t="s">
        <v>18</v>
      </c>
      <c r="E21" s="9">
        <v>4</v>
      </c>
      <c r="F21" s="10"/>
      <c r="G21" s="16">
        <f t="shared" ref="G21:G33" si="3">E21*F21</f>
        <v>0</v>
      </c>
      <c r="H21" s="16">
        <f t="shared" ref="H21:H33" si="4">G21*0.2</f>
        <v>0</v>
      </c>
      <c r="I21" s="16">
        <f t="shared" ref="I21:I33" si="5">G21*1.2</f>
        <v>0</v>
      </c>
    </row>
    <row r="22" spans="1:9" ht="60" x14ac:dyDescent="0.25">
      <c r="A22" s="24"/>
      <c r="B22" s="24"/>
      <c r="C22" s="8" t="s">
        <v>22</v>
      </c>
      <c r="D22" s="8" t="s">
        <v>18</v>
      </c>
      <c r="E22" s="9">
        <v>4</v>
      </c>
      <c r="F22" s="10"/>
      <c r="G22" s="16">
        <f t="shared" si="3"/>
        <v>0</v>
      </c>
      <c r="H22" s="16">
        <f t="shared" si="4"/>
        <v>0</v>
      </c>
      <c r="I22" s="16">
        <f t="shared" si="5"/>
        <v>0</v>
      </c>
    </row>
    <row r="23" spans="1:9" ht="90" x14ac:dyDescent="0.25">
      <c r="A23" s="24"/>
      <c r="B23" s="24"/>
      <c r="C23" s="8" t="s">
        <v>32</v>
      </c>
      <c r="D23" s="8" t="s">
        <v>18</v>
      </c>
      <c r="E23" s="9">
        <v>4</v>
      </c>
      <c r="F23" s="10"/>
      <c r="G23" s="16">
        <f>E23*F23</f>
        <v>0</v>
      </c>
      <c r="H23" s="16">
        <f>G23*0.2</f>
        <v>0</v>
      </c>
      <c r="I23" s="16">
        <f>G23*1.2</f>
        <v>0</v>
      </c>
    </row>
    <row r="24" spans="1:9" ht="45" x14ac:dyDescent="0.25">
      <c r="A24" s="24"/>
      <c r="B24" s="24"/>
      <c r="C24" s="8" t="s">
        <v>36</v>
      </c>
      <c r="D24" s="8" t="s">
        <v>18</v>
      </c>
      <c r="E24" s="9">
        <v>4</v>
      </c>
      <c r="F24" s="10"/>
      <c r="G24" s="16">
        <f>E24*F24</f>
        <v>0</v>
      </c>
      <c r="H24" s="16">
        <f>G24*0.2</f>
        <v>0</v>
      </c>
      <c r="I24" s="16">
        <f>G24*1.2</f>
        <v>0</v>
      </c>
    </row>
    <row r="25" spans="1:9" ht="45" x14ac:dyDescent="0.25">
      <c r="A25" s="25"/>
      <c r="B25" s="25"/>
      <c r="C25" s="8" t="s">
        <v>54</v>
      </c>
      <c r="D25" s="8" t="s">
        <v>40</v>
      </c>
      <c r="E25" s="9">
        <v>100</v>
      </c>
      <c r="F25" s="10"/>
      <c r="G25" s="16">
        <f t="shared" ref="G25" si="6">E25*F25</f>
        <v>0</v>
      </c>
      <c r="H25" s="16">
        <f t="shared" ref="H25" si="7">G25*0.2</f>
        <v>0</v>
      </c>
      <c r="I25" s="16">
        <f t="shared" ref="I25" si="8">G25*1.2</f>
        <v>0</v>
      </c>
    </row>
    <row r="26" spans="1:9" ht="60" x14ac:dyDescent="0.25">
      <c r="A26" s="23" t="s">
        <v>24</v>
      </c>
      <c r="B26" s="26">
        <v>1</v>
      </c>
      <c r="C26" s="8" t="s">
        <v>23</v>
      </c>
      <c r="D26" s="8" t="s">
        <v>18</v>
      </c>
      <c r="E26" s="9">
        <v>4</v>
      </c>
      <c r="F26" s="10"/>
      <c r="G26" s="16">
        <f t="shared" si="3"/>
        <v>0</v>
      </c>
      <c r="H26" s="16">
        <f t="shared" si="4"/>
        <v>0</v>
      </c>
      <c r="I26" s="16">
        <f t="shared" si="5"/>
        <v>0</v>
      </c>
    </row>
    <row r="27" spans="1:9" ht="105" x14ac:dyDescent="0.25">
      <c r="A27" s="24"/>
      <c r="B27" s="24"/>
      <c r="C27" s="8" t="s">
        <v>25</v>
      </c>
      <c r="D27" s="8" t="s">
        <v>18</v>
      </c>
      <c r="E27" s="9">
        <v>3</v>
      </c>
      <c r="F27" s="10"/>
      <c r="G27" s="16">
        <f t="shared" si="3"/>
        <v>0</v>
      </c>
      <c r="H27" s="16">
        <f t="shared" si="4"/>
        <v>0</v>
      </c>
      <c r="I27" s="16">
        <f t="shared" si="5"/>
        <v>0</v>
      </c>
    </row>
    <row r="28" spans="1:9" ht="90" x14ac:dyDescent="0.25">
      <c r="A28" s="24"/>
      <c r="B28" s="24"/>
      <c r="C28" s="8" t="s">
        <v>33</v>
      </c>
      <c r="D28" s="8" t="s">
        <v>18</v>
      </c>
      <c r="E28" s="9">
        <v>4</v>
      </c>
      <c r="F28" s="10"/>
      <c r="G28" s="16">
        <f>E28*F28</f>
        <v>0</v>
      </c>
      <c r="H28" s="16">
        <f>G28*0.2</f>
        <v>0</v>
      </c>
      <c r="I28" s="16">
        <f>G28*1.2</f>
        <v>0</v>
      </c>
    </row>
    <row r="29" spans="1:9" ht="45" x14ac:dyDescent="0.25">
      <c r="A29" s="24"/>
      <c r="B29" s="24"/>
      <c r="C29" s="8" t="s">
        <v>37</v>
      </c>
      <c r="D29" s="8" t="s">
        <v>18</v>
      </c>
      <c r="E29" s="9">
        <v>4</v>
      </c>
      <c r="F29" s="10"/>
      <c r="G29" s="16">
        <f>E29*F29</f>
        <v>0</v>
      </c>
      <c r="H29" s="16">
        <f>G29*0.2</f>
        <v>0</v>
      </c>
      <c r="I29" s="16">
        <f>G29*1.2</f>
        <v>0</v>
      </c>
    </row>
    <row r="30" spans="1:9" ht="45" x14ac:dyDescent="0.25">
      <c r="A30" s="25"/>
      <c r="B30" s="25"/>
      <c r="C30" s="8" t="s">
        <v>54</v>
      </c>
      <c r="D30" s="8" t="s">
        <v>40</v>
      </c>
      <c r="E30" s="9">
        <v>100</v>
      </c>
      <c r="F30" s="10"/>
      <c r="G30" s="16">
        <f t="shared" ref="G30" si="9">E30*F30</f>
        <v>0</v>
      </c>
      <c r="H30" s="16">
        <f t="shared" ref="H30" si="10">G30*0.2</f>
        <v>0</v>
      </c>
      <c r="I30" s="16">
        <f t="shared" ref="I30" si="11">G30*1.2</f>
        <v>0</v>
      </c>
    </row>
    <row r="31" spans="1:9" ht="75" x14ac:dyDescent="0.25">
      <c r="A31" s="23" t="s">
        <v>27</v>
      </c>
      <c r="B31" s="26">
        <v>1</v>
      </c>
      <c r="C31" s="8" t="s">
        <v>26</v>
      </c>
      <c r="D31" s="8" t="s">
        <v>18</v>
      </c>
      <c r="E31" s="9">
        <v>4</v>
      </c>
      <c r="F31" s="10"/>
      <c r="G31" s="16">
        <f t="shared" si="3"/>
        <v>0</v>
      </c>
      <c r="H31" s="16">
        <f t="shared" si="4"/>
        <v>0</v>
      </c>
      <c r="I31" s="16">
        <f t="shared" si="5"/>
        <v>0</v>
      </c>
    </row>
    <row r="32" spans="1:9" ht="105" x14ac:dyDescent="0.25">
      <c r="A32" s="24"/>
      <c r="B32" s="24"/>
      <c r="C32" s="8" t="s">
        <v>28</v>
      </c>
      <c r="D32" s="8" t="s">
        <v>29</v>
      </c>
      <c r="E32" s="9">
        <v>3</v>
      </c>
      <c r="F32" s="10"/>
      <c r="G32" s="16">
        <f t="shared" si="3"/>
        <v>0</v>
      </c>
      <c r="H32" s="16">
        <f t="shared" si="4"/>
        <v>0</v>
      </c>
      <c r="I32" s="16">
        <f t="shared" si="5"/>
        <v>0</v>
      </c>
    </row>
    <row r="33" spans="1:9" ht="90" x14ac:dyDescent="0.25">
      <c r="A33" s="24"/>
      <c r="B33" s="24"/>
      <c r="C33" s="8" t="s">
        <v>34</v>
      </c>
      <c r="D33" s="8" t="s">
        <v>18</v>
      </c>
      <c r="E33" s="9">
        <v>4</v>
      </c>
      <c r="F33" s="10"/>
      <c r="G33" s="16">
        <f t="shared" si="3"/>
        <v>0</v>
      </c>
      <c r="H33" s="16">
        <f t="shared" si="4"/>
        <v>0</v>
      </c>
      <c r="I33" s="16">
        <f t="shared" si="5"/>
        <v>0</v>
      </c>
    </row>
    <row r="34" spans="1:9" ht="45" x14ac:dyDescent="0.25">
      <c r="A34" s="24"/>
      <c r="B34" s="24"/>
      <c r="C34" s="8" t="s">
        <v>38</v>
      </c>
      <c r="D34" s="8" t="s">
        <v>18</v>
      </c>
      <c r="E34" s="9">
        <v>4</v>
      </c>
      <c r="F34" s="10"/>
      <c r="G34" s="16">
        <f t="shared" ref="G34:G35" si="12">E34*F34</f>
        <v>0</v>
      </c>
      <c r="H34" s="16">
        <f t="shared" ref="H34" si="13">G34*0.2</f>
        <v>0</v>
      </c>
      <c r="I34" s="16">
        <f t="shared" ref="I34:I35" si="14">G34*1.2</f>
        <v>0</v>
      </c>
    </row>
    <row r="35" spans="1:9" ht="45" x14ac:dyDescent="0.25">
      <c r="A35" s="25"/>
      <c r="B35" s="25"/>
      <c r="C35" s="8" t="s">
        <v>54</v>
      </c>
      <c r="D35" s="8" t="s">
        <v>40</v>
      </c>
      <c r="E35" s="9">
        <v>120</v>
      </c>
      <c r="F35" s="10"/>
      <c r="G35" s="16">
        <f t="shared" si="12"/>
        <v>0</v>
      </c>
      <c r="H35" s="16">
        <f>G35*0.2</f>
        <v>0</v>
      </c>
      <c r="I35" s="16">
        <f t="shared" si="14"/>
        <v>0</v>
      </c>
    </row>
    <row r="36" spans="1:9" ht="38.25" customHeight="1" x14ac:dyDescent="0.25">
      <c r="A36" s="30" t="s">
        <v>41</v>
      </c>
      <c r="B36" s="30"/>
      <c r="C36" s="30"/>
      <c r="D36" s="30"/>
      <c r="E36" s="30"/>
      <c r="F36" s="31"/>
      <c r="G36" s="17">
        <f>SUM(G15:G35)</f>
        <v>0</v>
      </c>
      <c r="H36" s="16">
        <f>G36*0.2</f>
        <v>0</v>
      </c>
      <c r="I36" s="16">
        <f>SUM(I15:I35)</f>
        <v>0</v>
      </c>
    </row>
    <row r="37" spans="1:9" ht="19.5" x14ac:dyDescent="0.25">
      <c r="A37" s="22" t="s">
        <v>42</v>
      </c>
      <c r="B37" s="22"/>
      <c r="C37" s="22"/>
      <c r="D37" s="22"/>
      <c r="E37" s="22"/>
      <c r="F37" s="22"/>
      <c r="G37" s="66">
        <f>91*((900000-I36)/900000)</f>
        <v>91</v>
      </c>
      <c r="H37" s="66"/>
      <c r="I37" s="66"/>
    </row>
    <row r="40" spans="1:9" ht="30.75" customHeight="1" x14ac:dyDescent="0.25">
      <c r="A40" s="27" t="s">
        <v>52</v>
      </c>
      <c r="B40" s="28"/>
      <c r="C40" s="28"/>
      <c r="D40" s="28"/>
      <c r="E40" s="28"/>
      <c r="F40" s="28"/>
      <c r="G40" s="28"/>
      <c r="H40" s="28"/>
      <c r="I40" s="29"/>
    </row>
    <row r="41" spans="1:9" ht="71.25" x14ac:dyDescent="0.25">
      <c r="A41" s="11" t="s">
        <v>55</v>
      </c>
      <c r="B41" s="11" t="s">
        <v>56</v>
      </c>
      <c r="C41" s="11" t="s">
        <v>57</v>
      </c>
      <c r="D41" s="11" t="s">
        <v>58</v>
      </c>
      <c r="E41" s="11" t="s">
        <v>59</v>
      </c>
      <c r="F41" s="11" t="s">
        <v>60</v>
      </c>
      <c r="G41" s="11" t="s">
        <v>43</v>
      </c>
      <c r="H41" s="11" t="s">
        <v>62</v>
      </c>
      <c r="I41" s="11" t="s">
        <v>42</v>
      </c>
    </row>
    <row r="42" spans="1:9" x14ac:dyDescent="0.25">
      <c r="A42" s="64"/>
      <c r="B42" s="64"/>
      <c r="C42" s="12"/>
      <c r="D42" s="12"/>
      <c r="E42" s="13"/>
      <c r="F42" s="12"/>
      <c r="G42" s="12"/>
      <c r="H42" s="12"/>
      <c r="I42" s="1" cm="1">
        <f t="array" ref="I42">_xlfn.IFS(E42="obec nad 50 tisíc obyvateľov",1,E42="iný subjekt verejnej správy alebo súkromného sektoru",0.75,ISBLANK(E42),0)</f>
        <v>0</v>
      </c>
    </row>
    <row r="43" spans="1:9" x14ac:dyDescent="0.25">
      <c r="A43" s="65"/>
      <c r="B43" s="65"/>
      <c r="C43" s="12"/>
      <c r="D43" s="12"/>
      <c r="E43" s="13"/>
      <c r="F43" s="12"/>
      <c r="G43" s="12"/>
      <c r="H43" s="12"/>
      <c r="I43" s="1" cm="1">
        <f t="array" ref="I43">_xlfn.IFS(E43="obec nad 50 tisíc obyvateľov",1,E43="iný subjekt verejnej správy alebo súkromného sektoru",0.75,ISBLANK(E43),0)</f>
        <v>0</v>
      </c>
    </row>
    <row r="44" spans="1:9" x14ac:dyDescent="0.25">
      <c r="A44" s="65"/>
      <c r="B44" s="65"/>
      <c r="C44" s="12"/>
      <c r="D44" s="12"/>
      <c r="E44" s="13"/>
      <c r="F44" s="12"/>
      <c r="G44" s="12"/>
      <c r="H44" s="12"/>
      <c r="I44" s="1" cm="1">
        <f t="array" ref="I44">_xlfn.IFS(E44="obec nad 50 tisíc obyvateľov",1,E44="iný subjekt verejnej správy alebo súkromného sektoru",0.75,ISBLANK(E44),0)</f>
        <v>0</v>
      </c>
    </row>
    <row r="45" spans="1:9" x14ac:dyDescent="0.25">
      <c r="A45" s="64"/>
      <c r="B45" s="64"/>
      <c r="C45" s="12"/>
      <c r="D45" s="12"/>
      <c r="E45" s="13"/>
      <c r="F45" s="12"/>
      <c r="G45" s="12"/>
      <c r="H45" s="12"/>
      <c r="I45" s="1" cm="1">
        <f t="array" ref="I45">_xlfn.IFS(E45="obec nad 50 tisíc obyvateľov",1,E45="iný subjekt verejnej správy alebo súkromného sektoru",0.75,ISBLANK(E45),0)</f>
        <v>0</v>
      </c>
    </row>
    <row r="46" spans="1:9" x14ac:dyDescent="0.25">
      <c r="A46" s="65"/>
      <c r="B46" s="65"/>
      <c r="C46" s="12"/>
      <c r="D46" s="12"/>
      <c r="E46" s="13"/>
      <c r="F46" s="12"/>
      <c r="G46" s="12"/>
      <c r="H46" s="12"/>
      <c r="I46" s="1" cm="1">
        <f t="array" ref="I46">_xlfn.IFS(E46="obec nad 50 tisíc obyvateľov",1,E46="iný subjekt verejnej správy alebo súkromného sektoru",0.75,ISBLANK(E46),0)</f>
        <v>0</v>
      </c>
    </row>
    <row r="47" spans="1:9" x14ac:dyDescent="0.25">
      <c r="A47" s="65"/>
      <c r="B47" s="65"/>
      <c r="C47" s="12"/>
      <c r="D47" s="12"/>
      <c r="E47" s="13"/>
      <c r="F47" s="12"/>
      <c r="G47" s="12"/>
      <c r="H47" s="12"/>
      <c r="I47" s="1" cm="1">
        <f t="array" ref="I47">_xlfn.IFS(E47="obec nad 50 tisíc obyvateľov",1,E47="iný subjekt verejnej správy alebo súkromného sektoru",0.75,ISBLANK(E47),0)</f>
        <v>0</v>
      </c>
    </row>
    <row r="48" spans="1:9" x14ac:dyDescent="0.25">
      <c r="A48" s="64"/>
      <c r="B48" s="64"/>
      <c r="C48" s="12"/>
      <c r="D48" s="12"/>
      <c r="E48" s="13"/>
      <c r="F48" s="12"/>
      <c r="G48" s="12"/>
      <c r="H48" s="12"/>
      <c r="I48" s="1" cm="1">
        <f t="array" ref="I48">_xlfn.IFS(E48="obec nad 50 tisíc obyvateľov",1,E48="iný subjekt verejnej správy alebo súkromného sektoru",0.75,ISBLANK(E48),0)</f>
        <v>0</v>
      </c>
    </row>
    <row r="49" spans="1:9" x14ac:dyDescent="0.25">
      <c r="A49" s="65"/>
      <c r="B49" s="65"/>
      <c r="C49" s="12"/>
      <c r="D49" s="12"/>
      <c r="E49" s="13"/>
      <c r="F49" s="12"/>
      <c r="G49" s="12"/>
      <c r="H49" s="12"/>
      <c r="I49" s="1" cm="1">
        <f t="array" ref="I49">_xlfn.IFS(E49="obec nad 50 tisíc obyvateľov",1,E49="iný subjekt verejnej správy alebo súkromného sektoru",0.75,ISBLANK(E49),0)</f>
        <v>0</v>
      </c>
    </row>
    <row r="50" spans="1:9" x14ac:dyDescent="0.25">
      <c r="A50" s="65"/>
      <c r="B50" s="65"/>
      <c r="C50" s="12"/>
      <c r="D50" s="12"/>
      <c r="E50" s="13"/>
      <c r="F50" s="12"/>
      <c r="G50" s="12"/>
      <c r="H50" s="12"/>
      <c r="I50" s="1" cm="1">
        <f t="array" ref="I50">_xlfn.IFS(E50="obec nad 50 tisíc obyvateľov",1,E50="iný subjekt verejnej správy alebo súkromného sektoru",0.75,ISBLANK(E50),0)</f>
        <v>0</v>
      </c>
    </row>
    <row r="51" spans="1:9" ht="35.25" customHeight="1" x14ac:dyDescent="0.25">
      <c r="A51" s="22" t="s">
        <v>42</v>
      </c>
      <c r="B51" s="22"/>
      <c r="C51" s="22"/>
      <c r="D51" s="22"/>
      <c r="E51" s="22"/>
      <c r="F51" s="22"/>
      <c r="G51" s="22"/>
      <c r="H51" s="22"/>
      <c r="I51" s="2">
        <f>IF(SUM(I42:I50)&lt;9, SUM(I42:I50),9)</f>
        <v>0</v>
      </c>
    </row>
    <row r="52" spans="1:9" x14ac:dyDescent="0.25">
      <c r="A52" s="14"/>
      <c r="B52" s="14"/>
      <c r="C52" s="14"/>
      <c r="D52" s="14"/>
      <c r="E52" s="14"/>
      <c r="F52" s="14"/>
      <c r="G52" s="14"/>
      <c r="H52" s="14"/>
      <c r="I52" s="14"/>
    </row>
    <row r="53" spans="1:9" ht="67.5" customHeight="1" x14ac:dyDescent="0.25">
      <c r="A53" s="37" t="s">
        <v>61</v>
      </c>
      <c r="B53" s="37"/>
      <c r="C53" s="37"/>
      <c r="D53" s="37"/>
      <c r="E53" s="37"/>
      <c r="F53" s="37"/>
      <c r="G53" s="66">
        <f>I51+G37</f>
        <v>91</v>
      </c>
      <c r="H53" s="66"/>
      <c r="I53" s="66"/>
    </row>
    <row r="55" spans="1:9" ht="51" customHeight="1" x14ac:dyDescent="0.25">
      <c r="A55" s="40" t="s">
        <v>44</v>
      </c>
      <c r="B55" s="41"/>
      <c r="C55" s="41"/>
      <c r="D55" s="41"/>
      <c r="E55" s="41"/>
      <c r="F55" s="41"/>
      <c r="G55" s="41"/>
      <c r="H55" s="41"/>
      <c r="I55" s="42"/>
    </row>
    <row r="56" spans="1:9" ht="22.5" customHeight="1" x14ac:dyDescent="0.25">
      <c r="A56" s="43" t="s">
        <v>53</v>
      </c>
      <c r="B56" s="44"/>
      <c r="C56" s="44"/>
      <c r="D56" s="44"/>
      <c r="E56" s="44"/>
      <c r="F56" s="44"/>
      <c r="G56" s="44"/>
      <c r="H56" s="44"/>
      <c r="I56" s="45"/>
    </row>
    <row r="58" spans="1:9" ht="15" customHeight="1" x14ac:dyDescent="0.25">
      <c r="A58" s="46" t="s">
        <v>45</v>
      </c>
      <c r="B58" s="47"/>
      <c r="C58" s="46" t="s">
        <v>48</v>
      </c>
      <c r="D58" s="52"/>
      <c r="E58" s="47"/>
      <c r="F58" s="55" t="s">
        <v>46</v>
      </c>
      <c r="G58" s="56"/>
      <c r="H58" s="56"/>
      <c r="I58" s="57"/>
    </row>
    <row r="59" spans="1:9" x14ac:dyDescent="0.25">
      <c r="A59" s="48"/>
      <c r="B59" s="49"/>
      <c r="C59" s="48"/>
      <c r="D59" s="53"/>
      <c r="E59" s="49"/>
      <c r="F59" s="58"/>
      <c r="G59" s="59"/>
      <c r="H59" s="59"/>
      <c r="I59" s="60"/>
    </row>
    <row r="60" spans="1:9" x14ac:dyDescent="0.25">
      <c r="A60" s="50"/>
      <c r="B60" s="51"/>
      <c r="C60" s="50"/>
      <c r="D60" s="54"/>
      <c r="E60" s="51"/>
      <c r="F60" s="61"/>
      <c r="G60" s="62"/>
      <c r="H60" s="62"/>
      <c r="I60" s="63"/>
    </row>
    <row r="63" spans="1:9" x14ac:dyDescent="0.25">
      <c r="A63" s="38"/>
      <c r="B63" s="39"/>
      <c r="C63" s="15" t="s">
        <v>47</v>
      </c>
      <c r="D63" s="15"/>
    </row>
  </sheetData>
  <sheetProtection algorithmName="SHA-512" hashValue="3OAzlYS72SCujB0Aq5b6ybUMbRyHoDxIEbHyQs+2hMqhhoc38K4Xh06rrFLnYtH/1XNTLT9NIZOj1SKz+984rQ==" saltValue="OcRe1RYUcgO6tIG8dmri/A==" spinCount="100000" sheet="1" objects="1" scenarios="1" formatCells="0" formatColumns="0" formatRows="0"/>
  <protectedRanges>
    <protectedRange sqref="H15:H36" name="Rozsah1"/>
    <protectedRange sqref="I15:I36" name="Rozsah2"/>
  </protectedRanges>
  <mergeCells count="48">
    <mergeCell ref="A42:A44"/>
    <mergeCell ref="A45:A47"/>
    <mergeCell ref="A48:A50"/>
    <mergeCell ref="B42:B44"/>
    <mergeCell ref="B45:B47"/>
    <mergeCell ref="B48:B50"/>
    <mergeCell ref="A53:F53"/>
    <mergeCell ref="G53:I53"/>
    <mergeCell ref="A63:B63"/>
    <mergeCell ref="A55:I55"/>
    <mergeCell ref="A56:I56"/>
    <mergeCell ref="A58:B60"/>
    <mergeCell ref="C58:E60"/>
    <mergeCell ref="F58:I60"/>
    <mergeCell ref="A51:H51"/>
    <mergeCell ref="A3:D3"/>
    <mergeCell ref="E3:I3"/>
    <mergeCell ref="K3:M3"/>
    <mergeCell ref="A4:D4"/>
    <mergeCell ref="E4:I4"/>
    <mergeCell ref="A5:D5"/>
    <mergeCell ref="E5:I5"/>
    <mergeCell ref="A9:D9"/>
    <mergeCell ref="E9:I9"/>
    <mergeCell ref="A6:D6"/>
    <mergeCell ref="E6:I6"/>
    <mergeCell ref="A7:D7"/>
    <mergeCell ref="E7:I7"/>
    <mergeCell ref="A8:D8"/>
    <mergeCell ref="E8:I8"/>
    <mergeCell ref="A26:A30"/>
    <mergeCell ref="B26:B30"/>
    <mergeCell ref="G37:I37"/>
    <mergeCell ref="A40:I40"/>
    <mergeCell ref="A31:A35"/>
    <mergeCell ref="B31:B35"/>
    <mergeCell ref="A36:F36"/>
    <mergeCell ref="A37:F37"/>
    <mergeCell ref="A13:I13"/>
    <mergeCell ref="A15:A20"/>
    <mergeCell ref="B15:B20"/>
    <mergeCell ref="A21:A25"/>
    <mergeCell ref="B21:B25"/>
    <mergeCell ref="A10:D10"/>
    <mergeCell ref="E10:I10"/>
    <mergeCell ref="A11:D11"/>
    <mergeCell ref="E11:I11"/>
    <mergeCell ref="D12:E12"/>
  </mergeCells>
  <dataValidations count="3">
    <dataValidation type="list" allowBlank="1" showInputMessage="1" showErrorMessage="1" sqref="F44 B42 B45 B48" xr:uid="{73BE9FC0-A14F-455C-91C3-08719BDE56E8}">
      <formula1>"interný zamestnanec, iná osoba podľa § 34 ods. 3 ZVO"</formula1>
    </dataValidation>
    <dataValidation type="list" allowBlank="1" showInputMessage="1" showErrorMessage="1" sqref="E42:E50" xr:uid="{151618F7-BADB-4AC5-802B-FEC90AEDE846}">
      <formula1>"obec nad 50 tisíc obyvateľov, iný subjekt verejnej správy alebo súkromného sektoru"</formula1>
    </dataValidation>
    <dataValidation type="list" allowBlank="1" showInputMessage="1" showErrorMessage="1" sqref="G42:G50" xr:uid="{E8D20984-E4D8-406E-A4EF-5E52EF9987E8}">
      <formula1>"vedúci tímu, hlavný audítor"</formula1>
    </dataValidation>
  </dataValidations>
  <hyperlinks>
    <hyperlink ref="A56" r:id="rId1" xr:uid="{A32EEF66-73DF-467E-8226-444EE546DBA2}"/>
  </hyperlinks>
  <pageMargins left="0.7" right="0.7" top="0.75" bottom="0.75" header="0.3" footer="0.3"/>
  <pageSetup paperSize="9" orientation="portrait" r:id="rId2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0F08EC64FFAB458755D7C3F01B28A2" ma:contentTypeVersion="2" ma:contentTypeDescription="Umožňuje vytvoriť nový dokument." ma:contentTypeScope="" ma:versionID="85a93b1591de7b076573abc04ae35397">
  <xsd:schema xmlns:xsd="http://www.w3.org/2001/XMLSchema" xmlns:xs="http://www.w3.org/2001/XMLSchema" xmlns:p="http://schemas.microsoft.com/office/2006/metadata/properties" xmlns:ns2="a6393e4a-c33c-4b63-a202-1c160a591626" targetNamespace="http://schemas.microsoft.com/office/2006/metadata/properties" ma:root="true" ma:fieldsID="7d97bd09959f39d6c99330df3186d0f4" ns2:_="">
    <xsd:import namespace="a6393e4a-c33c-4b63-a202-1c160a5916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393e4a-c33c-4b63-a202-1c160a591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F08686-1116-4BFB-9D22-F6AD69C4452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8484b18-3110-4d2e-b044-4c23b9cb099d"/>
    <ds:schemaRef ds:uri="b1b54974-0c51-442a-abd6-6a27ceba98e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939DF6-828B-431C-8090-48E78375F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393e4a-c33c-4b63-a202-1c160a5916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5F3640-E460-44A9-BA9A-811ADA1BC0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Vičanová Alexandra, Mgr.</dc:creator>
  <cp:keywords/>
  <dc:description/>
  <cp:lastModifiedBy>Vičanová Alexandra, Mgr.</cp:lastModifiedBy>
  <cp:revision/>
  <dcterms:created xsi:type="dcterms:W3CDTF">2022-08-10T09:36:25Z</dcterms:created>
  <dcterms:modified xsi:type="dcterms:W3CDTF">2022-09-20T11:04:58Z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0x0101002C0F08EC64FFAB458755D7C3F01B28A2</vt:lpwstr>
  </property>
</Properties>
</file>