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TUAD_Zelena_revitalizacia\Hanulik_jul-august\Hanulik_29.8.22\"/>
    </mc:Choice>
  </mc:AlternateContent>
  <bookViews>
    <workbookView xWindow="-120" yWindow="-120" windowWidth="29040" windowHeight="15840"/>
  </bookViews>
  <sheets>
    <sheet name="Výkaz výme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1" i="3"/>
  <c r="F8" i="3"/>
  <c r="F30" i="3" l="1"/>
  <c r="F25" i="3"/>
  <c r="F28" i="3"/>
  <c r="F27" i="3"/>
  <c r="F26" i="3"/>
  <c r="F24" i="3"/>
  <c r="F23" i="3"/>
  <c r="F22" i="3"/>
  <c r="F21" i="3"/>
  <c r="F20" i="3"/>
  <c r="F19" i="3"/>
  <c r="F18" i="3"/>
  <c r="F17" i="3"/>
  <c r="F29" i="3" l="1"/>
  <c r="F16" i="3"/>
  <c r="F15" i="3"/>
  <c r="F14" i="3"/>
  <c r="F12" i="3"/>
  <c r="F10" i="3"/>
  <c r="F9" i="3"/>
  <c r="F7" i="3"/>
  <c r="F32" i="3" l="1"/>
  <c r="F33" i="3" s="1"/>
  <c r="J14" i="3"/>
  <c r="H21" i="3"/>
  <c r="H7" i="3"/>
  <c r="J7" i="3"/>
  <c r="N7" i="3"/>
  <c r="P7" i="3"/>
  <c r="U7" i="3"/>
  <c r="P21" i="3"/>
  <c r="J21" i="3"/>
  <c r="U21" i="3"/>
  <c r="N21" i="3"/>
  <c r="L7" i="3" l="1"/>
  <c r="L21" i="3"/>
  <c r="N12" i="3"/>
  <c r="H12" i="3"/>
  <c r="P14" i="3"/>
  <c r="J12" i="3"/>
  <c r="P12" i="3"/>
  <c r="H14" i="3"/>
  <c r="U12" i="3"/>
  <c r="L14" i="3"/>
  <c r="L10" i="3"/>
  <c r="U10" i="3"/>
  <c r="P10" i="3"/>
  <c r="N14" i="3"/>
  <c r="N10" i="3"/>
  <c r="U14" i="3"/>
  <c r="L12" i="3"/>
  <c r="J10" i="3"/>
  <c r="H10" i="3"/>
  <c r="N15" i="3" l="1"/>
  <c r="N6" i="3" s="1"/>
  <c r="H15" i="3"/>
  <c r="H6" i="3" s="1"/>
  <c r="P15" i="3"/>
  <c r="P6" i="3" s="1"/>
  <c r="L15" i="3"/>
  <c r="L6" i="3" s="1"/>
  <c r="J15" i="3"/>
  <c r="J6" i="3" s="1"/>
  <c r="U15" i="3"/>
  <c r="U6" i="3" s="1"/>
</calcChain>
</file>

<file path=xl/sharedStrings.xml><?xml version="1.0" encoding="utf-8"?>
<sst xmlns="http://schemas.openxmlformats.org/spreadsheetml/2006/main" count="87" uniqueCount="61">
  <si>
    <t>DPH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</si>
  <si>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</si>
  <si>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</si>
  <si>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</si>
  <si>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</si>
  <si>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</si>
  <si>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</si>
  <si>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</si>
  <si>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</si>
  <si>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</si>
  <si>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</si>
  <si>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</si>
  <si>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</si>
  <si>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</si>
  <si>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</si>
  <si>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</si>
  <si>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</si>
  <si>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</si>
  <si>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</si>
  <si>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</si>
  <si>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</si>
  <si>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</si>
  <si>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</si>
  <si>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ODIS</t>
  </si>
  <si>
    <t>Indiv</t>
  </si>
  <si>
    <t>ODIS 14/3</t>
  </si>
  <si>
    <t>Vlastní</t>
  </si>
  <si>
    <t>ks</t>
  </si>
  <si>
    <t>SPOLU BEZ DPH</t>
  </si>
  <si>
    <t>SPOLU VRÁTANE DPH</t>
  </si>
  <si>
    <t>Externé športové prvky a mobiliár s dodaním a montážou / inštaláciou</t>
  </si>
  <si>
    <t>Športové exteriérové prvky a mobiliár</t>
  </si>
  <si>
    <t>Časť 2</t>
  </si>
  <si>
    <t>Súťažné podklady - Príloha č. 2b: Súhrnná cenová ponuka</t>
  </si>
  <si>
    <t>komplet</t>
  </si>
  <si>
    <t xml:space="preserve">komplet </t>
  </si>
  <si>
    <t>Montáž PARKOUR &amp; WORKOUT ZÓNY</t>
  </si>
  <si>
    <t>SO-01.7 Parková lavica s operadlom.</t>
  </si>
  <si>
    <t>SO-01.7 Parková lavica bez operadla, obojstranná.</t>
  </si>
  <si>
    <t>SO-01.7 Mobiliár – časť Altánok</t>
  </si>
  <si>
    <t xml:space="preserve">SO-01.7 Montáž prvkov mobiliáru </t>
  </si>
  <si>
    <t>SO-01.7 Mobiliár časť STOJAN NA BICYKLE s prístreškom</t>
  </si>
  <si>
    <t xml:space="preserve">SO-01.5 Workoutové ihrisko časť FUNKČNÝ TRÉNINGOVÝ SYSTÉM pre WORKOUT pre 11 atlétov </t>
  </si>
  <si>
    <t>SO-01.5 Workoutové ihrisko časť - Kôš pre drobný odpad.</t>
  </si>
  <si>
    <t xml:space="preserve">SO-01.5 Workoutové ihrisko časť CVIČEBNÝ SYSTÉM PARKOUR UNIT pre 14 atlétov </t>
  </si>
  <si>
    <t>SO-01.5 Workoutové ihrisko časť CVIČEBNÝ SYSTÉM PARKOUR BLOCKs</t>
  </si>
  <si>
    <t xml:space="preserve">SO-01.5 Workoutové ihrisko časť FUNKČNÉ KOCKOVÉ PRVKY STEPPER plyometrické stupienky (komplet = 3 ks) </t>
  </si>
  <si>
    <t>SO-01.5 FUNKČNÝ OBJEKT PRE ŠPORT A RELAX (ICON 3)</t>
  </si>
  <si>
    <t>SO-01.5 Praktické, skupinové sedenie pre študentov (CAMPUS SET)</t>
  </si>
  <si>
    <t xml:space="preserve">SO-01.5 FUNKČNÉ GUĽOVÉ PRVKY (BALL POINT) (komplet = 6 ks) </t>
  </si>
  <si>
    <t xml:space="preserve">SO-01.5 FUNKČNÝ OBJEKT PRE ŠPORT A RELAX (ICON 1) </t>
  </si>
  <si>
    <t xml:space="preserve">SO-01.5 FUNKČNÝ OBJEKT PRE ŠPORT A RELAX (ICON 2) </t>
  </si>
  <si>
    <t>SO-01.4 Montáž prvku stolov na stolný tenis</t>
  </si>
  <si>
    <t xml:space="preserve">SO-01.4 Konštrukcia pre STOLNÝ TENIS (stôl na stolný tenis) </t>
  </si>
  <si>
    <t xml:space="preserve">SO-01.3 Konštrukcia pre STREET BALL /basketball  - (konštrukcia, doska, obruč, sieť) </t>
  </si>
  <si>
    <t>SO-01.3 Montáž športových  prvkov multifunkčného ihriska</t>
  </si>
  <si>
    <t>SO-01.2 Detské ihrisko - HOJDAČKA – zostava s troma špeciálnymi sedačkami</t>
  </si>
  <si>
    <t xml:space="preserve">SO-01.2 Montáž prvkov detského ihriska </t>
  </si>
  <si>
    <t xml:space="preserve">SO-01.3 Volejbalová sada komplet (púzdro, tyče sieť) </t>
  </si>
  <si>
    <t>SO-01.5 Workoutové ihrisko časť informačné stojany pre atlétov  (INFO POINT)</t>
  </si>
  <si>
    <t xml:space="preserve">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</si>
</sst>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\ &quot;€&quot;"/>
    <numFmt numFmtId="166" formatCode="#,##0.0"/>
  </numFmts>
  <fonts count="6" x14ac:knownFonts="1">
    <font>
      <sz val="10"/>
      <color indexed="8"/>
      <name val="Arial CE"/>
    </font>
    <font>
      <b/>
      <sz val="12"/>
      <color indexed="8"/>
      <name val="Century Gothic"/>
      <family val="1"/>
    </font>
    <font>
      <sz val="10"/>
      <color indexed="8"/>
      <name val="Century Gothic"/>
      <family val="1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u/>
      <sz val="10"/>
      <color theme="10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1"/>
        <bgColor auto="1"/>
      </patternFill>
    </fill>
  </fills>
  <borders count="32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NumberFormat="1" applyFont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10" xfId="0" applyFont="1" applyFill="1" applyBorder="1" applyAlignment="1"/>
    <xf numFmtId="0" fontId="0" fillId="2" borderId="2" xfId="0" applyFont="1" applyFill="1" applyBorder="1" applyAlignment="1"/>
    <xf numFmtId="0" fontId="0" fillId="2" borderId="11" xfId="0" applyFont="1" applyFill="1" applyBorder="1" applyAlignment="1"/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0" fillId="2" borderId="4" xfId="0" applyFont="1" applyFill="1" applyBorder="1" applyAlignment="1"/>
    <xf numFmtId="0" fontId="0" fillId="2" borderId="15" xfId="0" applyFont="1" applyFill="1" applyBorder="1" applyAlignment="1"/>
    <xf numFmtId="49" fontId="0" fillId="3" borderId="8" xfId="0" applyNumberFormat="1" applyFont="1" applyFill="1" applyBorder="1" applyAlignment="1"/>
    <xf numFmtId="49" fontId="2" fillId="3" borderId="8" xfId="0" applyNumberFormat="1" applyFont="1" applyFill="1" applyBorder="1" applyAlignment="1">
      <alignment horizontal="left"/>
    </xf>
    <xf numFmtId="49" fontId="0" fillId="3" borderId="8" xfId="0" applyNumberFormat="1" applyFont="1" applyFill="1" applyBorder="1" applyAlignment="1">
      <alignment wrapText="1"/>
    </xf>
    <xf numFmtId="0" fontId="0" fillId="2" borderId="9" xfId="0" applyFont="1" applyFill="1" applyBorder="1" applyAlignment="1">
      <alignment vertical="top"/>
    </xf>
    <xf numFmtId="49" fontId="0" fillId="2" borderId="9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164" fontId="0" fillId="2" borderId="9" xfId="0" applyNumberFormat="1" applyFont="1" applyFill="1" applyBorder="1" applyAlignment="1">
      <alignment vertical="top"/>
    </xf>
    <xf numFmtId="4" fontId="0" fillId="2" borderId="9" xfId="0" applyNumberFormat="1" applyFont="1" applyFill="1" applyBorder="1" applyAlignment="1">
      <alignment vertical="top"/>
    </xf>
    <xf numFmtId="4" fontId="0" fillId="2" borderId="16" xfId="0" applyNumberFormat="1" applyFont="1" applyFill="1" applyBorder="1" applyAlignment="1">
      <alignment vertical="top"/>
    </xf>
    <xf numFmtId="49" fontId="3" fillId="2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vertical="top"/>
    </xf>
    <xf numFmtId="4" fontId="3" fillId="2" borderId="13" xfId="0" applyNumberFormat="1" applyFont="1" applyFill="1" applyBorder="1" applyAlignment="1">
      <alignment vertical="top"/>
    </xf>
    <xf numFmtId="4" fontId="3" fillId="2" borderId="2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4" fontId="4" fillId="4" borderId="2" xfId="0" applyNumberFormat="1" applyFont="1" applyFill="1" applyBorder="1" applyAlignment="1">
      <alignment vertical="top"/>
    </xf>
    <xf numFmtId="4" fontId="4" fillId="2" borderId="21" xfId="0" applyNumberFormat="1" applyFont="1" applyFill="1" applyBorder="1" applyAlignment="1">
      <alignment vertical="top"/>
    </xf>
    <xf numFmtId="4" fontId="4" fillId="4" borderId="3" xfId="0" applyNumberFormat="1" applyFont="1" applyFill="1" applyBorder="1" applyAlignment="1">
      <alignment vertical="top"/>
    </xf>
    <xf numFmtId="4" fontId="4" fillId="2" borderId="22" xfId="0" applyNumberFormat="1" applyFont="1" applyFill="1" applyBorder="1" applyAlignment="1">
      <alignment vertical="top"/>
    </xf>
    <xf numFmtId="4" fontId="4" fillId="2" borderId="23" xfId="0" applyNumberFormat="1" applyFont="1" applyFill="1" applyBorder="1" applyAlignment="1">
      <alignment vertical="top"/>
    </xf>
    <xf numFmtId="49" fontId="4" fillId="2" borderId="23" xfId="0" applyNumberFormat="1" applyFont="1" applyFill="1" applyBorder="1" applyAlignment="1">
      <alignment vertical="top"/>
    </xf>
    <xf numFmtId="4" fontId="4" fillId="2" borderId="5" xfId="0" applyNumberFormat="1" applyFont="1" applyFill="1" applyBorder="1" applyAlignment="1">
      <alignment vertical="top"/>
    </xf>
    <xf numFmtId="4" fontId="4" fillId="2" borderId="25" xfId="0" applyNumberFormat="1" applyFont="1" applyFill="1" applyBorder="1" applyAlignment="1">
      <alignment vertical="top"/>
    </xf>
    <xf numFmtId="4" fontId="4" fillId="2" borderId="26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0" fillId="2" borderId="3" xfId="0" applyFont="1" applyFill="1" applyBorder="1" applyAlignment="1"/>
    <xf numFmtId="49" fontId="2" fillId="3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top"/>
    </xf>
    <xf numFmtId="2" fontId="3" fillId="2" borderId="14" xfId="0" applyNumberFormat="1" applyFont="1" applyFill="1" applyBorder="1" applyAlignment="1">
      <alignment vertical="top"/>
    </xf>
    <xf numFmtId="2" fontId="4" fillId="2" borderId="20" xfId="0" applyNumberFormat="1" applyFont="1" applyFill="1" applyBorder="1" applyAlignment="1">
      <alignment vertical="center"/>
    </xf>
    <xf numFmtId="0" fontId="4" fillId="2" borderId="28" xfId="0" applyNumberFormat="1" applyFont="1" applyFill="1" applyBorder="1" applyAlignment="1">
      <alignment vertical="top"/>
    </xf>
    <xf numFmtId="0" fontId="4" fillId="2" borderId="29" xfId="0" applyNumberFormat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vertical="top"/>
    </xf>
    <xf numFmtId="49" fontId="3" fillId="2" borderId="31" xfId="0" applyNumberFormat="1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vertical="top"/>
    </xf>
    <xf numFmtId="49" fontId="3" fillId="2" borderId="27" xfId="0" applyNumberFormat="1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center" vertical="top"/>
    </xf>
    <xf numFmtId="0" fontId="3" fillId="2" borderId="27" xfId="0" applyFont="1" applyFill="1" applyBorder="1" applyAlignment="1">
      <alignment vertical="top"/>
    </xf>
    <xf numFmtId="0" fontId="5" fillId="2" borderId="2" xfId="1" applyFill="1" applyBorder="1" applyAlignment="1"/>
    <xf numFmtId="0" fontId="4" fillId="2" borderId="17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right" vertical="center"/>
    </xf>
    <xf numFmtId="0" fontId="5" fillId="2" borderId="3" xfId="1" applyFill="1" applyBorder="1" applyAlignment="1"/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Fill="1" applyBorder="1" applyAlignment="1">
      <alignment vertical="center"/>
    </xf>
    <xf numFmtId="165" fontId="3" fillId="2" borderId="27" xfId="0" applyNumberFormat="1" applyFont="1" applyFill="1" applyBorder="1" applyAlignment="1">
      <alignment vertical="top"/>
    </xf>
    <xf numFmtId="49" fontId="4" fillId="0" borderId="13" xfId="0" applyNumberFormat="1" applyFont="1" applyFill="1" applyBorder="1" applyAlignment="1">
      <alignment horizontal="left" vertical="top" wrapText="1"/>
    </xf>
    <xf numFmtId="49" fontId="4" fillId="0" borderId="13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vertical="center"/>
    </xf>
    <xf numFmtId="2" fontId="4" fillId="2" borderId="8" xfId="0" applyNumberFormat="1" applyFont="1" applyFill="1" applyBorder="1" applyAlignment="1">
      <alignment vertical="center"/>
    </xf>
    <xf numFmtId="165" fontId="3" fillId="2" borderId="29" xfId="0" applyNumberFormat="1" applyFont="1" applyFill="1" applyBorder="1" applyAlignment="1">
      <alignment vertical="top"/>
    </xf>
    <xf numFmtId="166" fontId="4" fillId="0" borderId="19" xfId="0" applyNumberFormat="1" applyFont="1" applyFill="1" applyBorder="1" applyAlignment="1">
      <alignment vertical="center"/>
    </xf>
    <xf numFmtId="166" fontId="4" fillId="0" borderId="24" xfId="0" applyNumberFormat="1" applyFont="1" applyFill="1" applyBorder="1" applyAlignment="1">
      <alignment vertical="center"/>
    </xf>
    <xf numFmtId="166" fontId="4" fillId="0" borderId="30" xfId="0" applyNumberFormat="1" applyFont="1" applyFill="1" applyBorder="1" applyAlignment="1">
      <alignment vertical="center"/>
    </xf>
    <xf numFmtId="166" fontId="4" fillId="0" borderId="8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Hypertextové prepojenie" xfId="1" builtinId="8"/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"/>
  <sheetViews>
    <sheetView showGridLines="0" tabSelected="1" topLeftCell="A4" zoomScale="115" zoomScaleNormal="115" workbookViewId="0">
      <selection activeCell="D7" sqref="D7"/>
    </sheetView>
  </sheetViews>
  <sheetFormatPr defaultColWidth="9.33203125" defaultRowHeight="13.2" customHeight="1" x14ac:dyDescent="0.25"/>
  <cols>
    <col min="1" max="1" width="5.44140625" style="1" customWidth="1"/>
    <col min="2" max="2" width="54.33203125" style="1" customWidth="1"/>
    <col min="3" max="3" width="7.6640625" style="1" customWidth="1"/>
    <col min="4" max="4" width="10.6640625" style="1" customWidth="1"/>
    <col min="5" max="5" width="11.5546875" style="1" customWidth="1"/>
    <col min="6" max="6" width="12.6640625" style="1" customWidth="1"/>
    <col min="7" max="22" width="9.33203125" style="1" hidden="1" customWidth="1"/>
    <col min="23" max="255" width="9.33203125" style="1" customWidth="1"/>
  </cols>
  <sheetData>
    <row r="1" spans="1:24" ht="21" customHeight="1" x14ac:dyDescent="0.25">
      <c r="A1" s="81" t="s">
        <v>33</v>
      </c>
      <c r="B1" s="82"/>
      <c r="C1" s="82"/>
      <c r="D1" s="82"/>
      <c r="E1" s="82"/>
      <c r="F1" s="8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</row>
    <row r="2" spans="1:24" ht="24.75" customHeight="1" x14ac:dyDescent="0.25">
      <c r="A2" s="68" t="s">
        <v>32</v>
      </c>
      <c r="B2" s="78" t="s">
        <v>31</v>
      </c>
      <c r="C2" s="79"/>
      <c r="D2" s="79"/>
      <c r="E2" s="79"/>
      <c r="F2" s="80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/>
      <c r="X2" s="7"/>
    </row>
    <row r="3" spans="1:24" ht="15" customHeight="1" x14ac:dyDescent="0.25">
      <c r="A3" s="8"/>
      <c r="B3" s="8"/>
      <c r="C3" s="9"/>
      <c r="D3" s="8"/>
      <c r="E3" s="8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7"/>
    </row>
    <row r="4" spans="1:24" ht="15" customHeight="1" x14ac:dyDescent="0.25">
      <c r="A4" s="12" t="s">
        <v>1</v>
      </c>
      <c r="B4" s="13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14" t="s">
        <v>7</v>
      </c>
      <c r="H4" s="14" t="s">
        <v>8</v>
      </c>
      <c r="I4" s="14" t="s">
        <v>9</v>
      </c>
      <c r="J4" s="14" t="s">
        <v>10</v>
      </c>
      <c r="K4" s="14" t="s">
        <v>0</v>
      </c>
      <c r="L4" s="14" t="s">
        <v>11</v>
      </c>
      <c r="M4" s="14" t="s">
        <v>12</v>
      </c>
      <c r="N4" s="14" t="s">
        <v>13</v>
      </c>
      <c r="O4" s="14" t="s">
        <v>14</v>
      </c>
      <c r="P4" s="14" t="s">
        <v>15</v>
      </c>
      <c r="Q4" s="14" t="s">
        <v>16</v>
      </c>
      <c r="R4" s="14" t="s">
        <v>17</v>
      </c>
      <c r="S4" s="14" t="s">
        <v>18</v>
      </c>
      <c r="T4" s="14" t="s">
        <v>19</v>
      </c>
      <c r="U4" s="14" t="s">
        <v>20</v>
      </c>
      <c r="V4" s="14" t="s">
        <v>21</v>
      </c>
      <c r="W4" s="6"/>
      <c r="X4" s="7"/>
    </row>
    <row r="5" spans="1:24" ht="13.2" hidden="1" customHeight="1" x14ac:dyDescent="0.25">
      <c r="A5" s="15"/>
      <c r="B5" s="16"/>
      <c r="C5" s="17"/>
      <c r="D5" s="18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11"/>
      <c r="X5" s="7"/>
    </row>
    <row r="6" spans="1:24" ht="25.2" x14ac:dyDescent="0.25">
      <c r="A6" s="21" t="s">
        <v>22</v>
      </c>
      <c r="B6" s="22" t="s">
        <v>30</v>
      </c>
      <c r="C6" s="23"/>
      <c r="D6" s="24"/>
      <c r="E6" s="25"/>
      <c r="F6" s="43"/>
      <c r="G6" s="26"/>
      <c r="H6" s="27">
        <f>SUM(H7:H15)</f>
        <v>0</v>
      </c>
      <c r="I6" s="27"/>
      <c r="J6" s="27">
        <f>SUM(J7:J15)</f>
        <v>43.89</v>
      </c>
      <c r="K6" s="27"/>
      <c r="L6" s="27">
        <f>SUM(L7:L15)</f>
        <v>0</v>
      </c>
      <c r="M6" s="27"/>
      <c r="N6" s="27">
        <f>SUM(N7:N15)</f>
        <v>0</v>
      </c>
      <c r="O6" s="27"/>
      <c r="P6" s="27">
        <f>SUM(P7:P15)</f>
        <v>0</v>
      </c>
      <c r="Q6" s="27"/>
      <c r="R6" s="27"/>
      <c r="S6" s="27"/>
      <c r="T6" s="27"/>
      <c r="U6" s="27">
        <f>SUM(U7:U15)</f>
        <v>0.45000000000000007</v>
      </c>
      <c r="V6" s="27"/>
      <c r="W6" s="6"/>
      <c r="X6" s="7"/>
    </row>
    <row r="7" spans="1:24" ht="21.6" x14ac:dyDescent="0.25">
      <c r="A7" s="56">
        <v>1</v>
      </c>
      <c r="B7" s="58" t="s">
        <v>56</v>
      </c>
      <c r="C7" s="59" t="s">
        <v>60</v>
      </c>
      <c r="D7" s="74">
        <v>2</v>
      </c>
      <c r="E7" s="60"/>
      <c r="F7" s="44">
        <f t="shared" ref="F7:F30" si="0">D7*E7</f>
        <v>0</v>
      </c>
      <c r="G7" s="28">
        <v>0</v>
      </c>
      <c r="H7" s="29">
        <f>ROUND(D7*G7,2)</f>
        <v>0</v>
      </c>
      <c r="I7" s="30">
        <v>3.89</v>
      </c>
      <c r="J7" s="31">
        <f>ROUND(D7*I7,2)</f>
        <v>7.78</v>
      </c>
      <c r="K7" s="32">
        <v>20</v>
      </c>
      <c r="L7" s="32">
        <f>F7*(1+K7/100)</f>
        <v>0</v>
      </c>
      <c r="M7" s="32">
        <v>0</v>
      </c>
      <c r="N7" s="32">
        <f>ROUND(D7*M7,2)</f>
        <v>0</v>
      </c>
      <c r="O7" s="32">
        <v>0</v>
      </c>
      <c r="P7" s="32">
        <f>ROUND(D7*O7,2)</f>
        <v>0</v>
      </c>
      <c r="Q7" s="32"/>
      <c r="R7" s="33" t="s">
        <v>23</v>
      </c>
      <c r="S7" s="33" t="s">
        <v>24</v>
      </c>
      <c r="T7" s="32">
        <v>0.16639999999999999</v>
      </c>
      <c r="U7" s="32">
        <f>ROUND(D7*T7,2)</f>
        <v>0.33</v>
      </c>
      <c r="V7" s="32"/>
      <c r="W7" s="54"/>
      <c r="X7" s="7"/>
    </row>
    <row r="8" spans="1:24" x14ac:dyDescent="0.25">
      <c r="A8" s="56">
        <v>2</v>
      </c>
      <c r="B8" s="58" t="s">
        <v>57</v>
      </c>
      <c r="C8" s="59" t="s">
        <v>35</v>
      </c>
      <c r="D8" s="74">
        <v>1</v>
      </c>
      <c r="E8" s="60"/>
      <c r="F8" s="44">
        <f t="shared" si="0"/>
        <v>0</v>
      </c>
      <c r="G8" s="30"/>
      <c r="H8" s="29"/>
      <c r="I8" s="30"/>
      <c r="J8" s="31"/>
      <c r="K8" s="32"/>
      <c r="L8" s="32"/>
      <c r="M8" s="32"/>
      <c r="N8" s="32"/>
      <c r="O8" s="32"/>
      <c r="P8" s="32"/>
      <c r="Q8" s="32"/>
      <c r="R8" s="33"/>
      <c r="S8" s="33"/>
      <c r="T8" s="32"/>
      <c r="U8" s="32"/>
      <c r="V8" s="32"/>
      <c r="W8" s="57"/>
      <c r="X8" s="7"/>
    </row>
    <row r="9" spans="1:24" x14ac:dyDescent="0.25">
      <c r="A9" s="56">
        <v>3</v>
      </c>
      <c r="B9" s="58" t="s">
        <v>58</v>
      </c>
      <c r="C9" s="61" t="s">
        <v>34</v>
      </c>
      <c r="D9" s="74">
        <v>1</v>
      </c>
      <c r="E9" s="60"/>
      <c r="F9" s="44">
        <f t="shared" si="0"/>
        <v>0</v>
      </c>
      <c r="G9" s="39"/>
      <c r="H9" s="35"/>
      <c r="I9" s="39"/>
      <c r="J9" s="36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57"/>
      <c r="X9" s="7"/>
    </row>
    <row r="10" spans="1:24" ht="21.6" x14ac:dyDescent="0.25">
      <c r="A10" s="56">
        <v>4</v>
      </c>
      <c r="B10" s="58" t="s">
        <v>54</v>
      </c>
      <c r="C10" s="59" t="s">
        <v>35</v>
      </c>
      <c r="D10" s="75">
        <v>2</v>
      </c>
      <c r="E10" s="60"/>
      <c r="F10" s="44">
        <f t="shared" si="0"/>
        <v>0</v>
      </c>
      <c r="G10" s="28">
        <v>0</v>
      </c>
      <c r="H10" s="35">
        <f>ROUND(D10*G10,2)</f>
        <v>0</v>
      </c>
      <c r="I10" s="30">
        <v>0.73</v>
      </c>
      <c r="J10" s="36">
        <f>ROUND(D10*I10,2)</f>
        <v>1.46</v>
      </c>
      <c r="K10" s="34">
        <v>20</v>
      </c>
      <c r="L10" s="34">
        <f>F10*(1+K10/100)</f>
        <v>0</v>
      </c>
      <c r="M10" s="34">
        <v>0</v>
      </c>
      <c r="N10" s="34">
        <f>ROUND(D10*M10,2)</f>
        <v>0</v>
      </c>
      <c r="O10" s="34">
        <v>0</v>
      </c>
      <c r="P10" s="34">
        <f>ROUND(D10*O10,2)</f>
        <v>0</v>
      </c>
      <c r="Q10" s="34"/>
      <c r="R10" s="37" t="s">
        <v>23</v>
      </c>
      <c r="S10" s="37" t="s">
        <v>25</v>
      </c>
      <c r="T10" s="34">
        <v>0.04</v>
      </c>
      <c r="U10" s="34">
        <f>ROUND(D10*T10,2)</f>
        <v>0.08</v>
      </c>
      <c r="V10" s="34"/>
      <c r="W10" s="54"/>
      <c r="X10" s="7"/>
    </row>
    <row r="11" spans="1:24" x14ac:dyDescent="0.25">
      <c r="A11" s="56">
        <v>5</v>
      </c>
      <c r="B11" s="58" t="s">
        <v>55</v>
      </c>
      <c r="C11" s="59" t="s">
        <v>35</v>
      </c>
      <c r="D11" s="75">
        <v>1</v>
      </c>
      <c r="E11" s="60"/>
      <c r="F11" s="44">
        <f t="shared" si="0"/>
        <v>0</v>
      </c>
      <c r="G11" s="28"/>
      <c r="H11" s="35"/>
      <c r="I11" s="30"/>
      <c r="J11" s="36"/>
      <c r="K11" s="34"/>
      <c r="L11" s="34"/>
      <c r="M11" s="34"/>
      <c r="N11" s="34"/>
      <c r="O11" s="34"/>
      <c r="P11" s="34"/>
      <c r="Q11" s="34"/>
      <c r="R11" s="37"/>
      <c r="S11" s="37"/>
      <c r="T11" s="34"/>
      <c r="U11" s="34"/>
      <c r="V11" s="34"/>
      <c r="W11" s="54"/>
      <c r="X11" s="7"/>
    </row>
    <row r="12" spans="1:24" x14ac:dyDescent="0.25">
      <c r="A12" s="56">
        <v>6</v>
      </c>
      <c r="B12" s="58" t="s">
        <v>53</v>
      </c>
      <c r="C12" s="59" t="s">
        <v>27</v>
      </c>
      <c r="D12" s="75">
        <v>3</v>
      </c>
      <c r="E12" s="60"/>
      <c r="F12" s="44">
        <f t="shared" si="0"/>
        <v>0</v>
      </c>
      <c r="G12" s="28">
        <v>0</v>
      </c>
      <c r="H12" s="35">
        <f>ROUND(D12*G12,2)</f>
        <v>0</v>
      </c>
      <c r="I12" s="30">
        <v>7</v>
      </c>
      <c r="J12" s="36">
        <f>ROUND(D12*I12,2)</f>
        <v>21</v>
      </c>
      <c r="K12" s="34">
        <v>20</v>
      </c>
      <c r="L12" s="34">
        <f>F12*(1+K12/100)</f>
        <v>0</v>
      </c>
      <c r="M12" s="34">
        <v>0</v>
      </c>
      <c r="N12" s="34">
        <f>ROUND(D12*M12,2)</f>
        <v>0</v>
      </c>
      <c r="O12" s="34">
        <v>0</v>
      </c>
      <c r="P12" s="34">
        <f>ROUND(D12*O12,2)</f>
        <v>0</v>
      </c>
      <c r="Q12" s="34"/>
      <c r="R12" s="37" t="s">
        <v>23</v>
      </c>
      <c r="S12" s="37" t="s">
        <v>25</v>
      </c>
      <c r="T12" s="34">
        <v>1.0999999999999999E-2</v>
      </c>
      <c r="U12" s="34">
        <f>ROUND(D12*T12,2)</f>
        <v>0.03</v>
      </c>
      <c r="V12" s="34"/>
      <c r="W12" s="54"/>
      <c r="X12" s="7"/>
    </row>
    <row r="13" spans="1:24" x14ac:dyDescent="0.25">
      <c r="A13" s="56">
        <v>7</v>
      </c>
      <c r="B13" s="58" t="s">
        <v>52</v>
      </c>
      <c r="C13" s="59" t="s">
        <v>34</v>
      </c>
      <c r="D13" s="75">
        <v>1</v>
      </c>
      <c r="E13" s="60"/>
      <c r="F13" s="44">
        <f t="shared" si="0"/>
        <v>0</v>
      </c>
      <c r="G13" s="28"/>
      <c r="H13" s="35"/>
      <c r="I13" s="30"/>
      <c r="J13" s="36"/>
      <c r="K13" s="34"/>
      <c r="L13" s="34"/>
      <c r="M13" s="34"/>
      <c r="N13" s="34"/>
      <c r="O13" s="34"/>
      <c r="P13" s="34"/>
      <c r="Q13" s="34"/>
      <c r="R13" s="37"/>
      <c r="S13" s="37"/>
      <c r="T13" s="34"/>
      <c r="U13" s="34"/>
      <c r="V13" s="34"/>
      <c r="W13" s="54"/>
      <c r="X13" s="7"/>
    </row>
    <row r="14" spans="1:24" ht="21.6" x14ac:dyDescent="0.25">
      <c r="A14" s="56">
        <v>8</v>
      </c>
      <c r="B14" s="58" t="s">
        <v>42</v>
      </c>
      <c r="C14" s="59" t="s">
        <v>35</v>
      </c>
      <c r="D14" s="75">
        <v>1</v>
      </c>
      <c r="E14" s="60"/>
      <c r="F14" s="44">
        <f t="shared" si="0"/>
        <v>0</v>
      </c>
      <c r="G14" s="28">
        <v>0</v>
      </c>
      <c r="H14" s="35">
        <f>ROUND(D14*G14,2)</f>
        <v>0</v>
      </c>
      <c r="I14" s="30">
        <v>0.65</v>
      </c>
      <c r="J14" s="36">
        <f>ROUND(D14*I14,2)</f>
        <v>0.65</v>
      </c>
      <c r="K14" s="34">
        <v>20</v>
      </c>
      <c r="L14" s="34">
        <f>F14*(1+K14/100)</f>
        <v>0</v>
      </c>
      <c r="M14" s="34">
        <v>0</v>
      </c>
      <c r="N14" s="34">
        <f>ROUND(D14*M14,2)</f>
        <v>0</v>
      </c>
      <c r="O14" s="34">
        <v>0</v>
      </c>
      <c r="P14" s="34">
        <f>ROUND(D14*O14,2)</f>
        <v>0</v>
      </c>
      <c r="Q14" s="34"/>
      <c r="R14" s="37" t="s">
        <v>23</v>
      </c>
      <c r="S14" s="37" t="s">
        <v>25</v>
      </c>
      <c r="T14" s="34">
        <v>8.2000000000000007E-3</v>
      </c>
      <c r="U14" s="34">
        <f>ROUND(D14*T14,2)</f>
        <v>0.01</v>
      </c>
      <c r="V14" s="34"/>
      <c r="W14" s="54"/>
      <c r="X14" s="7"/>
    </row>
    <row r="15" spans="1:24" x14ac:dyDescent="0.25">
      <c r="A15" s="56">
        <v>9</v>
      </c>
      <c r="B15" s="58" t="s">
        <v>43</v>
      </c>
      <c r="C15" s="59" t="s">
        <v>27</v>
      </c>
      <c r="D15" s="74">
        <v>2</v>
      </c>
      <c r="E15" s="60"/>
      <c r="F15" s="44">
        <f t="shared" si="0"/>
        <v>0</v>
      </c>
      <c r="G15" s="28">
        <v>0</v>
      </c>
      <c r="H15" s="35">
        <f>ROUND(D15*G15,2)</f>
        <v>0</v>
      </c>
      <c r="I15" s="30">
        <v>6.5</v>
      </c>
      <c r="J15" s="36">
        <f>ROUND(D15*I15,2)</f>
        <v>13</v>
      </c>
      <c r="K15" s="34">
        <v>20</v>
      </c>
      <c r="L15" s="34">
        <f>F15*(1+K15/100)</f>
        <v>0</v>
      </c>
      <c r="M15" s="34">
        <v>0</v>
      </c>
      <c r="N15" s="34">
        <f>ROUND(D15*M15,2)</f>
        <v>0</v>
      </c>
      <c r="O15" s="34">
        <v>0</v>
      </c>
      <c r="P15" s="34">
        <f>ROUND(D15*O15,2)</f>
        <v>0</v>
      </c>
      <c r="Q15" s="34"/>
      <c r="R15" s="37" t="s">
        <v>26</v>
      </c>
      <c r="S15" s="37" t="s">
        <v>24</v>
      </c>
      <c r="T15" s="34">
        <v>0</v>
      </c>
      <c r="U15" s="34">
        <f>ROUND(D15*T15,2)</f>
        <v>0</v>
      </c>
      <c r="V15" s="34"/>
      <c r="W15" s="54"/>
      <c r="X15" s="7"/>
    </row>
    <row r="16" spans="1:24" ht="21.6" x14ac:dyDescent="0.25">
      <c r="A16" s="56">
        <v>10</v>
      </c>
      <c r="B16" s="64" t="s">
        <v>44</v>
      </c>
      <c r="C16" s="59" t="s">
        <v>35</v>
      </c>
      <c r="D16" s="76">
        <v>1</v>
      </c>
      <c r="E16" s="60"/>
      <c r="F16" s="44">
        <f t="shared" si="0"/>
        <v>0</v>
      </c>
      <c r="G16" s="28"/>
      <c r="H16" s="39"/>
      <c r="I16" s="30"/>
      <c r="J16" s="39"/>
      <c r="K16" s="39"/>
      <c r="L16" s="39"/>
      <c r="M16" s="39"/>
      <c r="N16" s="39"/>
      <c r="O16" s="39"/>
      <c r="P16" s="39"/>
      <c r="Q16" s="39"/>
      <c r="R16" s="47"/>
      <c r="S16" s="47"/>
      <c r="T16" s="39"/>
      <c r="U16" s="39"/>
      <c r="V16" s="39"/>
      <c r="W16" s="54"/>
      <c r="X16" s="7"/>
    </row>
    <row r="17" spans="1:24" x14ac:dyDescent="0.25">
      <c r="A17" s="56">
        <v>11</v>
      </c>
      <c r="B17" s="64" t="s">
        <v>45</v>
      </c>
      <c r="C17" s="59" t="s">
        <v>35</v>
      </c>
      <c r="D17" s="76">
        <v>2</v>
      </c>
      <c r="E17" s="60"/>
      <c r="F17" s="44">
        <f t="shared" ref="F17:F18" si="1">D17*E17</f>
        <v>0</v>
      </c>
      <c r="G17" s="28"/>
      <c r="H17" s="39"/>
      <c r="I17" s="30"/>
      <c r="J17" s="39"/>
      <c r="K17" s="39"/>
      <c r="L17" s="39"/>
      <c r="M17" s="39"/>
      <c r="N17" s="39"/>
      <c r="O17" s="39"/>
      <c r="P17" s="39"/>
      <c r="Q17" s="39"/>
      <c r="R17" s="47"/>
      <c r="S17" s="47"/>
      <c r="T17" s="39"/>
      <c r="U17" s="39"/>
      <c r="V17" s="39"/>
      <c r="W17" s="54"/>
      <c r="X17" s="7"/>
    </row>
    <row r="18" spans="1:24" ht="21.6" x14ac:dyDescent="0.25">
      <c r="A18" s="56">
        <v>12</v>
      </c>
      <c r="B18" s="64" t="s">
        <v>46</v>
      </c>
      <c r="C18" s="59" t="s">
        <v>35</v>
      </c>
      <c r="D18" s="76">
        <v>1</v>
      </c>
      <c r="E18" s="60"/>
      <c r="F18" s="44">
        <f t="shared" si="1"/>
        <v>0</v>
      </c>
      <c r="G18" s="28"/>
      <c r="H18" s="39"/>
      <c r="I18" s="30"/>
      <c r="J18" s="39"/>
      <c r="K18" s="39"/>
      <c r="L18" s="39"/>
      <c r="M18" s="39"/>
      <c r="N18" s="39"/>
      <c r="O18" s="39"/>
      <c r="P18" s="39"/>
      <c r="Q18" s="39"/>
      <c r="R18" s="47"/>
      <c r="S18" s="47"/>
      <c r="T18" s="39"/>
      <c r="U18" s="39"/>
      <c r="V18" s="39"/>
      <c r="W18" s="54"/>
      <c r="X18" s="7"/>
    </row>
    <row r="19" spans="1:24" x14ac:dyDescent="0.25">
      <c r="A19" s="56">
        <v>13</v>
      </c>
      <c r="B19" s="64" t="s">
        <v>47</v>
      </c>
      <c r="C19" s="59" t="s">
        <v>27</v>
      </c>
      <c r="D19" s="76">
        <v>1</v>
      </c>
      <c r="E19" s="60"/>
      <c r="F19" s="44">
        <f t="shared" ref="F19:F23" si="2">D19*E19</f>
        <v>0</v>
      </c>
      <c r="G19" s="28"/>
      <c r="H19" s="39"/>
      <c r="I19" s="30"/>
      <c r="J19" s="39"/>
      <c r="K19" s="39"/>
      <c r="L19" s="39"/>
      <c r="M19" s="39"/>
      <c r="N19" s="39"/>
      <c r="O19" s="39"/>
      <c r="P19" s="39"/>
      <c r="Q19" s="39"/>
      <c r="R19" s="47"/>
      <c r="S19" s="47"/>
      <c r="T19" s="39"/>
      <c r="U19" s="39"/>
      <c r="V19" s="39"/>
      <c r="W19" s="54"/>
      <c r="X19" s="7"/>
    </row>
    <row r="20" spans="1:24" x14ac:dyDescent="0.25">
      <c r="A20" s="56">
        <v>14</v>
      </c>
      <c r="B20" s="64" t="s">
        <v>48</v>
      </c>
      <c r="C20" s="59" t="s">
        <v>35</v>
      </c>
      <c r="D20" s="76">
        <v>3</v>
      </c>
      <c r="E20" s="60"/>
      <c r="F20" s="44">
        <f t="shared" si="2"/>
        <v>0</v>
      </c>
      <c r="G20" s="28"/>
      <c r="H20" s="39"/>
      <c r="I20" s="30"/>
      <c r="J20" s="39"/>
      <c r="K20" s="39"/>
      <c r="L20" s="39"/>
      <c r="M20" s="39"/>
      <c r="N20" s="39"/>
      <c r="O20" s="39"/>
      <c r="P20" s="39"/>
      <c r="Q20" s="39"/>
      <c r="R20" s="47"/>
      <c r="S20" s="47"/>
      <c r="T20" s="39"/>
      <c r="U20" s="39"/>
      <c r="V20" s="39"/>
      <c r="W20" s="54"/>
      <c r="X20" s="7"/>
    </row>
    <row r="21" spans="1:24" ht="15" customHeight="1" x14ac:dyDescent="0.25">
      <c r="A21" s="56">
        <v>15</v>
      </c>
      <c r="B21" s="64" t="s">
        <v>49</v>
      </c>
      <c r="C21" s="59" t="s">
        <v>34</v>
      </c>
      <c r="D21" s="76">
        <v>1</v>
      </c>
      <c r="E21" s="60"/>
      <c r="F21" s="44">
        <f t="shared" si="2"/>
        <v>0</v>
      </c>
      <c r="G21" s="26"/>
      <c r="H21" s="27" t="e">
        <f>SUM(#REF!)</f>
        <v>#REF!</v>
      </c>
      <c r="I21" s="27"/>
      <c r="J21" s="27" t="e">
        <f>SUM(#REF!)</f>
        <v>#REF!</v>
      </c>
      <c r="K21" s="27"/>
      <c r="L21" s="27" t="e">
        <f>SUM(#REF!)</f>
        <v>#REF!</v>
      </c>
      <c r="M21" s="27"/>
      <c r="N21" s="27" t="e">
        <f>SUM(#REF!)</f>
        <v>#REF!</v>
      </c>
      <c r="O21" s="27"/>
      <c r="P21" s="27" t="e">
        <f>SUM(#REF!)</f>
        <v>#REF!</v>
      </c>
      <c r="Q21" s="27"/>
      <c r="R21" s="27"/>
      <c r="S21" s="27"/>
      <c r="T21" s="27"/>
      <c r="U21" s="27" t="e">
        <f>SUM(#REF!)</f>
        <v>#REF!</v>
      </c>
      <c r="V21" s="27"/>
      <c r="W21" s="6"/>
      <c r="X21" s="7"/>
    </row>
    <row r="22" spans="1:24" x14ac:dyDescent="0.25">
      <c r="A22" s="56">
        <v>16</v>
      </c>
      <c r="B22" s="64" t="s">
        <v>50</v>
      </c>
      <c r="C22" s="59" t="s">
        <v>27</v>
      </c>
      <c r="D22" s="76">
        <v>1</v>
      </c>
      <c r="E22" s="60"/>
      <c r="F22" s="44">
        <f t="shared" si="2"/>
        <v>0</v>
      </c>
      <c r="G22" s="30"/>
      <c r="H22" s="38"/>
      <c r="I22" s="30"/>
      <c r="J22" s="38"/>
      <c r="K22" s="38"/>
      <c r="L22" s="38"/>
      <c r="M22" s="38"/>
      <c r="N22" s="38"/>
      <c r="O22" s="38"/>
      <c r="P22" s="38"/>
      <c r="Q22" s="38"/>
      <c r="R22" s="42"/>
      <c r="S22" s="42"/>
      <c r="T22" s="38"/>
      <c r="U22" s="38"/>
      <c r="V22" s="38"/>
      <c r="W22" s="6"/>
      <c r="X22" s="7"/>
    </row>
    <row r="23" spans="1:24" x14ac:dyDescent="0.25">
      <c r="A23" s="56">
        <v>17</v>
      </c>
      <c r="B23" s="64" t="s">
        <v>51</v>
      </c>
      <c r="C23" s="59" t="s">
        <v>27</v>
      </c>
      <c r="D23" s="76">
        <v>1</v>
      </c>
      <c r="E23" s="60"/>
      <c r="F23" s="44">
        <f t="shared" si="2"/>
        <v>0</v>
      </c>
      <c r="G23" s="30"/>
      <c r="H23" s="38"/>
      <c r="I23" s="30"/>
      <c r="J23" s="38"/>
      <c r="K23" s="38"/>
      <c r="L23" s="38"/>
      <c r="M23" s="38"/>
      <c r="N23" s="38"/>
      <c r="O23" s="38"/>
      <c r="P23" s="38"/>
      <c r="Q23" s="38"/>
      <c r="R23" s="42"/>
      <c r="S23" s="42"/>
      <c r="T23" s="38"/>
      <c r="U23" s="38"/>
      <c r="V23" s="38"/>
      <c r="W23" s="6"/>
      <c r="X23" s="7"/>
    </row>
    <row r="24" spans="1:24" ht="21.6" x14ac:dyDescent="0.25">
      <c r="A24" s="56">
        <v>18</v>
      </c>
      <c r="B24" s="64" t="s">
        <v>59</v>
      </c>
      <c r="C24" s="59" t="s">
        <v>27</v>
      </c>
      <c r="D24" s="76">
        <v>1</v>
      </c>
      <c r="E24" s="60"/>
      <c r="F24" s="44">
        <f t="shared" ref="F24:F28" si="3">D24*E24</f>
        <v>0</v>
      </c>
      <c r="G24" s="30"/>
      <c r="H24" s="38"/>
      <c r="I24" s="30"/>
      <c r="J24" s="38"/>
      <c r="K24" s="38"/>
      <c r="L24" s="38"/>
      <c r="M24" s="38"/>
      <c r="N24" s="38"/>
      <c r="O24" s="38"/>
      <c r="P24" s="38"/>
      <c r="Q24" s="38"/>
      <c r="R24" s="42"/>
      <c r="S24" s="42"/>
      <c r="T24" s="38"/>
      <c r="U24" s="38"/>
      <c r="V24" s="38"/>
      <c r="W24" s="6"/>
      <c r="X24" s="7"/>
    </row>
    <row r="25" spans="1:24" ht="16.5" customHeight="1" x14ac:dyDescent="0.25">
      <c r="A25" s="56">
        <v>19</v>
      </c>
      <c r="B25" s="64" t="s">
        <v>36</v>
      </c>
      <c r="C25" s="59" t="s">
        <v>35</v>
      </c>
      <c r="D25" s="76">
        <v>1</v>
      </c>
      <c r="E25" s="60"/>
      <c r="F25" s="44">
        <f t="shared" si="3"/>
        <v>0</v>
      </c>
      <c r="G25" s="30"/>
      <c r="H25" s="38"/>
      <c r="I25" s="30"/>
      <c r="J25" s="38"/>
      <c r="K25" s="38"/>
      <c r="L25" s="38"/>
      <c r="M25" s="38"/>
      <c r="N25" s="38"/>
      <c r="O25" s="38"/>
      <c r="P25" s="38"/>
      <c r="Q25" s="38"/>
      <c r="R25" s="42"/>
      <c r="S25" s="42"/>
      <c r="T25" s="38"/>
      <c r="U25" s="38"/>
      <c r="V25" s="38"/>
      <c r="W25" s="6"/>
      <c r="X25" s="7"/>
    </row>
    <row r="26" spans="1:24" ht="17.25" customHeight="1" x14ac:dyDescent="0.25">
      <c r="A26" s="56">
        <v>20</v>
      </c>
      <c r="B26" s="64" t="s">
        <v>37</v>
      </c>
      <c r="C26" s="59" t="s">
        <v>27</v>
      </c>
      <c r="D26" s="76">
        <v>12</v>
      </c>
      <c r="E26" s="60"/>
      <c r="F26" s="44">
        <f t="shared" si="3"/>
        <v>0</v>
      </c>
      <c r="G26" s="30"/>
      <c r="H26" s="38"/>
      <c r="I26" s="30"/>
      <c r="J26" s="38"/>
      <c r="K26" s="38"/>
      <c r="L26" s="38"/>
      <c r="M26" s="38"/>
      <c r="N26" s="38"/>
      <c r="O26" s="38"/>
      <c r="P26" s="38"/>
      <c r="Q26" s="38"/>
      <c r="R26" s="42"/>
      <c r="S26" s="42"/>
      <c r="T26" s="38"/>
      <c r="U26" s="38"/>
      <c r="V26" s="38"/>
      <c r="W26" s="6"/>
      <c r="X26" s="7"/>
    </row>
    <row r="27" spans="1:24" x14ac:dyDescent="0.25">
      <c r="A27" s="56">
        <v>21</v>
      </c>
      <c r="B27" s="64" t="s">
        <v>38</v>
      </c>
      <c r="C27" s="59" t="s">
        <v>27</v>
      </c>
      <c r="D27" s="76">
        <v>8</v>
      </c>
      <c r="E27" s="60"/>
      <c r="F27" s="44">
        <f t="shared" si="3"/>
        <v>0</v>
      </c>
      <c r="G27" s="30"/>
      <c r="H27" s="38"/>
      <c r="I27" s="30"/>
      <c r="J27" s="38"/>
      <c r="K27" s="38"/>
      <c r="L27" s="38"/>
      <c r="M27" s="38"/>
      <c r="N27" s="38"/>
      <c r="O27" s="38"/>
      <c r="P27" s="38"/>
      <c r="Q27" s="38"/>
      <c r="R27" s="42"/>
      <c r="S27" s="42"/>
      <c r="T27" s="38"/>
      <c r="U27" s="38"/>
      <c r="V27" s="38"/>
      <c r="W27" s="6"/>
      <c r="X27" s="7"/>
    </row>
    <row r="28" spans="1:24" x14ac:dyDescent="0.25">
      <c r="A28" s="56">
        <v>22</v>
      </c>
      <c r="B28" s="64" t="s">
        <v>39</v>
      </c>
      <c r="C28" s="59" t="s">
        <v>27</v>
      </c>
      <c r="D28" s="76">
        <v>5</v>
      </c>
      <c r="E28" s="60"/>
      <c r="F28" s="44">
        <f t="shared" si="3"/>
        <v>0</v>
      </c>
      <c r="G28" s="30"/>
      <c r="H28" s="38"/>
      <c r="I28" s="30"/>
      <c r="J28" s="38"/>
      <c r="K28" s="38"/>
      <c r="L28" s="38"/>
      <c r="M28" s="38"/>
      <c r="N28" s="38"/>
      <c r="O28" s="38"/>
      <c r="P28" s="38"/>
      <c r="Q28" s="38"/>
      <c r="R28" s="42"/>
      <c r="S28" s="42"/>
      <c r="T28" s="38"/>
      <c r="U28" s="38"/>
      <c r="V28" s="38"/>
      <c r="W28" s="6"/>
      <c r="X28" s="7"/>
    </row>
    <row r="29" spans="1:24" ht="15.75" customHeight="1" x14ac:dyDescent="0.25">
      <c r="A29" s="56">
        <v>23</v>
      </c>
      <c r="B29" s="64" t="s">
        <v>41</v>
      </c>
      <c r="C29" s="59" t="s">
        <v>27</v>
      </c>
      <c r="D29" s="76">
        <v>3</v>
      </c>
      <c r="E29" s="60"/>
      <c r="F29" s="44">
        <f t="shared" si="0"/>
        <v>0</v>
      </c>
      <c r="G29" s="30"/>
      <c r="H29" s="38"/>
      <c r="I29" s="30"/>
      <c r="J29" s="38"/>
      <c r="K29" s="38"/>
      <c r="L29" s="38"/>
      <c r="M29" s="38"/>
      <c r="N29" s="38"/>
      <c r="O29" s="38"/>
      <c r="P29" s="38"/>
      <c r="Q29" s="38"/>
      <c r="R29" s="42"/>
      <c r="S29" s="42"/>
      <c r="T29" s="38"/>
      <c r="U29" s="38"/>
      <c r="V29" s="38"/>
      <c r="W29" s="6"/>
      <c r="X29" s="7"/>
    </row>
    <row r="30" spans="1:24" ht="15.75" customHeight="1" x14ac:dyDescent="0.25">
      <c r="A30" s="56">
        <v>24</v>
      </c>
      <c r="B30" s="69" t="s">
        <v>40</v>
      </c>
      <c r="C30" s="70" t="s">
        <v>35</v>
      </c>
      <c r="D30" s="77">
        <v>1</v>
      </c>
      <c r="E30" s="71"/>
      <c r="F30" s="72">
        <f t="shared" si="0"/>
        <v>0</v>
      </c>
      <c r="G30" s="30"/>
      <c r="H30" s="38"/>
      <c r="I30" s="30"/>
      <c r="J30" s="38"/>
      <c r="K30" s="38"/>
      <c r="L30" s="38"/>
      <c r="M30" s="38"/>
      <c r="N30" s="38"/>
      <c r="O30" s="38"/>
      <c r="P30" s="38"/>
      <c r="Q30" s="38"/>
      <c r="R30" s="42"/>
      <c r="S30" s="42"/>
      <c r="T30" s="38"/>
      <c r="U30" s="38"/>
      <c r="V30" s="38"/>
      <c r="W30" s="6"/>
      <c r="X30" s="7"/>
    </row>
    <row r="31" spans="1:24" ht="15.75" customHeight="1" x14ac:dyDescent="0.25">
      <c r="A31" s="55"/>
      <c r="B31" s="64"/>
      <c r="C31" s="65"/>
      <c r="D31" s="62"/>
      <c r="E31" s="66"/>
      <c r="F31" s="67"/>
      <c r="G31" s="30"/>
      <c r="H31" s="38"/>
      <c r="I31" s="30"/>
      <c r="J31" s="38"/>
      <c r="K31" s="38"/>
      <c r="L31" s="38"/>
      <c r="M31" s="38"/>
      <c r="N31" s="38"/>
      <c r="O31" s="38"/>
      <c r="P31" s="38"/>
      <c r="Q31" s="38"/>
      <c r="R31" s="42"/>
      <c r="S31" s="42"/>
      <c r="T31" s="38"/>
      <c r="U31" s="38"/>
      <c r="V31" s="38"/>
      <c r="W31" s="6"/>
      <c r="X31" s="7"/>
    </row>
    <row r="32" spans="1:24" ht="13.2" customHeight="1" x14ac:dyDescent="0.25">
      <c r="A32" s="45"/>
      <c r="B32" s="51" t="s">
        <v>28</v>
      </c>
      <c r="C32" s="52"/>
      <c r="D32" s="53"/>
      <c r="E32" s="53"/>
      <c r="F32" s="63">
        <f>SUM(F7:F31)</f>
        <v>0</v>
      </c>
      <c r="G32" s="30"/>
      <c r="H32" s="38"/>
      <c r="I32" s="30"/>
      <c r="J32" s="38"/>
      <c r="K32" s="38"/>
      <c r="L32" s="38"/>
      <c r="M32" s="38"/>
      <c r="N32" s="38"/>
      <c r="O32" s="38"/>
      <c r="P32" s="38"/>
      <c r="Q32" s="38"/>
      <c r="R32" s="42"/>
      <c r="S32" s="42"/>
      <c r="T32" s="38"/>
      <c r="U32" s="38"/>
      <c r="V32" s="38"/>
      <c r="W32" s="40"/>
      <c r="X32" s="7"/>
    </row>
    <row r="33" spans="1:6" ht="13.2" customHeight="1" thickBot="1" x14ac:dyDescent="0.3">
      <c r="A33" s="45"/>
      <c r="B33" s="48" t="s">
        <v>29</v>
      </c>
      <c r="C33" s="49"/>
      <c r="D33" s="50"/>
      <c r="E33" s="50"/>
      <c r="F33" s="73">
        <f>F32*1.2</f>
        <v>0</v>
      </c>
    </row>
    <row r="34" spans="1:6" ht="15" customHeight="1" thickBot="1" x14ac:dyDescent="0.3">
      <c r="A34" s="46"/>
    </row>
    <row r="35" spans="1:6" ht="15" customHeight="1" x14ac:dyDescent="0.25"/>
    <row r="36" spans="1:6" ht="15" customHeight="1" x14ac:dyDescent="0.25"/>
  </sheetData>
  <mergeCells count="2">
    <mergeCell ref="B2:F2"/>
    <mergeCell ref="A1:F1"/>
  </mergeCells>
  <pageMargins left="0.59" right="0.2" top="0.79" bottom="0.79" header="0.3" footer="0.3"/>
  <pageSetup scale="85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karol.meliska</dc:creator>
  <cp:lastModifiedBy>Autor</cp:lastModifiedBy>
  <cp:lastPrinted>2021-02-04T08:26:30Z</cp:lastPrinted>
  <dcterms:created xsi:type="dcterms:W3CDTF">2022-05-17T06:14:46Z</dcterms:created>
  <dcterms:modified xsi:type="dcterms:W3CDTF">2022-09-06T00:50:06Z</dcterms:modified>
</cp:coreProperties>
</file>