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Dokumenty\INOC\"/>
    </mc:Choice>
  </mc:AlternateContent>
  <xr:revisionPtr revIDLastSave="0" documentId="8_{8F739491-2A8A-44E4-8119-79EB8B41B746}" xr6:coauthVersionLast="47" xr6:coauthVersionMax="47" xr10:uidLastSave="{00000000-0000-0000-0000-000000000000}"/>
  <bookViews>
    <workbookView xWindow="-108" yWindow="-108" windowWidth="23256" windowHeight="12576" firstSheet="44" activeTab="50" xr2:uid="{00000000-000D-0000-FFFF-FFFF00000000}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k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4" l="1"/>
  <c r="D19" i="4" s="1"/>
  <c r="H12" i="13"/>
  <c r="D19" i="13" s="1"/>
  <c r="H12" i="14"/>
  <c r="D19" i="14" s="1"/>
  <c r="H12" i="16"/>
  <c r="D19" i="16" s="1"/>
  <c r="H12" i="17"/>
  <c r="D19" i="17" s="1"/>
  <c r="H12" i="18"/>
  <c r="D19" i="18" s="1"/>
  <c r="G19" i="30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<sst xmlns="http://schemas.openxmlformats.org/spreadsheetml/2006/main" count="2159" uniqueCount="98">
  <si>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</si>
  <si>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</si>
  <si>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</si>
  <si>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</si>
  <si>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</si>
  <si>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</si>
  <si>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</si>
  <si>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</si>
  <si>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</si>
  <si>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</si>
  <si>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</si>
  <si>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</si>
  <si>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</si>
  <si>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</si>
  <si>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</si>
  <si>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</si>
  <si>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</si>
  <si>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</si>
  <si>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</si>
  <si>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</si>
  <si>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</si>
  <si>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</si>
  <si>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</si>
  <si>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</si>
  <si>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</si>
  <si>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</si>
  <si>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</si>
  <si>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</si>
  <si>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</si>
  <si>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</si>
  <si>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</si>
  <si>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</si>
  <si>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</si>
  <si>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</si>
  <si>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</si>
  <si>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</si>
  <si>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</si>
  <si>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</si>
  <si>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</si>
  <si>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</si>
  <si>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</si>
  <si>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</si>
  <si>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</si>
  <si>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</si>
  <si>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</si>
  <si>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</si>
  <si>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</si>
  <si>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</si>
  <si>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</si>
  <si>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</si>
  <si>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</si>
  <si>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</si>
  <si>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</si>
  <si>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</si>
  <si>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</si>
  <si>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</si>
  <si>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</si>
  <si>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</si>
  <si>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</si>
  <si>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</si>
  <si>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</si>
  <si>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</si>
  <si>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</si>
  <si>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</si>
  <si>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</si>
  <si>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</si>
  <si>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</si>
  <si>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</si>
  <si>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</si>
  <si>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</si>
  <si>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</si>
  <si>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</si>
  <si>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</si>
  <si>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</si>
  <si>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</si>
  <si>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</si>
  <si>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</si>
  <si>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</si>
  <si>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</si>
  <si>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</si>
  <si>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</si>
  <si>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</si>
  <si>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</si>
  <si>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</si>
  <si>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</si>
  <si>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</si>
  <si>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</si>
  <si>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</si>
  <si>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</si>
  <si>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Názov predmetu zákazky:Lesnícke služby v ťažbovom procese na organizačnej zložke OZ Vihorlat  na obdobie 2023 - 2026  časť „47“ - VC 47 Oľšavka</t>
  </si>
  <si>
    <t>JPPB s.r.o.</t>
  </si>
  <si>
    <t>Petkovce 21, 09433</t>
  </si>
  <si>
    <t>Pavol Baran, konateľ</t>
  </si>
  <si>
    <t>SK 21202902616</t>
  </si>
  <si>
    <t>jppb.sro@gmail.com</t>
  </si>
  <si>
    <t>SK74 0900 0000 0051 6839 8940</t>
  </si>
  <si>
    <t xml:space="preserve"> SK 2120290216</t>
  </si>
  <si>
    <t>+421910257245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</si>
</sst>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  <xf numFmtId="49" fontId="6" fillId="3" borderId="5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a 2" xfId="1" xr:uid="{00000000-0005-0000-0000-000001000000}"/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ppb.sro@gmail.com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mailto:jppb.sro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37</v>
      </c>
    </row>
    <row r="2" spans="1:11" s="3" customFormat="1" ht="15.6" x14ac:dyDescent="0.3">
      <c r="A2" s="3" t="s">
        <v>13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11" ht="28.5" customHeight="1" x14ac:dyDescent="0.3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  <c r="I12" s="19"/>
    </row>
    <row r="13" spans="1:11" x14ac:dyDescent="0.25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3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3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7"/>
      <c r="D21" s="57"/>
      <c r="E21" s="57"/>
      <c r="F21" s="57"/>
      <c r="G21" s="57"/>
      <c r="H21" s="57"/>
    </row>
    <row r="22" spans="2:8" ht="22.5" customHeight="1" x14ac:dyDescent="0.3">
      <c r="B22" s="30" t="s">
        <v>3</v>
      </c>
      <c r="C22" s="57"/>
      <c r="D22" s="57"/>
      <c r="E22" s="57"/>
      <c r="F22" s="57"/>
      <c r="G22" s="57"/>
      <c r="H22" s="57"/>
    </row>
    <row r="23" spans="2:8" ht="22.5" customHeight="1" x14ac:dyDescent="0.3">
      <c r="B23" s="25" t="s">
        <v>9</v>
      </c>
      <c r="C23" s="57"/>
      <c r="D23" s="57"/>
      <c r="E23" s="57"/>
      <c r="F23" s="57"/>
      <c r="G23" s="57"/>
      <c r="H23" s="57"/>
    </row>
    <row r="24" spans="2:8" ht="22.5" customHeight="1" x14ac:dyDescent="0.3">
      <c r="B24" s="17" t="s">
        <v>17</v>
      </c>
      <c r="C24" s="57"/>
      <c r="D24" s="57"/>
      <c r="E24" s="57"/>
      <c r="F24" s="57"/>
      <c r="G24" s="57"/>
      <c r="H24" s="57"/>
    </row>
    <row r="25" spans="2:8" ht="22.5" customHeight="1" x14ac:dyDescent="0.3">
      <c r="B25" s="17" t="s">
        <v>18</v>
      </c>
      <c r="C25" s="57"/>
      <c r="D25" s="57"/>
      <c r="E25" s="57"/>
      <c r="F25" s="57"/>
      <c r="G25" s="57"/>
      <c r="H25" s="57"/>
    </row>
    <row r="26" spans="2:8" ht="22.5" customHeight="1" x14ac:dyDescent="0.3">
      <c r="B26" s="17" t="s">
        <v>19</v>
      </c>
      <c r="C26" s="57"/>
      <c r="D26" s="57"/>
      <c r="E26" s="57"/>
      <c r="F26" s="57"/>
      <c r="G26" s="57"/>
      <c r="H26" s="57"/>
    </row>
    <row r="27" spans="2:8" ht="22.5" customHeight="1" x14ac:dyDescent="0.3">
      <c r="B27" s="17" t="s">
        <v>20</v>
      </c>
      <c r="C27" s="57"/>
      <c r="D27" s="57"/>
      <c r="E27" s="57"/>
      <c r="F27" s="57"/>
      <c r="G27" s="57"/>
      <c r="H27" s="57"/>
    </row>
    <row r="28" spans="2:8" ht="22.5" customHeight="1" x14ac:dyDescent="0.3">
      <c r="B28" s="17" t="s">
        <v>15</v>
      </c>
      <c r="C28" s="57"/>
      <c r="D28" s="57"/>
      <c r="E28" s="57"/>
      <c r="F28" s="57"/>
      <c r="G28" s="57"/>
      <c r="H28" s="57"/>
    </row>
    <row r="29" spans="2:8" ht="22.5" customHeight="1" x14ac:dyDescent="0.3">
      <c r="B29" s="17" t="s">
        <v>16</v>
      </c>
      <c r="C29" s="57"/>
      <c r="D29" s="57"/>
      <c r="E29" s="57"/>
      <c r="F29" s="57"/>
      <c r="G29" s="57"/>
      <c r="H29" s="57"/>
    </row>
    <row r="30" spans="2:8" ht="22.5" customHeight="1" x14ac:dyDescent="0.3">
      <c r="B30" s="17" t="s">
        <v>21</v>
      </c>
      <c r="C30" s="57"/>
      <c r="D30" s="57"/>
      <c r="E30" s="57"/>
      <c r="F30" s="57"/>
      <c r="G30" s="57"/>
      <c r="H30" s="57"/>
    </row>
    <row r="31" spans="2:8" ht="22.5" customHeight="1" x14ac:dyDescent="0.3">
      <c r="B31" s="25" t="s">
        <v>8</v>
      </c>
      <c r="C31" s="57"/>
      <c r="D31" s="57"/>
      <c r="E31" s="57"/>
      <c r="F31" s="57"/>
      <c r="G31" s="57"/>
      <c r="H31" s="57"/>
    </row>
    <row r="32" spans="2:8" ht="22.5" customHeight="1" x14ac:dyDescent="0.3">
      <c r="B32" s="25" t="s">
        <v>10</v>
      </c>
      <c r="C32" s="57"/>
      <c r="D32" s="57"/>
      <c r="E32" s="57"/>
      <c r="F32" s="57"/>
      <c r="G32" s="57"/>
      <c r="H32" s="57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2"/>
  <sheetViews>
    <sheetView workbookViewId="0">
      <selection activeCell="M23" sqref="M23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59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2"/>
  <sheetViews>
    <sheetView workbookViewId="0">
      <selection activeCell="C32" sqref="C32:H3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69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79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80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81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82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89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43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H52"/>
  <sheetViews>
    <sheetView workbookViewId="0">
      <selection activeCell="C29" sqref="C29:H29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4680</v>
      </c>
      <c r="D8" s="28">
        <v>43.67</v>
      </c>
      <c r="E8" s="36">
        <v>45.6</v>
      </c>
      <c r="F8" s="37" t="s">
        <v>30</v>
      </c>
      <c r="G8" s="38">
        <f t="shared" ref="G8:G11" si="0">IFERROR( ROUND(E8/D8,3)," ")</f>
        <v>1.044</v>
      </c>
      <c r="H8" s="39">
        <f>C8*E8</f>
        <v>213408</v>
      </c>
    </row>
    <row r="9" spans="1:8" ht="18" x14ac:dyDescent="0.25">
      <c r="A9" s="16">
        <v>2</v>
      </c>
      <c r="B9" s="17" t="s">
        <v>26</v>
      </c>
      <c r="C9" s="29">
        <v>1560</v>
      </c>
      <c r="D9" s="28">
        <v>21.62</v>
      </c>
      <c r="E9" s="36">
        <v>21.6</v>
      </c>
      <c r="F9" s="37" t="s">
        <v>31</v>
      </c>
      <c r="G9" s="38">
        <f t="shared" si="0"/>
        <v>0.999</v>
      </c>
      <c r="H9" s="39">
        <f t="shared" ref="H9:H11" si="1">C9*E9</f>
        <v>33696</v>
      </c>
    </row>
    <row r="10" spans="1:8" ht="18" x14ac:dyDescent="0.25">
      <c r="A10" s="16">
        <v>3</v>
      </c>
      <c r="B10" s="17" t="s">
        <v>24</v>
      </c>
      <c r="C10" s="29">
        <v>8320</v>
      </c>
      <c r="D10" s="28">
        <v>21</v>
      </c>
      <c r="E10" s="36">
        <v>20.98</v>
      </c>
      <c r="F10" s="37" t="s">
        <v>32</v>
      </c>
      <c r="G10" s="38">
        <f t="shared" si="0"/>
        <v>0.999</v>
      </c>
      <c r="H10" s="39">
        <f t="shared" si="1"/>
        <v>174553.60000000001</v>
      </c>
    </row>
    <row r="11" spans="1:8" ht="18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>
        <v>36.28</v>
      </c>
      <c r="F11" s="37" t="s">
        <v>33</v>
      </c>
      <c r="G11" s="38">
        <f t="shared" si="0"/>
        <v>0.999</v>
      </c>
      <c r="H11" s="39">
        <f t="shared" si="1"/>
        <v>75462.400000000009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497120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497120</v>
      </c>
      <c r="E19" s="42">
        <f>IF(OR(C16="áno",C16="ano"),D19*0.2,0)</f>
        <v>99424</v>
      </c>
      <c r="F19" s="43"/>
      <c r="G19" s="44">
        <f>D19+E19</f>
        <v>596544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 t="s">
        <v>95</v>
      </c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>
        <v>50350358</v>
      </c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 t="s">
        <v>93</v>
      </c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>
        <v>2120290216</v>
      </c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>
        <v>421910257245</v>
      </c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68" t="s">
        <v>94</v>
      </c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69">
        <v>44843</v>
      </c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6038B37A-0EC0-4AE3-AC81-F1AC27D19546}"/>
  </hyperlinks>
  <pageMargins left="0.7" right="0.7" top="0.75" bottom="0.75" header="0.3" footer="0.3"/>
  <pageSetup paperSize="9" orientation="portrait" verticalDpi="0" r:id="rId2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H52"/>
  <sheetViews>
    <sheetView tabSelected="1" workbookViewId="0">
      <selection activeCell="C32" sqref="C32:H32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88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2340</v>
      </c>
      <c r="D8" s="28">
        <v>43.35</v>
      </c>
      <c r="E8" s="36">
        <v>45.45</v>
      </c>
      <c r="F8" s="37" t="s">
        <v>30</v>
      </c>
      <c r="G8" s="38">
        <f t="shared" ref="G8:G11" si="0">IFERROR( ROUND(E8/D8,3)," ")</f>
        <v>1.048</v>
      </c>
      <c r="H8" s="39">
        <f>C8*E8</f>
        <v>106353</v>
      </c>
    </row>
    <row r="9" spans="1:8" ht="18" x14ac:dyDescent="0.25">
      <c r="A9" s="16">
        <v>2</v>
      </c>
      <c r="B9" s="17" t="s">
        <v>26</v>
      </c>
      <c r="C9" s="29">
        <v>4420</v>
      </c>
      <c r="D9" s="28">
        <v>25.72</v>
      </c>
      <c r="E9" s="36">
        <v>25.7</v>
      </c>
      <c r="F9" s="37" t="s">
        <v>31</v>
      </c>
      <c r="G9" s="38">
        <f t="shared" si="0"/>
        <v>0.999</v>
      </c>
      <c r="H9" s="39">
        <f t="shared" ref="H9:H11" si="1">C9*E9</f>
        <v>113594</v>
      </c>
    </row>
    <row r="10" spans="1:8" ht="18" x14ac:dyDescent="0.25">
      <c r="A10" s="16">
        <v>3</v>
      </c>
      <c r="B10" s="17" t="s">
        <v>24</v>
      </c>
      <c r="C10" s="29">
        <v>18200</v>
      </c>
      <c r="D10" s="28">
        <v>19.14</v>
      </c>
      <c r="E10" s="36">
        <v>19.12</v>
      </c>
      <c r="F10" s="37" t="s">
        <v>32</v>
      </c>
      <c r="G10" s="38">
        <f t="shared" si="0"/>
        <v>0.999</v>
      </c>
      <c r="H10" s="39">
        <f t="shared" si="1"/>
        <v>347984</v>
      </c>
    </row>
    <row r="11" spans="1:8" ht="18" x14ac:dyDescent="0.25">
      <c r="A11" s="16">
        <v>4</v>
      </c>
      <c r="B11" s="17" t="s">
        <v>34</v>
      </c>
      <c r="C11" s="29">
        <v>2600</v>
      </c>
      <c r="D11" s="28">
        <v>22.41</v>
      </c>
      <c r="E11" s="36">
        <v>22.39</v>
      </c>
      <c r="F11" s="37" t="s">
        <v>33</v>
      </c>
      <c r="G11" s="38">
        <f t="shared" si="0"/>
        <v>0.999</v>
      </c>
      <c r="H11" s="39">
        <f t="shared" si="1"/>
        <v>58214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626145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2" thickTop="1" x14ac:dyDescent="0.3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626145</v>
      </c>
      <c r="E19" s="42">
        <f>IF(OR(C16="áno",C16="ano"),D19*0.2,0)</f>
        <v>125229</v>
      </c>
      <c r="F19" s="43"/>
      <c r="G19" s="44">
        <f>D19+E19</f>
        <v>751374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 t="s">
        <v>90</v>
      </c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 t="s">
        <v>91</v>
      </c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 t="s">
        <v>92</v>
      </c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 t="s">
        <v>95</v>
      </c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>
        <v>50350358</v>
      </c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 t="s">
        <v>96</v>
      </c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>
        <v>2120290216</v>
      </c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 t="s">
        <v>92</v>
      </c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70" t="s">
        <v>97</v>
      </c>
      <c r="D29" s="70"/>
      <c r="E29" s="70"/>
      <c r="F29" s="70"/>
      <c r="G29" s="70"/>
      <c r="H29" s="70"/>
    </row>
    <row r="30" spans="1:8" ht="15.6" x14ac:dyDescent="0.3">
      <c r="A30" s="6"/>
      <c r="B30" s="17" t="s">
        <v>21</v>
      </c>
      <c r="C30" s="68" t="s">
        <v>94</v>
      </c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69">
        <v>44843</v>
      </c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 xr:uid="{18B240FF-4319-4926-9204-16181CD1EDE2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44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45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46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2"/>
  <sheetViews>
    <sheetView workbookViewId="0">
      <selection activeCell="A4" sqref="A4"/>
    </sheetView>
  </sheetViews>
  <sheetFormatPr defaultRowHeight="13.8" x14ac:dyDescent="0.25"/>
  <cols>
    <col min="1" max="1" width="4.88671875" customWidth="1"/>
    <col min="2" max="2" width="52.33203125" customWidth="1"/>
    <col min="3" max="3" width="17" customWidth="1"/>
    <col min="4" max="4" width="19" customWidth="1"/>
    <col min="5" max="5" width="15.5546875" customWidth="1"/>
    <col min="6" max="6" width="2.5546875" bestFit="1" customWidth="1"/>
    <col min="7" max="7" width="15.88671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6" x14ac:dyDescent="0.3">
      <c r="A2" s="3" t="s">
        <v>13</v>
      </c>
      <c r="B2" s="3"/>
      <c r="C2" s="3"/>
      <c r="D2" s="4"/>
      <c r="E2" s="15"/>
      <c r="F2" s="15"/>
      <c r="G2" s="3"/>
      <c r="H2" s="3"/>
    </row>
    <row r="3" spans="1:8" ht="15.6" x14ac:dyDescent="0.3">
      <c r="A3" s="3"/>
      <c r="B3" s="3"/>
      <c r="C3" s="3"/>
      <c r="D3" s="4"/>
      <c r="E3" s="3"/>
      <c r="F3" s="3"/>
      <c r="G3" s="3"/>
      <c r="H3" s="3"/>
    </row>
    <row r="4" spans="1:8" ht="15.6" x14ac:dyDescent="0.3">
      <c r="A4" s="8" t="s">
        <v>47</v>
      </c>
      <c r="B4" s="8"/>
      <c r="C4" s="8"/>
      <c r="D4" s="9"/>
      <c r="E4" s="8"/>
      <c r="F4" s="8"/>
      <c r="G4" s="8"/>
      <c r="H4" s="8"/>
    </row>
    <row r="5" spans="1:8" ht="15.6" x14ac:dyDescent="0.3">
      <c r="A5" s="8"/>
      <c r="B5" s="8"/>
      <c r="C5" s="8"/>
      <c r="D5" s="9"/>
      <c r="E5" s="8"/>
      <c r="F5" s="8"/>
      <c r="G5" s="8"/>
      <c r="H5" s="8"/>
    </row>
    <row r="6" spans="1:8" ht="15.6" x14ac:dyDescent="0.3">
      <c r="A6" s="10" t="s">
        <v>14</v>
      </c>
      <c r="B6" s="8"/>
      <c r="C6" s="8"/>
      <c r="D6" s="9"/>
      <c r="E6" s="8"/>
      <c r="F6" s="8"/>
      <c r="G6" s="8"/>
      <c r="H6" s="8"/>
    </row>
    <row r="7" spans="1:8" ht="78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2" t="s">
        <v>29</v>
      </c>
      <c r="G7" s="53"/>
      <c r="H7" s="27" t="s">
        <v>27</v>
      </c>
    </row>
    <row r="8" spans="1:8" ht="18" x14ac:dyDescent="0.3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6" x14ac:dyDescent="0.25">
      <c r="A12" s="54" t="s">
        <v>28</v>
      </c>
      <c r="B12" s="55"/>
      <c r="C12" s="55"/>
      <c r="D12" s="55"/>
      <c r="E12" s="55"/>
      <c r="F12" s="55"/>
      <c r="G12" s="56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4.4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2" thickTop="1" x14ac:dyDescent="0.3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6" x14ac:dyDescent="0.3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6" x14ac:dyDescent="0.3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6" x14ac:dyDescent="0.3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2" thickBot="1" x14ac:dyDescent="0.35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2" thickTop="1" x14ac:dyDescent="0.3">
      <c r="A20" s="6"/>
      <c r="B20" s="24"/>
      <c r="C20" s="24"/>
      <c r="D20" s="24"/>
      <c r="E20" s="24"/>
      <c r="F20" s="24"/>
      <c r="G20" s="24"/>
      <c r="H20" s="6"/>
    </row>
    <row r="21" spans="1:8" ht="15.6" x14ac:dyDescent="0.3">
      <c r="A21" s="6"/>
      <c r="B21" s="25" t="s">
        <v>2</v>
      </c>
      <c r="C21" s="57"/>
      <c r="D21" s="57"/>
      <c r="E21" s="57"/>
      <c r="F21" s="57"/>
      <c r="G21" s="57"/>
      <c r="H21" s="57"/>
    </row>
    <row r="22" spans="1:8" ht="15.6" x14ac:dyDescent="0.3">
      <c r="A22" s="6"/>
      <c r="B22" s="30" t="s">
        <v>3</v>
      </c>
      <c r="C22" s="57"/>
      <c r="D22" s="57"/>
      <c r="E22" s="57"/>
      <c r="F22" s="57"/>
      <c r="G22" s="57"/>
      <c r="H22" s="57"/>
    </row>
    <row r="23" spans="1:8" ht="15.6" x14ac:dyDescent="0.3">
      <c r="A23" s="6"/>
      <c r="B23" s="25" t="s">
        <v>9</v>
      </c>
      <c r="C23" s="57"/>
      <c r="D23" s="57"/>
      <c r="E23" s="57"/>
      <c r="F23" s="57"/>
      <c r="G23" s="57"/>
      <c r="H23" s="57"/>
    </row>
    <row r="24" spans="1:8" ht="15.6" x14ac:dyDescent="0.3">
      <c r="A24" s="6"/>
      <c r="B24" s="17" t="s">
        <v>17</v>
      </c>
      <c r="C24" s="57"/>
      <c r="D24" s="57"/>
      <c r="E24" s="57"/>
      <c r="F24" s="57"/>
      <c r="G24" s="57"/>
      <c r="H24" s="57"/>
    </row>
    <row r="25" spans="1:8" ht="15.6" x14ac:dyDescent="0.3">
      <c r="A25" s="6"/>
      <c r="B25" s="17" t="s">
        <v>18</v>
      </c>
      <c r="C25" s="57"/>
      <c r="D25" s="57"/>
      <c r="E25" s="57"/>
      <c r="F25" s="57"/>
      <c r="G25" s="57"/>
      <c r="H25" s="57"/>
    </row>
    <row r="26" spans="1:8" ht="15.6" x14ac:dyDescent="0.3">
      <c r="A26" s="6"/>
      <c r="B26" s="17" t="s">
        <v>19</v>
      </c>
      <c r="C26" s="57"/>
      <c r="D26" s="57"/>
      <c r="E26" s="57"/>
      <c r="F26" s="57"/>
      <c r="G26" s="57"/>
      <c r="H26" s="57"/>
    </row>
    <row r="27" spans="1:8" ht="15.6" x14ac:dyDescent="0.3">
      <c r="A27" s="6"/>
      <c r="B27" s="17" t="s">
        <v>20</v>
      </c>
      <c r="C27" s="57"/>
      <c r="D27" s="57"/>
      <c r="E27" s="57"/>
      <c r="F27" s="57"/>
      <c r="G27" s="57"/>
      <c r="H27" s="57"/>
    </row>
    <row r="28" spans="1:8" ht="15.6" x14ac:dyDescent="0.3">
      <c r="A28" s="6"/>
      <c r="B28" s="17" t="s">
        <v>15</v>
      </c>
      <c r="C28" s="57"/>
      <c r="D28" s="57"/>
      <c r="E28" s="57"/>
      <c r="F28" s="57"/>
      <c r="G28" s="57"/>
      <c r="H28" s="57"/>
    </row>
    <row r="29" spans="1:8" ht="15.6" x14ac:dyDescent="0.3">
      <c r="A29" s="6"/>
      <c r="B29" s="17" t="s">
        <v>16</v>
      </c>
      <c r="C29" s="57"/>
      <c r="D29" s="57"/>
      <c r="E29" s="57"/>
      <c r="F29" s="57"/>
      <c r="G29" s="57"/>
      <c r="H29" s="57"/>
    </row>
    <row r="30" spans="1:8" ht="15.6" x14ac:dyDescent="0.3">
      <c r="A30" s="6"/>
      <c r="B30" s="17" t="s">
        <v>21</v>
      </c>
      <c r="C30" s="57"/>
      <c r="D30" s="57"/>
      <c r="E30" s="57"/>
      <c r="F30" s="57"/>
      <c r="G30" s="57"/>
      <c r="H30" s="57"/>
    </row>
    <row r="31" spans="1:8" ht="15.6" x14ac:dyDescent="0.3">
      <c r="A31" s="6"/>
      <c r="B31" s="25" t="s">
        <v>8</v>
      </c>
      <c r="C31" s="57"/>
      <c r="D31" s="57"/>
      <c r="E31" s="57"/>
      <c r="F31" s="57"/>
      <c r="G31" s="57"/>
      <c r="H31" s="57"/>
    </row>
    <row r="32" spans="1:8" ht="15.6" x14ac:dyDescent="0.3">
      <c r="A32" s="6"/>
      <c r="B32" s="25" t="s">
        <v>10</v>
      </c>
      <c r="C32" s="57"/>
      <c r="D32" s="57"/>
      <c r="E32" s="57"/>
      <c r="F32" s="57"/>
      <c r="G32" s="57"/>
      <c r="H32" s="57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Oľšavka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HP</cp:lastModifiedBy>
  <cp:lastPrinted>2022-10-09T10:48:30Z</cp:lastPrinted>
  <dcterms:created xsi:type="dcterms:W3CDTF">2012-03-14T10:26:47Z</dcterms:created>
  <dcterms:modified xsi:type="dcterms:W3CDTF">2022-10-09T10:51:59Z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