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Lojka\"/>
    </mc:Choice>
  </mc:AlternateContent>
  <bookViews>
    <workbookView xWindow="0" yWindow="0" windowWidth="20730" windowHeight="8055" firstSheet="3" activeTab="6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G8" i="52"/>
  <c r="H11" i="51"/>
  <c r="G11" i="51"/>
  <c r="H10" i="51"/>
  <c r="G10" i="51"/>
  <c r="H9" i="51"/>
  <c r="G9" i="51"/>
  <c r="H8" i="5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24" l="1"/>
  <c r="D19" i="24" s="1"/>
  <c r="H12" i="39"/>
  <c r="D19" i="39" s="1"/>
  <c r="H12" i="51"/>
  <c r="D19" i="51" s="1"/>
  <c r="H12" i="49"/>
  <c r="D19" i="49" s="1"/>
  <c r="H12" i="52"/>
  <c r="D19" i="52" s="1"/>
  <c r="H12" i="48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H12" i="18" l="1"/>
  <c r="D19" i="18" s="1"/>
  <c r="H12" i="14"/>
  <c r="D19" i="14" s="1"/>
  <c r="H12" i="17"/>
  <c r="D19" i="17" s="1"/>
  <c r="G19" i="30"/>
  <c r="H12" i="20"/>
  <c r="D19" i="20" s="1"/>
  <c r="H12" i="19"/>
  <c r="D19" i="19" s="1"/>
  <c r="H12" i="15"/>
  <c r="D19" i="15" s="1"/>
  <c r="H12" i="12"/>
  <c r="D19" i="12" s="1"/>
  <c r="H12" i="11"/>
  <c r="D19" i="11" s="1"/>
  <c r="E19" i="11" s="1"/>
  <c r="G19" i="11" s="1"/>
  <c r="H12" i="10"/>
  <c r="D19" i="10" s="1"/>
  <c r="E19" i="10" s="1"/>
  <c r="G19" i="10" s="1"/>
  <c r="H12" i="9"/>
  <c r="D19" i="9" s="1"/>
  <c r="E19" i="9" s="1"/>
  <c r="G19" i="9" s="1"/>
  <c r="H12" i="8"/>
  <c r="D19" i="8" s="1"/>
  <c r="E19" i="8" s="1"/>
  <c r="G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<sst xmlns="http://schemas.openxmlformats.org/spreadsheetml/2006/main" count="2150" uniqueCount="95">
  <si>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</si>
  <si>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</si>
  <si>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</si>
  <si>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</si>
  <si>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</si>
  <si>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</si>
  <si>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</si>
  <si>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</si>
  <si>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</si>
  <si>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</si>
  <si>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</si>
  <si>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</si>
  <si>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</si>
  <si>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</si>
  <si>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</si>
  <si>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</si>
  <si>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</si>
  <si>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</si>
  <si>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</si>
  <si>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</si>
  <si>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</si>
  <si>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</si>
  <si>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</si>
  <si>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</si>
  <si>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</si>
  <si>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</si>
  <si>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</si>
  <si>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</si>
  <si>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</si>
  <si>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</si>
  <si>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</si>
  <si>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</si>
  <si>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</si>
  <si>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</si>
  <si>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</si>
  <si>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</si>
  <si>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</si>
  <si>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</si>
  <si>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</si>
  <si>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</si>
  <si>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</si>
  <si>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</si>
  <si>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</si>
  <si>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</si>
  <si>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</si>
  <si>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</si>
  <si>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</si>
  <si>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</si>
  <si>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</si>
  <si>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</si>
  <si>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</si>
  <si>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</si>
  <si>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</si>
  <si>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</si>
  <si>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</si>
  <si>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</si>
  <si>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</si>
  <si>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</si>
  <si>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</si>
  <si>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</si>
  <si>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</si>
  <si>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</si>
  <si>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</si>
  <si>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</si>
  <si>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</si>
  <si>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</si>
  <si>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</si>
  <si>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</si>
  <si>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</si>
  <si>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</si>
  <si>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</si>
  <si>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</si>
  <si>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</si>
  <si>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</si>
  <si>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</si>
  <si>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</si>
  <si>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</si>
  <si>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</si>
  <si>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</si>
  <si>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</si>
  <si>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</si>
  <si>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</si>
  <si>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</si>
  <si>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</si>
  <si>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</si>
  <si>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</si>
  <si>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</si>
  <si>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</si>
  <si>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</si>
  <si>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</si>
  <si>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Pavol Butala ml.</t>
  </si>
  <si>
    <t>František Lojka</t>
  </si>
  <si>
    <t>Kolonica 100, 067 01 Kolonica</t>
  </si>
  <si>
    <t>SK1024579182</t>
  </si>
  <si>
    <t>frantiseklojka7@gmail.com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</si>
</sst>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rantiseklojka7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15" sqref="J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11" workbookViewId="0">
      <selection activeCell="K23" sqref="K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15" workbookViewId="0">
      <selection activeCell="J28" sqref="J28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>
        <v>42.47</v>
      </c>
      <c r="F8" s="37" t="s">
        <v>30</v>
      </c>
      <c r="G8" s="38">
        <f t="shared" ref="G8:G11" si="0">IFERROR( ROUND(E8/D8,3)," ")</f>
        <v>1</v>
      </c>
      <c r="H8" s="39">
        <f>C8*E8</f>
        <v>33976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>
        <v>30.4</v>
      </c>
      <c r="F9" s="37" t="s">
        <v>31</v>
      </c>
      <c r="G9" s="38">
        <f t="shared" si="0"/>
        <v>1</v>
      </c>
      <c r="H9" s="39">
        <f t="shared" ref="H9:H11" si="1">C9*E9</f>
        <v>68400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>
        <v>21.3</v>
      </c>
      <c r="F10" s="37" t="s">
        <v>32</v>
      </c>
      <c r="G10" s="38">
        <f t="shared" si="0"/>
        <v>0.999</v>
      </c>
      <c r="H10" s="39">
        <f t="shared" si="1"/>
        <v>521850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>
        <v>22.44</v>
      </c>
      <c r="F11" s="37" t="s">
        <v>33</v>
      </c>
      <c r="G11" s="38">
        <f t="shared" si="0"/>
        <v>0.999</v>
      </c>
      <c r="H11" s="39">
        <f t="shared" si="1"/>
        <v>23562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647788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91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647788</v>
      </c>
      <c r="E19" s="42">
        <f>IF(OR(C16="áno",C16="ano"),D19*0.2,0)</f>
        <v>129557.6</v>
      </c>
      <c r="F19" s="43"/>
      <c r="G19" s="44">
        <f>D19+E19</f>
        <v>777345.6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91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92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91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>
        <v>43159389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93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1024579182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91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918495401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94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44841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5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Martin.Orenic</cp:lastModifiedBy>
  <cp:lastPrinted>2022-10-07T14:09:15Z</cp:lastPrinted>
  <dcterms:created xsi:type="dcterms:W3CDTF">2012-03-14T10:26:47Z</dcterms:created>
  <dcterms:modified xsi:type="dcterms:W3CDTF">2022-10-11T12:30:59Z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