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bos.Vasko\Desktop\Gajdoš\"/>
    </mc:Choice>
  </mc:AlternateContent>
  <bookViews>
    <workbookView xWindow="0" yWindow="0" windowWidth="28800" windowHeight="12300" firstSheet="38" activeTab="38"/>
  </bookViews>
  <sheets>
    <sheet name="VC1 -Zubenské" sheetId="3" state="hidden" r:id="rId1"/>
    <sheet name="VC2 -Jablonka" sheetId="4" state="hidden" r:id="rId2"/>
    <sheet name="VC3 -Iľovica" sheetId="5" state="hidden" r:id="rId3"/>
    <sheet name="VC4 -Jabloň" sheetId="6" state="hidden" r:id="rId4"/>
    <sheet name="VC5-Veské" sheetId="7" state="hidden" r:id="rId5"/>
    <sheet name="VC6- Krosná" sheetId="8" state="hidden" r:id="rId6"/>
    <sheet name="VC7-Brestov" sheetId="9" state="hidden" r:id="rId7"/>
    <sheet name="VC8-Hubová" sheetId="10" state="hidden" r:id="rId8"/>
    <sheet name="VC9- Kamenica" sheetId="11" state="hidden" r:id="rId9"/>
    <sheet name="VC10- Píla" sheetId="12" state="hidden" r:id="rId10"/>
    <sheet name="VC11 Čabiny" sheetId="13" state="hidden" r:id="rId11"/>
    <sheet name="VC12 Magura" sheetId="14" state="hidden" r:id="rId12"/>
    <sheet name="VC13 Svetlice" sheetId="15" state="hidden" r:id="rId13"/>
    <sheet name="VC14 Výrava" sheetId="16" state="hidden" r:id="rId14"/>
    <sheet name="VC15 Ňagov" sheetId="17" state="hidden" r:id="rId15"/>
    <sheet name="VC16 Danová" sheetId="18" state="hidden" r:id="rId16"/>
    <sheet name="VC17 R. Hámre sever" sheetId="19" state="hidden" r:id="rId17"/>
    <sheet name="VC18 R. Hámre juh" sheetId="20" state="hidden" r:id="rId18"/>
    <sheet name="VC 19 Bačkov" sheetId="21" state="hidden" r:id="rId19"/>
    <sheet name="VC20 Dargov " sheetId="22" state="hidden" r:id="rId20"/>
    <sheet name="VC21 Veľaty" sheetId="23" state="hidden" r:id="rId21"/>
    <sheet name="VC22  Bodrog" sheetId="24" state="hidden" r:id="rId22"/>
    <sheet name="VC23 Strážske" sheetId="25" state="hidden" r:id="rId23"/>
    <sheet name="VC24 Ubľa" sheetId="26" state="hidden" r:id="rId24"/>
    <sheet name="VC25 Porúbka" sheetId="27" state="hidden" r:id="rId25"/>
    <sheet name="VC26 Potašňa" sheetId="28" state="hidden" r:id="rId26"/>
    <sheet name="VC27 Korunková" sheetId="29" state="hidden" r:id="rId27"/>
    <sheet name="VC28 Repejov" sheetId="30" state="hidden" r:id="rId28"/>
    <sheet name="VC29 Havaj" sheetId="31" state="hidden" r:id="rId29"/>
    <sheet name="VC30 Poľana" sheetId="32" state="hidden" r:id="rId30"/>
    <sheet name="VC31 Jablonovec" sheetId="33" state="hidden" r:id="rId31"/>
    <sheet name="VC32 Rybníky" sheetId="34" state="hidden" r:id="rId32"/>
    <sheet name="VC 33 Potočky" sheetId="35" state="hidden" r:id="rId33"/>
    <sheet name="VC34 Pakostov" sheetId="36" state="hidden" r:id="rId34"/>
    <sheet name="VC35 Vlčie" sheetId="37" state="hidden" r:id="rId35"/>
    <sheet name="VBC36 Hučok" sheetId="38" state="hidden" r:id="rId36"/>
    <sheet name="VC37 Karná" sheetId="39" state="hidden" r:id="rId37"/>
    <sheet name="VC38 Ohradzany" sheetId="40" state="hidden" r:id="rId38"/>
    <sheet name="VC39 Petrovec" sheetId="41" r:id="rId39"/>
    <sheet name="VC40 Dubová" sheetId="42" state="hidden" r:id="rId40"/>
    <sheet name="VC41 Šimonka" sheetId="43" state="hidden" r:id="rId41"/>
    <sheet name="VC42 Laš" sheetId="44" state="hidden" r:id="rId42"/>
    <sheet name="VC 43 Lipová" sheetId="45" state="hidden" r:id="rId43"/>
    <sheet name="VC 44 Makovica" sheetId="46" state="hidden" r:id="rId44"/>
    <sheet name="VC45 Diel" sheetId="47" state="hidden" r:id="rId45"/>
    <sheet name="VC46 Vyžnik" sheetId="48" state="hidden" r:id="rId46"/>
    <sheet name="VC47 Oľšavka" sheetId="49" state="hidden" r:id="rId47"/>
    <sheet name="VC48 Obora" sheetId="50" state="hidden" r:id="rId48"/>
    <sheet name="VC49 Ciganov" sheetId="51" state="hidden" r:id="rId49"/>
    <sheet name="VC50 Domaša" sheetId="52" state="hidden" r:id="rId50"/>
    <sheet name="VC51 Inoc" sheetId="53" state="hidden" r:id="rId51"/>
  </sheets>
  <definedNames>
    <definedName name="_Toc336189154" localSheetId="0">'VC1 -Zubenské'!#REF!</definedName>
  </definedNames>
  <calcPr calcId="162913"/>
</workbook>
</file>

<file path=xl/calcChain.xml><?xml version="1.0" encoding="utf-8"?>
<calcChain xmlns="http://schemas.openxmlformats.org/spreadsheetml/2006/main">
  <c r="H11" i="53" l="1"/>
  <c r="G11" i="53"/>
  <c r="H10" i="53"/>
  <c r="G10" i="53"/>
  <c r="H9" i="53"/>
  <c r="G9" i="53"/>
  <c r="H8" i="53"/>
  <c r="H12" i="53" s="1"/>
  <c r="D19" i="53" s="1"/>
  <c r="G8" i="53"/>
  <c r="H11" i="52"/>
  <c r="G11" i="52"/>
  <c r="H10" i="52"/>
  <c r="G10" i="52"/>
  <c r="H9" i="52"/>
  <c r="G9" i="52"/>
  <c r="H8" i="52"/>
  <c r="H12" i="52" s="1"/>
  <c r="D19" i="52" s="1"/>
  <c r="G8" i="52"/>
  <c r="H11" i="51"/>
  <c r="G11" i="51"/>
  <c r="H10" i="51"/>
  <c r="G10" i="51"/>
  <c r="H9" i="51"/>
  <c r="G9" i="51"/>
  <c r="H8" i="51"/>
  <c r="H12" i="51" s="1"/>
  <c r="D19" i="51" s="1"/>
  <c r="G8" i="51"/>
  <c r="H11" i="50"/>
  <c r="G11" i="50"/>
  <c r="H10" i="50"/>
  <c r="G10" i="50"/>
  <c r="H9" i="50"/>
  <c r="G9" i="50"/>
  <c r="H8" i="50"/>
  <c r="H12" i="50" s="1"/>
  <c r="D19" i="50" s="1"/>
  <c r="G8" i="50"/>
  <c r="H11" i="49"/>
  <c r="G11" i="49"/>
  <c r="H10" i="49"/>
  <c r="G10" i="49"/>
  <c r="H9" i="49"/>
  <c r="G9" i="49"/>
  <c r="H8" i="49"/>
  <c r="H12" i="49" s="1"/>
  <c r="D19" i="49" s="1"/>
  <c r="G8" i="49"/>
  <c r="H11" i="48"/>
  <c r="G11" i="48"/>
  <c r="H10" i="48"/>
  <c r="G10" i="48"/>
  <c r="H9" i="48"/>
  <c r="G9" i="48"/>
  <c r="H8" i="48"/>
  <c r="G8" i="48"/>
  <c r="H11" i="47"/>
  <c r="G11" i="47"/>
  <c r="H10" i="47"/>
  <c r="G10" i="47"/>
  <c r="H9" i="47"/>
  <c r="G9" i="47"/>
  <c r="H8" i="47"/>
  <c r="H12" i="47" s="1"/>
  <c r="D19" i="47" s="1"/>
  <c r="G8" i="47"/>
  <c r="H11" i="46"/>
  <c r="G11" i="46"/>
  <c r="H10" i="46"/>
  <c r="G10" i="46"/>
  <c r="H9" i="46"/>
  <c r="G9" i="46"/>
  <c r="H8" i="46"/>
  <c r="G8" i="46"/>
  <c r="H11" i="45"/>
  <c r="G11" i="45"/>
  <c r="H10" i="45"/>
  <c r="G10" i="45"/>
  <c r="H9" i="45"/>
  <c r="G9" i="45"/>
  <c r="H8" i="45"/>
  <c r="G8" i="45"/>
  <c r="H11" i="44"/>
  <c r="G11" i="44"/>
  <c r="H10" i="44"/>
  <c r="G10" i="44"/>
  <c r="H9" i="44"/>
  <c r="G9" i="44"/>
  <c r="H8" i="44"/>
  <c r="H12" i="44" s="1"/>
  <c r="D19" i="44" s="1"/>
  <c r="G8" i="44"/>
  <c r="H11" i="43"/>
  <c r="G11" i="43"/>
  <c r="H10" i="43"/>
  <c r="G10" i="43"/>
  <c r="H9" i="43"/>
  <c r="G9" i="43"/>
  <c r="H8" i="43"/>
  <c r="G8" i="43"/>
  <c r="H11" i="42"/>
  <c r="G11" i="42"/>
  <c r="H10" i="42"/>
  <c r="G10" i="42"/>
  <c r="H9" i="42"/>
  <c r="G9" i="42"/>
  <c r="H8" i="42"/>
  <c r="G8" i="42"/>
  <c r="H11" i="41"/>
  <c r="G11" i="41"/>
  <c r="H10" i="41"/>
  <c r="G10" i="41"/>
  <c r="H9" i="41"/>
  <c r="G9" i="41"/>
  <c r="H8" i="41"/>
  <c r="G8" i="41"/>
  <c r="H11" i="40"/>
  <c r="G11" i="40"/>
  <c r="H10" i="40"/>
  <c r="G10" i="40"/>
  <c r="H9" i="40"/>
  <c r="G9" i="40"/>
  <c r="H8" i="40"/>
  <c r="G8" i="40"/>
  <c r="H11" i="39"/>
  <c r="G11" i="39"/>
  <c r="H10" i="39"/>
  <c r="G10" i="39"/>
  <c r="H9" i="39"/>
  <c r="G9" i="39"/>
  <c r="H8" i="39"/>
  <c r="H12" i="39" s="1"/>
  <c r="D19" i="39" s="1"/>
  <c r="G8" i="39"/>
  <c r="H11" i="38"/>
  <c r="G11" i="38"/>
  <c r="H10" i="38"/>
  <c r="G10" i="38"/>
  <c r="H9" i="38"/>
  <c r="G9" i="38"/>
  <c r="H8" i="38"/>
  <c r="H12" i="38" s="1"/>
  <c r="D19" i="38" s="1"/>
  <c r="G8" i="38"/>
  <c r="H11" i="37"/>
  <c r="G11" i="37"/>
  <c r="H10" i="37"/>
  <c r="G10" i="37"/>
  <c r="H9" i="37"/>
  <c r="G9" i="37"/>
  <c r="H8" i="37"/>
  <c r="G8" i="37"/>
  <c r="H11" i="36"/>
  <c r="G11" i="36"/>
  <c r="H10" i="36"/>
  <c r="G10" i="36"/>
  <c r="H9" i="36"/>
  <c r="G9" i="36"/>
  <c r="H8" i="36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1" i="28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2" i="48" l="1"/>
  <c r="D19" i="48" s="1"/>
  <c r="H12" i="46"/>
  <c r="D19" i="46" s="1"/>
  <c r="H12" i="45"/>
  <c r="D19" i="45" s="1"/>
  <c r="H12" i="43"/>
  <c r="D19" i="43" s="1"/>
  <c r="H12" i="42"/>
  <c r="D19" i="42" s="1"/>
  <c r="H12" i="41"/>
  <c r="D19" i="41" s="1"/>
  <c r="H12" i="40"/>
  <c r="D19" i="40" s="1"/>
  <c r="H12" i="37"/>
  <c r="D19" i="37" s="1"/>
  <c r="H12" i="36"/>
  <c r="D19" i="36" s="1"/>
  <c r="H12" i="35"/>
  <c r="D19" i="35" s="1"/>
  <c r="H12" i="34"/>
  <c r="D19" i="34" s="1"/>
  <c r="H12" i="33"/>
  <c r="D19" i="33" s="1"/>
  <c r="H12" i="31"/>
  <c r="D19" i="31" s="1"/>
  <c r="H12" i="30"/>
  <c r="D19" i="30" s="1"/>
  <c r="H12" i="29"/>
  <c r="D19" i="29" s="1"/>
  <c r="H12" i="28"/>
  <c r="D19" i="28" s="1"/>
  <c r="H12" i="27"/>
  <c r="D19" i="27" s="1"/>
  <c r="H12" i="26"/>
  <c r="D19" i="26" s="1"/>
  <c r="H12" i="25"/>
  <c r="D19" i="25" s="1"/>
  <c r="H12" i="22"/>
  <c r="D19" i="22" s="1"/>
  <c r="H12" i="21"/>
  <c r="D19" i="21" s="1"/>
  <c r="E19" i="53"/>
  <c r="G19" i="53" s="1"/>
  <c r="E19" i="52"/>
  <c r="G19" i="52" s="1"/>
  <c r="E19" i="51"/>
  <c r="G19" i="51" s="1"/>
  <c r="E19" i="50"/>
  <c r="G19" i="50" s="1"/>
  <c r="E19" i="49"/>
  <c r="G19" i="49" s="1"/>
  <c r="E19" i="48"/>
  <c r="G19" i="48" s="1"/>
  <c r="E19" i="47"/>
  <c r="G19" i="47" s="1"/>
  <c r="E19" i="46"/>
  <c r="G19" i="46" s="1"/>
  <c r="E19" i="45"/>
  <c r="G19" i="45" s="1"/>
  <c r="E19" i="44"/>
  <c r="G19" i="44" s="1"/>
  <c r="E19" i="43"/>
  <c r="G19" i="43" s="1"/>
  <c r="E19" i="42"/>
  <c r="G19" i="42" s="1"/>
  <c r="E19" i="41"/>
  <c r="G19" i="41" s="1"/>
  <c r="E19" i="40"/>
  <c r="G19" i="40" s="1"/>
  <c r="E19" i="39"/>
  <c r="G19" i="39" s="1"/>
  <c r="E19" i="38"/>
  <c r="G19" i="38" s="1"/>
  <c r="E19" i="37"/>
  <c r="G19" i="37" s="1"/>
  <c r="E19" i="36"/>
  <c r="G19" i="36" s="1"/>
  <c r="E19" i="35"/>
  <c r="G19" i="35" s="1"/>
  <c r="E19" i="34"/>
  <c r="G19" i="34" s="1"/>
  <c r="E19" i="33"/>
  <c r="G19" i="33" s="1"/>
  <c r="E19" i="32"/>
  <c r="G19" i="32" s="1"/>
  <c r="E19" i="31"/>
  <c r="G19" i="31" s="1"/>
  <c r="E19" i="30"/>
  <c r="E19" i="29"/>
  <c r="G19" i="29" s="1"/>
  <c r="E19" i="28"/>
  <c r="G19" i="28" s="1"/>
  <c r="E19" i="27"/>
  <c r="G19" i="27" s="1"/>
  <c r="E19" i="26"/>
  <c r="G19" i="26" s="1"/>
  <c r="E19" i="25"/>
  <c r="G19" i="25" s="1"/>
  <c r="E19" i="24"/>
  <c r="G19" i="24" s="1"/>
  <c r="E19" i="23"/>
  <c r="G19" i="23" s="1"/>
  <c r="E19" i="22"/>
  <c r="G19" i="22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H12" i="18" s="1"/>
  <c r="D19" i="18" s="1"/>
  <c r="G10" i="18"/>
  <c r="H9" i="18"/>
  <c r="G9" i="18"/>
  <c r="H8" i="18"/>
  <c r="G8" i="18"/>
  <c r="H11" i="17"/>
  <c r="G11" i="17"/>
  <c r="H10" i="17"/>
  <c r="H12" i="17" s="1"/>
  <c r="D19" i="17" s="1"/>
  <c r="G10" i="17"/>
  <c r="H9" i="17"/>
  <c r="G9" i="17"/>
  <c r="H8" i="17"/>
  <c r="G8" i="17"/>
  <c r="H11" i="16"/>
  <c r="G11" i="16"/>
  <c r="H10" i="16"/>
  <c r="H12" i="16" s="1"/>
  <c r="D19" i="16" s="1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H12" i="14" s="1"/>
  <c r="D19" i="14" s="1"/>
  <c r="G10" i="14"/>
  <c r="H9" i="14"/>
  <c r="G9" i="14"/>
  <c r="H8" i="14"/>
  <c r="G8" i="14"/>
  <c r="H11" i="13"/>
  <c r="G11" i="13"/>
  <c r="H10" i="13"/>
  <c r="H12" i="13" s="1"/>
  <c r="D19" i="13" s="1"/>
  <c r="G10" i="13"/>
  <c r="H9" i="13"/>
  <c r="G9" i="13"/>
  <c r="H8" i="13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H12" i="4" s="1"/>
  <c r="D19" i="4" s="1"/>
  <c r="G10" i="4"/>
  <c r="H9" i="4"/>
  <c r="G9" i="4"/>
  <c r="H8" i="4"/>
  <c r="G8" i="4"/>
  <c r="G19" i="30" l="1"/>
  <c r="H12" i="20"/>
  <c r="D19" i="20" s="1"/>
  <c r="H12" i="19"/>
  <c r="D19" i="19" s="1"/>
  <c r="H12" i="15"/>
  <c r="D19" i="15" s="1"/>
  <c r="H12" i="12"/>
  <c r="D19" i="12" s="1"/>
  <c r="H12" i="11"/>
  <c r="D19" i="11" s="1"/>
  <c r="H12" i="10"/>
  <c r="D19" i="10" s="1"/>
  <c r="H12" i="9"/>
  <c r="D19" i="9" s="1"/>
  <c r="H12" i="8"/>
  <c r="D19" i="8" s="1"/>
  <c r="H12" i="7"/>
  <c r="D19" i="7" s="1"/>
  <c r="H12" i="6"/>
  <c r="D19" i="6" s="1"/>
  <c r="H12" i="5"/>
  <c r="D19" i="5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<sst xmlns="http://schemas.openxmlformats.org/spreadsheetml/2006/main" count="2150" uniqueCount="96">
  <si>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</si>
  <si>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</si>
  <si>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</si>
  <si>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</si>
  <si>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</si>
  <si>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</si>
  <si>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</si>
  <si>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</si>
  <si>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</si>
  <si>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</si>
  <si>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</si>
  <si>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</si>
  <si>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</si>
  <si>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</si>
  <si>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</si>
  <si>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</si>
  <si>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</si>
  <si>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</si>
  <si>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</si>
  <si>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</si>
  <si>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</si>
  <si>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</si>
  <si>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</si>
  <si>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</si>
  <si>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</si>
  <si>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</si>
  <si>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</si>
  <si>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</si>
  <si>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</si>
  <si>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</si>
  <si>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</si>
  <si>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</si>
  <si>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</si>
  <si>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</si>
  <si>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</si>
  <si>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</si>
  <si>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</si>
  <si>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</si>
  <si>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</si>
  <si>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</si>
  <si>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</si>
  <si>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</si>
  <si>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</si>
  <si>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</si>
  <si>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</si>
  <si>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</si>
  <si>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</si>
  <si>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</si>
  <si>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</si>
  <si>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</si>
  <si>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</si>
  <si>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</si>
  <si>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</si>
  <si>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</si>
  <si>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</si>
  <si>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</si>
  <si>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</si>
  <si>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</si>
  <si>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</si>
  <si>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</si>
  <si>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</si>
  <si>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</si>
  <si>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</si>
  <si>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</si>
  <si>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</si>
  <si>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</si>
  <si>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</si>
  <si>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</si>
  <si>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</si>
  <si>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</si>
  <si>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</si>
  <si>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</si>
  <si>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</si>
  <si>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</si>
  <si>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</si>
  <si>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</si>
  <si>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</si>
  <si>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</si>
  <si>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</si>
  <si>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</si>
  <si>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</si>
  <si>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</si>
  <si>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</si>
  <si>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</si>
  <si>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</si>
  <si>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</si>
  <si>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</si>
  <si>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</si>
  <si>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</si>
  <si>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Názov predmetu zákazky:Lesnícke služby v ťažbovom procese na organizačnej zložke OZ Vihorlat  na obdobie 2023 - 2026  časť „47“ - VC 47 Oľšavka</t>
  </si>
  <si>
    <t>nie</t>
  </si>
  <si>
    <t>Milan Gajdoš</t>
  </si>
  <si>
    <t>Modra nad Cirochou 228,067 82 Dlhé nad Cirochou</t>
  </si>
  <si>
    <t>40 11 9637</t>
  </si>
  <si>
    <t>SK93 0200 0000 001972422851</t>
  </si>
  <si>
    <t>milangajdos68@gmail.com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</si>
</sst>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langajdos68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  <c r="I12" s="19"/>
    </row>
    <row r="13" spans="1:11" x14ac:dyDescent="0.2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25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25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7"/>
      <c r="D21" s="57"/>
      <c r="E21" s="57"/>
      <c r="F21" s="57"/>
      <c r="G21" s="57"/>
      <c r="H21" s="57"/>
    </row>
    <row r="22" spans="2:8" ht="22.5" customHeight="1" x14ac:dyDescent="0.25">
      <c r="B22" s="30" t="s">
        <v>3</v>
      </c>
      <c r="C22" s="57"/>
      <c r="D22" s="57"/>
      <c r="E22" s="57"/>
      <c r="F22" s="57"/>
      <c r="G22" s="57"/>
      <c r="H22" s="57"/>
    </row>
    <row r="23" spans="2:8" ht="22.5" customHeight="1" x14ac:dyDescent="0.25">
      <c r="B23" s="25" t="s">
        <v>9</v>
      </c>
      <c r="C23" s="57"/>
      <c r="D23" s="57"/>
      <c r="E23" s="57"/>
      <c r="F23" s="57"/>
      <c r="G23" s="57"/>
      <c r="H23" s="57"/>
    </row>
    <row r="24" spans="2:8" ht="22.5" customHeight="1" x14ac:dyDescent="0.25">
      <c r="B24" s="17" t="s">
        <v>17</v>
      </c>
      <c r="C24" s="57"/>
      <c r="D24" s="57"/>
      <c r="E24" s="57"/>
      <c r="F24" s="57"/>
      <c r="G24" s="57"/>
      <c r="H24" s="57"/>
    </row>
    <row r="25" spans="2:8" ht="22.5" customHeight="1" x14ac:dyDescent="0.25">
      <c r="B25" s="17" t="s">
        <v>18</v>
      </c>
      <c r="C25" s="57"/>
      <c r="D25" s="57"/>
      <c r="E25" s="57"/>
      <c r="F25" s="57"/>
      <c r="G25" s="57"/>
      <c r="H25" s="57"/>
    </row>
    <row r="26" spans="2:8" ht="22.5" customHeight="1" x14ac:dyDescent="0.25">
      <c r="B26" s="17" t="s">
        <v>19</v>
      </c>
      <c r="C26" s="57"/>
      <c r="D26" s="57"/>
      <c r="E26" s="57"/>
      <c r="F26" s="57"/>
      <c r="G26" s="57"/>
      <c r="H26" s="57"/>
    </row>
    <row r="27" spans="2:8" ht="22.5" customHeight="1" x14ac:dyDescent="0.25">
      <c r="B27" s="17" t="s">
        <v>20</v>
      </c>
      <c r="C27" s="57"/>
      <c r="D27" s="57"/>
      <c r="E27" s="57"/>
      <c r="F27" s="57"/>
      <c r="G27" s="57"/>
      <c r="H27" s="57"/>
    </row>
    <row r="28" spans="2:8" ht="22.5" customHeight="1" x14ac:dyDescent="0.25">
      <c r="B28" s="17" t="s">
        <v>15</v>
      </c>
      <c r="C28" s="57"/>
      <c r="D28" s="57"/>
      <c r="E28" s="57"/>
      <c r="F28" s="57"/>
      <c r="G28" s="57"/>
      <c r="H28" s="57"/>
    </row>
    <row r="29" spans="2:8" ht="22.5" customHeight="1" x14ac:dyDescent="0.25">
      <c r="B29" s="17" t="s">
        <v>16</v>
      </c>
      <c r="C29" s="57"/>
      <c r="D29" s="57"/>
      <c r="E29" s="57"/>
      <c r="F29" s="57"/>
      <c r="G29" s="57"/>
      <c r="H29" s="57"/>
    </row>
    <row r="30" spans="2:8" ht="22.5" customHeight="1" x14ac:dyDescent="0.25">
      <c r="B30" s="17" t="s">
        <v>21</v>
      </c>
      <c r="C30" s="57"/>
      <c r="D30" s="57"/>
      <c r="E30" s="57"/>
      <c r="F30" s="57"/>
      <c r="G30" s="57"/>
      <c r="H30" s="57"/>
    </row>
    <row r="31" spans="2:8" ht="22.5" customHeight="1" x14ac:dyDescent="0.25">
      <c r="B31" s="25" t="s">
        <v>8</v>
      </c>
      <c r="C31" s="57"/>
      <c r="D31" s="57"/>
      <c r="E31" s="57"/>
      <c r="F31" s="57"/>
      <c r="G31" s="57"/>
      <c r="H31" s="57"/>
    </row>
    <row r="32" spans="2:8" ht="22.5" customHeight="1" x14ac:dyDescent="0.25">
      <c r="B32" s="25" t="s">
        <v>10</v>
      </c>
      <c r="C32" s="57"/>
      <c r="D32" s="57"/>
      <c r="E32" s="57"/>
      <c r="F32" s="57"/>
      <c r="G32" s="57"/>
      <c r="H32" s="57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M23" sqref="M23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C32" sqref="C32:H3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2500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27000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1800</v>
      </c>
      <c r="D11" s="28">
        <v>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workbookViewId="0">
      <selection activeCell="K24" sqref="K2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47</v>
      </c>
      <c r="E8" s="36">
        <v>47</v>
      </c>
      <c r="F8" s="37" t="s">
        <v>30</v>
      </c>
      <c r="G8" s="38">
        <f t="shared" ref="G8:G11" si="0">IFERROR( ROUND(E8/D8,3)," ")</f>
        <v>1</v>
      </c>
      <c r="H8" s="39">
        <f>C8*E8</f>
        <v>131600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38</v>
      </c>
      <c r="E9" s="36">
        <v>37.962000000000003</v>
      </c>
      <c r="F9" s="37" t="s">
        <v>31</v>
      </c>
      <c r="G9" s="38">
        <f t="shared" si="0"/>
        <v>0.999</v>
      </c>
      <c r="H9" s="39">
        <f t="shared" ref="H9:H11" si="1">C9*E9</f>
        <v>227772.00000000003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19</v>
      </c>
      <c r="E10" s="36">
        <v>18.962</v>
      </c>
      <c r="F10" s="37" t="s">
        <v>32</v>
      </c>
      <c r="G10" s="38">
        <f t="shared" si="0"/>
        <v>0.998</v>
      </c>
      <c r="H10" s="39">
        <f t="shared" si="1"/>
        <v>417164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>
        <v>20</v>
      </c>
      <c r="F11" s="37" t="s">
        <v>33</v>
      </c>
      <c r="G11" s="38">
        <f t="shared" si="0"/>
        <v>1</v>
      </c>
      <c r="H11" s="39">
        <f t="shared" si="1"/>
        <v>40000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816536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 t="s">
        <v>91</v>
      </c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90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816536</v>
      </c>
      <c r="E19" s="42">
        <f>IF(OR(C16="áno",C16="ano"),D19*0.2,0)</f>
        <v>0</v>
      </c>
      <c r="F19" s="43"/>
      <c r="G19" s="44">
        <f>D19+E19</f>
        <v>816536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 t="s">
        <v>91</v>
      </c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 t="s">
        <v>92</v>
      </c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 t="s">
        <v>91</v>
      </c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 t="s">
        <v>94</v>
      </c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 t="s">
        <v>93</v>
      </c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>
        <v>1024662276</v>
      </c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 t="s">
        <v>91</v>
      </c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68">
        <v>905577009</v>
      </c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69" t="s">
        <v>95</v>
      </c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70">
        <v>44845</v>
      </c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pageSetup paperSize="9" scale="61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4680</v>
      </c>
      <c r="D8" s="28">
        <v>43.67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21.62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8320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36.299999999999997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5" sqref="J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Oľšavka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Lubos.Vasko</cp:lastModifiedBy>
  <cp:lastPrinted>2022-10-11T09:34:15Z</cp:lastPrinted>
  <dcterms:created xsi:type="dcterms:W3CDTF">2012-03-14T10:26:47Z</dcterms:created>
  <dcterms:modified xsi:type="dcterms:W3CDTF">2022-10-11T09:34:17Z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