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.Durik\Desktop\VOS 2023\Dodávatelia Prílohy\Pacuta 41 Šimonka\"/>
    </mc:Choice>
  </mc:AlternateContent>
  <bookViews>
    <workbookView xWindow="0" yWindow="0" windowWidth="28800" windowHeight="12300"/>
  </bookViews>
  <sheets>
    <sheet name="VC 41 Šimon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12" i="1" l="1"/>
  <c r="D19" i="1" s="1"/>
  <c r="E19" i="1"/>
  <c r="G19" i="1" s="1"/>
</calcChain>
</file>

<file path=xl/sharedStrings.xml><?xml version="1.0" encoding="utf-8"?>
<sst xmlns="http://schemas.openxmlformats.org/spreadsheetml/2006/main" count="51" uniqueCount="47">
  <si>
    <t>Príloha č. 6</t>
  </si>
  <si>
    <t>Tabuľka plnenia kritérií - cenová ponuka</t>
  </si>
  <si>
    <t xml:space="preserve">Názov predmetu zákazky:Lesnícke služby v ťažbovom procese na organizačnej zložke OZ Vihorlat  na obdobie 2023 - 2026  časť „41“ - VC 41 Šimonka 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</si>
  <si>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</si>
  <si>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</si>
  <si>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</si>
  <si>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</si>
  <si>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</si>
  <si>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</si>
  <si>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</si>
  <si>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</si>
  <si>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</si>
  <si>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</si>
  <si>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t>Výchovná úmyselná ťažba nad 50 rokov ( VÚ + 50r.)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</si>
  <si>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</si>
  <si>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t>Obnovná úmyselná ťažba ( OÚ)</t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</si>
  <si>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</si>
  <si>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t>Náhodná vykonaná ťažba (NV)</t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</si>
  <si>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</si>
  <si>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Celková cena za celý predmet zákazky</t>
  </si>
  <si>
    <t>Obchodné meno</t>
  </si>
  <si>
    <t>Platca DPH (áno/nie)</t>
  </si>
  <si>
    <t>ano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</si>
  <si>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</si>
  <si>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</si>
  <si>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</si>
  <si>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</si>
  <si>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</si>
  <si>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</si>
  <si>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</si>
  <si>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</si>
  <si>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</si>
  <si>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</si>
  <si>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</si>
  <si>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</si>
  <si>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</si>
  <si>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</si>
  <si>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</si>
  <si>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</si>
  <si>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</si>
  <si>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Milan Pačuta nl.</t>
  </si>
  <si>
    <t>Milan Pačuta</t>
  </si>
  <si>
    <t>09435 Soľ 120</t>
  </si>
  <si>
    <t>SK36 0200 0000 0013 4169 1756</t>
  </si>
  <si>
    <t>SK104 110 3910</t>
  </si>
  <si>
    <t>0908 084 861</t>
  </si>
  <si>
    <t>renatapacutova@centrum.sk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</si>
</sst>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3" fontId="9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2" fillId="0" borderId="0" xfId="1" applyFill="1"/>
    <xf numFmtId="0" fontId="9" fillId="0" borderId="11" xfId="0" applyFont="1" applyBorder="1" applyAlignment="1">
      <alignment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3" borderId="1" xfId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3" fontId="9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0" fontId="14" fillId="3" borderId="1" xfId="2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atapacutova@centr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selection activeCell="M26" sqref="M26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6"/>
      <c r="F2" s="6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7" t="s">
        <v>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3</v>
      </c>
      <c r="B6" s="7"/>
      <c r="C6" s="7"/>
      <c r="D6" s="8"/>
      <c r="E6" s="7"/>
      <c r="F6" s="7"/>
      <c r="G6" s="7"/>
      <c r="H6" s="7"/>
    </row>
    <row r="7" spans="1:8" ht="78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spans="1:8" ht="18.75" x14ac:dyDescent="0.25">
      <c r="A8" s="16">
        <v>1</v>
      </c>
      <c r="B8" s="17" t="s">
        <v>11</v>
      </c>
      <c r="C8" s="18">
        <v>3120</v>
      </c>
      <c r="D8" s="19">
        <v>51.02</v>
      </c>
      <c r="E8" s="20">
        <v>51</v>
      </c>
      <c r="F8" s="21" t="s">
        <v>12</v>
      </c>
      <c r="G8" s="22">
        <f t="shared" ref="G8:G11" si="0">IFERROR( ROUND(E8/D8,3)," ")</f>
        <v>1</v>
      </c>
      <c r="H8" s="23">
        <f>C8*E8</f>
        <v>159120</v>
      </c>
    </row>
    <row r="9" spans="1:8" ht="18.75" x14ac:dyDescent="0.25">
      <c r="A9" s="16">
        <v>2</v>
      </c>
      <c r="B9" s="24" t="s">
        <v>13</v>
      </c>
      <c r="C9" s="18">
        <v>1040</v>
      </c>
      <c r="D9" s="19">
        <v>29.02</v>
      </c>
      <c r="E9" s="20">
        <v>29</v>
      </c>
      <c r="F9" s="21" t="s">
        <v>14</v>
      </c>
      <c r="G9" s="22">
        <f t="shared" si="0"/>
        <v>0.999</v>
      </c>
      <c r="H9" s="23">
        <f t="shared" ref="H9:H11" si="1">C9*E9</f>
        <v>30160</v>
      </c>
    </row>
    <row r="10" spans="1:8" ht="18.75" x14ac:dyDescent="0.25">
      <c r="A10" s="16">
        <v>3</v>
      </c>
      <c r="B10" s="24" t="s">
        <v>15</v>
      </c>
      <c r="C10" s="18">
        <v>14040</v>
      </c>
      <c r="D10" s="19">
        <v>24.07</v>
      </c>
      <c r="E10" s="20">
        <v>24.05</v>
      </c>
      <c r="F10" s="21" t="s">
        <v>16</v>
      </c>
      <c r="G10" s="22">
        <f t="shared" si="0"/>
        <v>0.999</v>
      </c>
      <c r="H10" s="23">
        <f t="shared" si="1"/>
        <v>337662</v>
      </c>
    </row>
    <row r="11" spans="1:8" ht="18.75" x14ac:dyDescent="0.25">
      <c r="A11" s="16">
        <v>4</v>
      </c>
      <c r="B11" s="24" t="s">
        <v>17</v>
      </c>
      <c r="C11" s="18">
        <v>2080</v>
      </c>
      <c r="D11" s="19">
        <v>29.73</v>
      </c>
      <c r="E11" s="20">
        <v>29.71</v>
      </c>
      <c r="F11" s="21" t="s">
        <v>18</v>
      </c>
      <c r="G11" s="22">
        <f t="shared" si="0"/>
        <v>0.999</v>
      </c>
      <c r="H11" s="23">
        <f t="shared" si="1"/>
        <v>61796.800000000003</v>
      </c>
    </row>
    <row r="12" spans="1:8" ht="15.75" x14ac:dyDescent="0.25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588738.80000000005</v>
      </c>
    </row>
    <row r="13" spans="1:8" x14ac:dyDescent="0.25">
      <c r="A13" s="29"/>
      <c r="B13" s="30"/>
      <c r="C13" s="30"/>
      <c r="D13" s="30"/>
      <c r="E13" s="30"/>
      <c r="F13" s="30"/>
      <c r="G13" s="30"/>
      <c r="H13" s="30"/>
    </row>
    <row r="14" spans="1:8" ht="15.75" thickBot="1" x14ac:dyDescent="0.3">
      <c r="A14" s="31"/>
      <c r="B14" s="32"/>
      <c r="C14" s="32"/>
      <c r="D14" s="32"/>
      <c r="E14" s="32"/>
      <c r="F14" s="32"/>
      <c r="G14" s="32"/>
      <c r="H14" s="32"/>
    </row>
    <row r="15" spans="1:8" ht="16.5" thickTop="1" x14ac:dyDescent="0.25">
      <c r="A15" s="1"/>
      <c r="B15" s="33" t="s">
        <v>20</v>
      </c>
      <c r="C15" s="34" t="s">
        <v>40</v>
      </c>
      <c r="D15" s="34"/>
      <c r="E15" s="34"/>
      <c r="F15" s="35"/>
      <c r="G15" s="36"/>
      <c r="H15" s="37"/>
    </row>
    <row r="16" spans="1:8" ht="15.75" x14ac:dyDescent="0.25">
      <c r="A16" s="1"/>
      <c r="B16" s="38" t="s">
        <v>21</v>
      </c>
      <c r="C16" s="39" t="s">
        <v>22</v>
      </c>
      <c r="D16" s="39"/>
      <c r="E16" s="39"/>
      <c r="F16" s="40"/>
      <c r="G16" s="41"/>
      <c r="H16" s="37"/>
    </row>
    <row r="17" spans="1:8" ht="15.75" x14ac:dyDescent="0.25">
      <c r="A17" s="1"/>
      <c r="B17" s="42"/>
      <c r="C17" s="43"/>
      <c r="D17" s="44" t="s">
        <v>23</v>
      </c>
      <c r="E17" s="44" t="s">
        <v>24</v>
      </c>
      <c r="F17" s="45"/>
      <c r="G17" s="46" t="s">
        <v>25</v>
      </c>
      <c r="H17" s="1"/>
    </row>
    <row r="18" spans="1:8" ht="15.75" x14ac:dyDescent="0.25">
      <c r="A18" s="1"/>
      <c r="B18" s="42"/>
      <c r="C18" s="43"/>
      <c r="D18" s="44" t="s">
        <v>26</v>
      </c>
      <c r="E18" s="44" t="s">
        <v>27</v>
      </c>
      <c r="F18" s="45"/>
      <c r="G18" s="46" t="s">
        <v>27</v>
      </c>
      <c r="H18" s="1"/>
    </row>
    <row r="19" spans="1:8" ht="16.5" thickBot="1" x14ac:dyDescent="0.3">
      <c r="A19" s="1"/>
      <c r="B19" s="47"/>
      <c r="C19" s="48" t="s">
        <v>28</v>
      </c>
      <c r="D19" s="49">
        <f>H12</f>
        <v>588738.80000000005</v>
      </c>
      <c r="E19" s="50">
        <f>IF(OR(C16="áno",C16="ano"),D19*0.2,0)</f>
        <v>117747.76000000001</v>
      </c>
      <c r="F19" s="51"/>
      <c r="G19" s="52">
        <f>D19+E19</f>
        <v>706486.56</v>
      </c>
      <c r="H19" s="1"/>
    </row>
    <row r="20" spans="1:8" ht="16.5" thickTop="1" x14ac:dyDescent="0.25">
      <c r="A20" s="1"/>
      <c r="B20" s="53"/>
      <c r="C20" s="53"/>
      <c r="D20" s="53"/>
      <c r="E20" s="53"/>
      <c r="F20" s="53"/>
      <c r="G20" s="53"/>
      <c r="H20" s="1"/>
    </row>
    <row r="21" spans="1:8" ht="15.75" x14ac:dyDescent="0.25">
      <c r="A21" s="1"/>
      <c r="B21" s="54" t="s">
        <v>20</v>
      </c>
      <c r="C21" s="55" t="s">
        <v>40</v>
      </c>
      <c r="D21" s="55"/>
      <c r="E21" s="55"/>
      <c r="F21" s="55"/>
      <c r="G21" s="55"/>
      <c r="H21" s="55"/>
    </row>
    <row r="22" spans="1:8" ht="15.75" x14ac:dyDescent="0.25">
      <c r="A22" s="1"/>
      <c r="B22" s="56" t="s">
        <v>29</v>
      </c>
      <c r="C22" s="55" t="s">
        <v>42</v>
      </c>
      <c r="D22" s="55"/>
      <c r="E22" s="55"/>
      <c r="F22" s="55"/>
      <c r="G22" s="55"/>
      <c r="H22" s="55"/>
    </row>
    <row r="23" spans="1:8" ht="15.75" x14ac:dyDescent="0.25">
      <c r="A23" s="1"/>
      <c r="B23" s="54" t="s">
        <v>30</v>
      </c>
      <c r="C23" s="55" t="s">
        <v>41</v>
      </c>
      <c r="D23" s="55"/>
      <c r="E23" s="55"/>
      <c r="F23" s="55"/>
      <c r="G23" s="55"/>
      <c r="H23" s="55"/>
    </row>
    <row r="24" spans="1:8" ht="15.75" x14ac:dyDescent="0.25">
      <c r="A24" s="1"/>
      <c r="B24" s="24" t="s">
        <v>31</v>
      </c>
      <c r="C24" s="55" t="s">
        <v>43</v>
      </c>
      <c r="D24" s="55"/>
      <c r="E24" s="55"/>
      <c r="F24" s="55"/>
      <c r="G24" s="55"/>
      <c r="H24" s="55"/>
    </row>
    <row r="25" spans="1:8" ht="15.75" x14ac:dyDescent="0.25">
      <c r="A25" s="1"/>
      <c r="B25" s="24" t="s">
        <v>32</v>
      </c>
      <c r="C25" s="58">
        <v>35343613</v>
      </c>
      <c r="D25" s="55"/>
      <c r="E25" s="55"/>
      <c r="F25" s="55"/>
      <c r="G25" s="55"/>
      <c r="H25" s="55"/>
    </row>
    <row r="26" spans="1:8" ht="15.75" x14ac:dyDescent="0.25">
      <c r="A26" s="1"/>
      <c r="B26" s="24" t="s">
        <v>33</v>
      </c>
      <c r="C26" s="55" t="s">
        <v>44</v>
      </c>
      <c r="D26" s="55"/>
      <c r="E26" s="55"/>
      <c r="F26" s="55"/>
      <c r="G26" s="55"/>
      <c r="H26" s="55"/>
    </row>
    <row r="27" spans="1:8" ht="15.75" x14ac:dyDescent="0.25">
      <c r="A27" s="1"/>
      <c r="B27" s="24" t="s">
        <v>34</v>
      </c>
      <c r="C27" s="59">
        <v>1041103910</v>
      </c>
      <c r="D27" s="59"/>
      <c r="E27" s="59"/>
      <c r="F27" s="59"/>
      <c r="G27" s="59"/>
      <c r="H27" s="59"/>
    </row>
    <row r="28" spans="1:8" ht="15.75" x14ac:dyDescent="0.25">
      <c r="A28" s="1"/>
      <c r="B28" s="24" t="s">
        <v>35</v>
      </c>
      <c r="C28" s="55" t="s">
        <v>41</v>
      </c>
      <c r="D28" s="55"/>
      <c r="E28" s="55"/>
      <c r="F28" s="55"/>
      <c r="G28" s="55"/>
      <c r="H28" s="55"/>
    </row>
    <row r="29" spans="1:8" ht="15.75" x14ac:dyDescent="0.25">
      <c r="A29" s="1"/>
      <c r="B29" s="24" t="s">
        <v>36</v>
      </c>
      <c r="C29" s="59" t="s">
        <v>45</v>
      </c>
      <c r="D29" s="59"/>
      <c r="E29" s="59"/>
      <c r="F29" s="59"/>
      <c r="G29" s="59"/>
      <c r="H29" s="59"/>
    </row>
    <row r="30" spans="1:8" ht="15.75" x14ac:dyDescent="0.25">
      <c r="A30" s="1"/>
      <c r="B30" s="24" t="s">
        <v>37</v>
      </c>
      <c r="C30" s="60" t="s">
        <v>46</v>
      </c>
      <c r="D30" s="55"/>
      <c r="E30" s="55"/>
      <c r="F30" s="55"/>
      <c r="G30" s="55"/>
      <c r="H30" s="55"/>
    </row>
    <row r="31" spans="1:8" ht="15.75" x14ac:dyDescent="0.25">
      <c r="A31" s="1"/>
      <c r="B31" s="54" t="s">
        <v>38</v>
      </c>
      <c r="C31" s="61">
        <v>44841</v>
      </c>
      <c r="D31" s="55"/>
      <c r="E31" s="55"/>
      <c r="F31" s="55"/>
      <c r="G31" s="55"/>
      <c r="H31" s="55"/>
    </row>
    <row r="32" spans="1:8" ht="15.75" x14ac:dyDescent="0.25">
      <c r="A32" s="1"/>
      <c r="B32" s="54" t="s">
        <v>39</v>
      </c>
      <c r="C32" s="55"/>
      <c r="D32" s="55"/>
      <c r="E32" s="55"/>
      <c r="F32" s="55"/>
      <c r="G32" s="55"/>
      <c r="H32" s="55"/>
    </row>
    <row r="33" spans="1:8" x14ac:dyDescent="0.25">
      <c r="A33" s="1"/>
      <c r="H33" s="1"/>
    </row>
    <row r="34" spans="1:8" x14ac:dyDescent="0.25">
      <c r="A34" s="1"/>
      <c r="E34" s="57"/>
      <c r="F34" s="57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hyperlinks>
    <hyperlink ref="C30" r:id="rId1"/>
  </hyperlinks>
  <pageMargins left="0.7" right="0.7" top="0.75" bottom="0.75" header="0.3" footer="0.3"/>
  <pageSetup paperSize="9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 41 Šimonka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Martin.Durik</dc:creator>
  <cp:lastModifiedBy>Martin.Durik</cp:lastModifiedBy>
  <dcterms:created xsi:type="dcterms:W3CDTF">2022-10-08T11:59:37Z</dcterms:created>
  <dcterms:modified xsi:type="dcterms:W3CDTF">2022-10-08T14:47:34Z</dcterms:modified>
</cp:coreProperties>
</file>