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tin.Durik\Desktop\VOS 2023\Dodávatelia Prílohy\Hudák 48 Obora\"/>
    </mc:Choice>
  </mc:AlternateContent>
  <bookViews>
    <workbookView xWindow="0" yWindow="0" windowWidth="28800" windowHeight="12300"/>
  </bookViews>
  <sheets>
    <sheet name="VC 48 Obor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G11" i="1"/>
  <c r="H10" i="1"/>
  <c r="G10" i="1"/>
  <c r="H9" i="1"/>
  <c r="G9" i="1"/>
  <c r="H8" i="1"/>
  <c r="G8" i="1"/>
  <c r="H12" i="1" l="1"/>
  <c r="D19" i="1" s="1"/>
  <c r="E19" i="1"/>
  <c r="G19" i="1" s="1"/>
</calcChain>
</file>

<file path=xl/sharedStrings.xml><?xml version="1.0" encoding="utf-8"?>
<sst xmlns="http://schemas.openxmlformats.org/spreadsheetml/2006/main" count="52" uniqueCount="47">
  <si>
    <t>Príloha č. 6</t>
  </si>
  <si>
    <t>Tabuľka plnenia kritérií - cenová ponuka</t>
  </si>
  <si>
    <t xml:space="preserve">Názov predmetu zákazky:Lesnícke služby v ťažbovom procese na organizačnej zložke OZ Vihorlat  na obdobie 2023 - 2026 časť „48“ - VC 48 Obora </t>
  </si>
  <si>
    <t xml:space="preserve">Jediné kritérium na hodnotenie ponúk je sumárna ponuka za zákazku </t>
  </si>
  <si>
    <t>por.číslo</t>
  </si>
  <si>
    <t>Druh ťažby</t>
  </si>
  <si>
    <t>Predpokladaný objem ťažby dreva v m3 na roky 2023-2026</t>
  </si>
  <si>
    <t>Predpokladaný náklad na 1 m3 lesníckych činností pre roky 2023-2026</t>
  </si>
  <si>
    <t>Cenová ponuka na m3 v € bez DPH</t>
  </si>
  <si>
    <t>Index I</t>
  </si>
  <si>
    <t>Cena za lesnícku  činnosť v  ťažbovom procese v € bez DPH:</t>
  </si>
  <si>
    <t>Výchovná úmyselná ťažba do 50 rokov ( VÚ - 50r.)</t>
  </si>
  <si>
    <r>
      <t>I</t>
    </r>
    <r>
      <rPr>
        <vertAlign val="subscript"/>
        <sz val="12"/>
        <color theme="1"/>
        <rFont val="Times New Roman"/>
        <family val="1"/>
        <charset val="238"/>
      </rPr>
      <t>1</t>
    </r>
  </si>
  <si>
    <t>Výchovná úmyselná ťažba nad 50 rokov ( VÚ + 50r.)</t>
  </si>
  <si>
    <r>
      <t>I</t>
    </r>
    <r>
      <rPr>
        <vertAlign val="subscript"/>
        <sz val="12"/>
        <color theme="1"/>
        <rFont val="Times New Roman"/>
        <family val="1"/>
        <charset val="238"/>
      </rPr>
      <t>2</t>
    </r>
  </si>
  <si>
    <t>Obnovná úmyselná ťažba ( OÚ)</t>
  </si>
  <si>
    <r>
      <t>I</t>
    </r>
    <r>
      <rPr>
        <vertAlign val="subscript"/>
        <sz val="12"/>
        <color theme="1"/>
        <rFont val="Times New Roman"/>
        <family val="1"/>
        <charset val="238"/>
      </rPr>
      <t>3</t>
    </r>
  </si>
  <si>
    <t>Náhodná vykonaná ťažba (NV)</t>
  </si>
  <si>
    <r>
      <t>I</t>
    </r>
    <r>
      <rPr>
        <vertAlign val="subscript"/>
        <sz val="12"/>
        <color theme="1"/>
        <rFont val="Times New Roman"/>
        <family val="1"/>
        <charset val="238"/>
      </rPr>
      <t>4</t>
    </r>
  </si>
  <si>
    <t>Celková cena za celý predmet zákazky</t>
  </si>
  <si>
    <t>Obchodné meno</t>
  </si>
  <si>
    <t>Platca DPH (áno/nie)</t>
  </si>
  <si>
    <t>ano</t>
  </si>
  <si>
    <t>Cena bez DPH</t>
  </si>
  <si>
    <t xml:space="preserve">DPH 20% </t>
  </si>
  <si>
    <t>Cena s DPH</t>
  </si>
  <si>
    <t xml:space="preserve">EUR </t>
  </si>
  <si>
    <t>EUR</t>
  </si>
  <si>
    <t>Spolu</t>
  </si>
  <si>
    <t>Sídlo</t>
  </si>
  <si>
    <t>Meno</t>
  </si>
  <si>
    <t>IBAN</t>
  </si>
  <si>
    <t>IČO</t>
  </si>
  <si>
    <t>IČ DPH</t>
  </si>
  <si>
    <t>DIČ</t>
  </si>
  <si>
    <t>Kontaktná osoba</t>
  </si>
  <si>
    <t>Kontakt - č. telefónu</t>
  </si>
  <si>
    <t xml:space="preserve">             - e-mailová adresa</t>
  </si>
  <si>
    <t>Dátum</t>
  </si>
  <si>
    <t>Podpis</t>
  </si>
  <si>
    <t>Miroslav Hudák</t>
  </si>
  <si>
    <t>09414 Sečovská Polianka, Veterná 735/36</t>
  </si>
  <si>
    <t>miroslavhudak88@gmail.com</t>
  </si>
  <si>
    <t>SK33 0900 0000 0051 8800 6676</t>
  </si>
  <si>
    <t>SK107 875 8538</t>
  </si>
  <si>
    <t>0915 520 698</t>
  </si>
  <si>
    <t>107 875 8538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</si>
</sst>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0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vertAlign val="subscript"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0" fontId="14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1"/>
    <xf numFmtId="0" fontId="2" fillId="0" borderId="0" xfId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/>
    <xf numFmtId="0" fontId="4" fillId="0" borderId="0" xfId="1" applyFont="1" applyAlignment="1">
      <alignment horizontal="center"/>
    </xf>
    <xf numFmtId="0" fontId="2" fillId="0" borderId="0" xfId="1" applyFont="1"/>
    <xf numFmtId="0" fontId="5" fillId="0" borderId="0" xfId="1" applyFont="1"/>
    <xf numFmtId="0" fontId="5" fillId="0" borderId="0" xfId="1" applyFont="1" applyAlignment="1">
      <alignment horizontal="center"/>
    </xf>
    <xf numFmtId="0" fontId="6" fillId="0" borderId="0" xfId="1" applyFont="1"/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1" applyFont="1"/>
    <xf numFmtId="3" fontId="9" fillId="0" borderId="1" xfId="1" applyNumberFormat="1" applyFont="1" applyBorder="1" applyAlignment="1">
      <alignment vertical="center"/>
    </xf>
    <xf numFmtId="2" fontId="9" fillId="0" borderId="1" xfId="1" applyNumberFormat="1" applyFont="1" applyBorder="1" applyAlignment="1">
      <alignment horizontal="center" vertical="center"/>
    </xf>
    <xf numFmtId="164" fontId="9" fillId="3" borderId="5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164" fontId="9" fillId="4" borderId="4" xfId="1" applyNumberFormat="1" applyFont="1" applyFill="1" applyBorder="1" applyAlignment="1">
      <alignment vertical="center"/>
    </xf>
    <xf numFmtId="165" fontId="9" fillId="4" borderId="1" xfId="1" applyNumberFormat="1" applyFont="1" applyFill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165" fontId="7" fillId="4" borderId="1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9" fillId="0" borderId="7" xfId="0" applyFont="1" applyBorder="1" applyAlignment="1">
      <alignment wrapText="1"/>
    </xf>
    <xf numFmtId="0" fontId="2" fillId="0" borderId="0" xfId="1" applyFill="1"/>
    <xf numFmtId="0" fontId="9" fillId="0" borderId="1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Fill="1" applyBorder="1" applyAlignment="1">
      <alignment horizontal="right"/>
    </xf>
    <xf numFmtId="0" fontId="8" fillId="0" borderId="14" xfId="0" applyFont="1" applyBorder="1" applyAlignment="1">
      <alignment wrapText="1"/>
    </xf>
    <xf numFmtId="4" fontId="8" fillId="4" borderId="14" xfId="0" applyNumberFormat="1" applyFont="1" applyFill="1" applyBorder="1" applyAlignment="1">
      <alignment horizontal="right" wrapText="1"/>
    </xf>
    <xf numFmtId="4" fontId="8" fillId="4" borderId="14" xfId="0" applyNumberFormat="1" applyFont="1" applyFill="1" applyBorder="1" applyAlignment="1">
      <alignment horizontal="right"/>
    </xf>
    <xf numFmtId="4" fontId="8" fillId="4" borderId="15" xfId="0" applyNumberFormat="1" applyFont="1" applyFill="1" applyBorder="1" applyAlignment="1">
      <alignment horizontal="right"/>
    </xf>
    <xf numFmtId="4" fontId="8" fillId="4" borderId="16" xfId="0" applyNumberFormat="1" applyFont="1" applyFill="1" applyBorder="1" applyAlignment="1">
      <alignment horizontal="right"/>
    </xf>
    <xf numFmtId="0" fontId="8" fillId="0" borderId="0" xfId="0" applyFont="1"/>
    <xf numFmtId="0" fontId="9" fillId="0" borderId="1" xfId="1" applyFont="1" applyBorder="1" applyAlignment="1">
      <alignment horizontal="left"/>
    </xf>
    <xf numFmtId="0" fontId="9" fillId="0" borderId="1" xfId="0" applyFont="1" applyBorder="1" applyAlignment="1">
      <alignment wrapText="1"/>
    </xf>
    <xf numFmtId="0" fontId="13" fillId="0" borderId="0" xfId="0" applyFont="1" applyAlignment="1">
      <alignment vertical="center"/>
    </xf>
    <xf numFmtId="3" fontId="9" fillId="3" borderId="1" xfId="1" applyNumberFormat="1" applyFont="1" applyFill="1" applyBorder="1" applyAlignment="1">
      <alignment horizontal="center"/>
    </xf>
    <xf numFmtId="0" fontId="9" fillId="3" borderId="1" xfId="1" applyFont="1" applyFill="1" applyBorder="1" applyAlignment="1">
      <alignment horizontal="center"/>
    </xf>
    <xf numFmtId="49" fontId="9" fillId="3" borderId="1" xfId="1" applyNumberFormat="1" applyFont="1" applyFill="1" applyBorder="1" applyAlignment="1">
      <alignment horizontal="center"/>
    </xf>
    <xf numFmtId="0" fontId="14" fillId="3" borderId="1" xfId="2" applyFill="1" applyBorder="1" applyAlignment="1">
      <alignment horizontal="center"/>
    </xf>
    <xf numFmtId="14" fontId="9" fillId="3" borderId="1" xfId="1" applyNumberFormat="1" applyFont="1" applyFill="1" applyBorder="1" applyAlignment="1">
      <alignment horizont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9" fillId="3" borderId="8" xfId="0" applyFont="1" applyFill="1" applyBorder="1" applyAlignment="1" applyProtection="1">
      <alignment horizontal="center" wrapText="1"/>
      <protection locked="0"/>
    </xf>
    <xf numFmtId="0" fontId="9" fillId="3" borderId="9" xfId="0" applyFont="1" applyFill="1" applyBorder="1" applyAlignment="1" applyProtection="1">
      <alignment horizontal="center" wrapText="1"/>
      <protection locked="0"/>
    </xf>
    <xf numFmtId="0" fontId="9" fillId="3" borderId="10" xfId="0" applyFont="1" applyFill="1" applyBorder="1" applyAlignment="1" applyProtection="1">
      <alignment horizontal="center" wrapText="1"/>
      <protection locked="0"/>
    </xf>
    <xf numFmtId="0" fontId="9" fillId="3" borderId="1" xfId="0" applyFont="1" applyFill="1" applyBorder="1" applyAlignment="1" applyProtection="1">
      <alignment horizontal="center" wrapText="1"/>
      <protection locked="0"/>
    </xf>
    <xf numFmtId="0" fontId="9" fillId="3" borderId="5" xfId="0" applyFont="1" applyFill="1" applyBorder="1" applyAlignment="1" applyProtection="1">
      <alignment horizontal="center" wrapText="1"/>
      <protection locked="0"/>
    </xf>
    <xf numFmtId="0" fontId="9" fillId="3" borderId="12" xfId="0" applyFont="1" applyFill="1" applyBorder="1" applyAlignment="1" applyProtection="1">
      <alignment horizontal="center" wrapText="1"/>
      <protection locked="0"/>
    </xf>
    <xf numFmtId="0" fontId="8" fillId="0" borderId="1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</cellXfs>
  <cellStyles count="3">
    <cellStyle name="Hypertextové prepojenie" xfId="2" builtinId="8"/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33</xdr:row>
      <xdr:rowOff>114300</xdr:rowOff>
    </xdr:from>
    <xdr:to>
      <xdr:col>4</xdr:col>
      <xdr:colOff>466725</xdr:colOff>
      <xdr:row>51</xdr:row>
      <xdr:rowOff>9525</xdr:rowOff>
    </xdr:to>
    <xdr:sp macro="" textlink="">
      <xdr:nvSpPr>
        <xdr:cNvPr id="2" name="BlokTextu 1"/>
        <xdr:cNvSpPr txBox="1"/>
      </xdr:nvSpPr>
      <xdr:spPr>
        <a:xfrm>
          <a:off x="628650" y="7667625"/>
          <a:ext cx="6048375" cy="3324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roslavhudak8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tabSelected="1" topLeftCell="A4" zoomScaleNormal="100" workbookViewId="0">
      <selection activeCell="C27" sqref="C27:H27"/>
    </sheetView>
  </sheetViews>
  <sheetFormatPr defaultRowHeight="15" x14ac:dyDescent="0.25"/>
  <cols>
    <col min="1" max="1" width="4.85546875" customWidth="1"/>
    <col min="2" max="2" width="52.28515625" customWidth="1"/>
    <col min="3" max="3" width="17" customWidth="1"/>
    <col min="4" max="4" width="19" customWidth="1"/>
    <col min="5" max="5" width="15.5703125" customWidth="1"/>
    <col min="6" max="6" width="2.5703125" bestFit="1" customWidth="1"/>
    <col min="7" max="7" width="15.85546875" customWidth="1"/>
    <col min="8" max="8" width="18" customWidth="1"/>
  </cols>
  <sheetData>
    <row r="1" spans="1:8" x14ac:dyDescent="0.25">
      <c r="A1" s="1"/>
      <c r="B1" s="1"/>
      <c r="C1" s="1"/>
      <c r="D1" s="2"/>
      <c r="E1" s="1"/>
      <c r="F1" s="1"/>
      <c r="G1" s="1"/>
      <c r="H1" s="3" t="s">
        <v>0</v>
      </c>
    </row>
    <row r="2" spans="1:8" ht="15.75" x14ac:dyDescent="0.25">
      <c r="A2" s="4" t="s">
        <v>1</v>
      </c>
      <c r="B2" s="4"/>
      <c r="C2" s="4"/>
      <c r="D2" s="5"/>
      <c r="E2" s="6"/>
      <c r="F2" s="6"/>
      <c r="G2" s="4"/>
      <c r="H2" s="4"/>
    </row>
    <row r="3" spans="1:8" ht="15.75" x14ac:dyDescent="0.25">
      <c r="A3" s="4"/>
      <c r="B3" s="4"/>
      <c r="C3" s="4"/>
      <c r="D3" s="5"/>
      <c r="E3" s="4"/>
      <c r="F3" s="4"/>
      <c r="G3" s="4"/>
      <c r="H3" s="4"/>
    </row>
    <row r="4" spans="1:8" ht="15.75" x14ac:dyDescent="0.25">
      <c r="A4" s="7" t="s">
        <v>2</v>
      </c>
      <c r="B4" s="7"/>
      <c r="C4" s="7"/>
      <c r="D4" s="8"/>
      <c r="E4" s="7"/>
      <c r="F4" s="7"/>
      <c r="G4" s="7"/>
      <c r="H4" s="7"/>
    </row>
    <row r="5" spans="1:8" ht="15.75" x14ac:dyDescent="0.25">
      <c r="A5" s="7"/>
      <c r="B5" s="7"/>
      <c r="C5" s="7"/>
      <c r="D5" s="8"/>
      <c r="E5" s="7"/>
      <c r="F5" s="7"/>
      <c r="G5" s="7"/>
      <c r="H5" s="7"/>
    </row>
    <row r="6" spans="1:8" ht="15.75" x14ac:dyDescent="0.25">
      <c r="A6" s="9" t="s">
        <v>3</v>
      </c>
      <c r="B6" s="7"/>
      <c r="C6" s="7"/>
      <c r="D6" s="8"/>
      <c r="E6" s="7"/>
      <c r="F6" s="7"/>
      <c r="G6" s="7"/>
      <c r="H6" s="7"/>
    </row>
    <row r="7" spans="1:8" ht="78.75" x14ac:dyDescent="0.25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7" t="s">
        <v>9</v>
      </c>
      <c r="G7" s="48"/>
      <c r="H7" s="12" t="s">
        <v>10</v>
      </c>
    </row>
    <row r="8" spans="1:8" ht="18.75" x14ac:dyDescent="0.25">
      <c r="A8" s="14">
        <v>1</v>
      </c>
      <c r="B8" s="15" t="s">
        <v>11</v>
      </c>
      <c r="C8" s="16">
        <v>2080</v>
      </c>
      <c r="D8" s="17">
        <v>49.56</v>
      </c>
      <c r="E8" s="18">
        <v>49.53</v>
      </c>
      <c r="F8" s="19" t="s">
        <v>12</v>
      </c>
      <c r="G8" s="20">
        <f t="shared" ref="G8:G11" si="0">IFERROR( ROUND(E8/D8,3)," ")</f>
        <v>0.999</v>
      </c>
      <c r="H8" s="21">
        <f>C8*E8</f>
        <v>103022.40000000001</v>
      </c>
    </row>
    <row r="9" spans="1:8" ht="18.75" x14ac:dyDescent="0.25">
      <c r="A9" s="14">
        <v>2</v>
      </c>
      <c r="B9" s="22" t="s">
        <v>13</v>
      </c>
      <c r="C9" s="16">
        <v>1040</v>
      </c>
      <c r="D9" s="17">
        <v>30.75</v>
      </c>
      <c r="E9" s="18">
        <v>30.73</v>
      </c>
      <c r="F9" s="19" t="s">
        <v>14</v>
      </c>
      <c r="G9" s="20">
        <f t="shared" si="0"/>
        <v>0.999</v>
      </c>
      <c r="H9" s="21">
        <f t="shared" ref="H9:H11" si="1">C9*E9</f>
        <v>31959.200000000001</v>
      </c>
    </row>
    <row r="10" spans="1:8" ht="18.75" x14ac:dyDescent="0.25">
      <c r="A10" s="14">
        <v>3</v>
      </c>
      <c r="B10" s="22" t="s">
        <v>15</v>
      </c>
      <c r="C10" s="16">
        <v>22360</v>
      </c>
      <c r="D10" s="17">
        <v>21.05</v>
      </c>
      <c r="E10" s="18">
        <v>21.03</v>
      </c>
      <c r="F10" s="19" t="s">
        <v>16</v>
      </c>
      <c r="G10" s="20">
        <f t="shared" si="0"/>
        <v>0.999</v>
      </c>
      <c r="H10" s="21">
        <f t="shared" si="1"/>
        <v>470230.80000000005</v>
      </c>
    </row>
    <row r="11" spans="1:8" ht="18.75" x14ac:dyDescent="0.25">
      <c r="A11" s="14">
        <v>4</v>
      </c>
      <c r="B11" s="22" t="s">
        <v>17</v>
      </c>
      <c r="C11" s="16">
        <v>2600</v>
      </c>
      <c r="D11" s="17">
        <v>26.49</v>
      </c>
      <c r="E11" s="18">
        <v>26.47</v>
      </c>
      <c r="F11" s="19" t="s">
        <v>18</v>
      </c>
      <c r="G11" s="20">
        <f t="shared" si="0"/>
        <v>0.999</v>
      </c>
      <c r="H11" s="21">
        <f t="shared" si="1"/>
        <v>68822</v>
      </c>
    </row>
    <row r="12" spans="1:8" ht="15.75" x14ac:dyDescent="0.25">
      <c r="A12" s="49" t="s">
        <v>19</v>
      </c>
      <c r="B12" s="50"/>
      <c r="C12" s="50"/>
      <c r="D12" s="50"/>
      <c r="E12" s="50"/>
      <c r="F12" s="50"/>
      <c r="G12" s="51"/>
      <c r="H12" s="23">
        <f>SUM(H8:H11)</f>
        <v>674034.4</v>
      </c>
    </row>
    <row r="13" spans="1:8" x14ac:dyDescent="0.25">
      <c r="A13" s="52"/>
      <c r="B13" s="53"/>
      <c r="C13" s="53"/>
      <c r="D13" s="53"/>
      <c r="E13" s="53"/>
      <c r="F13" s="53"/>
      <c r="G13" s="53"/>
      <c r="H13" s="53"/>
    </row>
    <row r="14" spans="1:8" ht="15.75" thickBot="1" x14ac:dyDescent="0.3">
      <c r="A14" s="24"/>
      <c r="B14" s="25"/>
      <c r="C14" s="25"/>
      <c r="D14" s="25"/>
      <c r="E14" s="25"/>
      <c r="F14" s="25"/>
      <c r="G14" s="25"/>
      <c r="H14" s="25"/>
    </row>
    <row r="15" spans="1:8" ht="16.5" thickTop="1" x14ac:dyDescent="0.25">
      <c r="A15" s="1"/>
      <c r="B15" s="26" t="s">
        <v>20</v>
      </c>
      <c r="C15" s="54" t="s">
        <v>40</v>
      </c>
      <c r="D15" s="54"/>
      <c r="E15" s="54"/>
      <c r="F15" s="55"/>
      <c r="G15" s="56"/>
      <c r="H15" s="27"/>
    </row>
    <row r="16" spans="1:8" ht="15.75" x14ac:dyDescent="0.25">
      <c r="A16" s="1"/>
      <c r="B16" s="28" t="s">
        <v>21</v>
      </c>
      <c r="C16" s="57" t="s">
        <v>22</v>
      </c>
      <c r="D16" s="57"/>
      <c r="E16" s="57"/>
      <c r="F16" s="58"/>
      <c r="G16" s="59"/>
      <c r="H16" s="27"/>
    </row>
    <row r="17" spans="1:8" ht="15.75" x14ac:dyDescent="0.25">
      <c r="A17" s="1"/>
      <c r="B17" s="60"/>
      <c r="C17" s="61"/>
      <c r="D17" s="29" t="s">
        <v>23</v>
      </c>
      <c r="E17" s="29" t="s">
        <v>24</v>
      </c>
      <c r="F17" s="30"/>
      <c r="G17" s="31" t="s">
        <v>25</v>
      </c>
      <c r="H17" s="1"/>
    </row>
    <row r="18" spans="1:8" ht="15.75" x14ac:dyDescent="0.25">
      <c r="A18" s="1"/>
      <c r="B18" s="60"/>
      <c r="C18" s="61"/>
      <c r="D18" s="29" t="s">
        <v>26</v>
      </c>
      <c r="E18" s="29" t="s">
        <v>27</v>
      </c>
      <c r="F18" s="30"/>
      <c r="G18" s="31" t="s">
        <v>27</v>
      </c>
      <c r="H18" s="1"/>
    </row>
    <row r="19" spans="1:8" ht="16.5" thickBot="1" x14ac:dyDescent="0.3">
      <c r="A19" s="1"/>
      <c r="B19" s="32"/>
      <c r="C19" s="33" t="s">
        <v>28</v>
      </c>
      <c r="D19" s="34">
        <f>H12</f>
        <v>674034.4</v>
      </c>
      <c r="E19" s="35">
        <f>IF(OR(C16="áno",C16="ano"),D19*0.2,0)</f>
        <v>134806.88</v>
      </c>
      <c r="F19" s="36"/>
      <c r="G19" s="37">
        <f>D19+E19</f>
        <v>808841.28</v>
      </c>
      <c r="H19" s="1"/>
    </row>
    <row r="20" spans="1:8" ht="16.5" thickTop="1" x14ac:dyDescent="0.25">
      <c r="A20" s="1"/>
      <c r="B20" s="38"/>
      <c r="C20" s="38"/>
      <c r="D20" s="38"/>
      <c r="E20" s="38"/>
      <c r="F20" s="38"/>
      <c r="G20" s="38"/>
      <c r="H20" s="1"/>
    </row>
    <row r="21" spans="1:8" ht="15.75" x14ac:dyDescent="0.25">
      <c r="A21" s="1"/>
      <c r="B21" s="39" t="s">
        <v>20</v>
      </c>
      <c r="C21" s="43" t="s">
        <v>40</v>
      </c>
      <c r="D21" s="43"/>
      <c r="E21" s="43"/>
      <c r="F21" s="43"/>
      <c r="G21" s="43"/>
      <c r="H21" s="43"/>
    </row>
    <row r="22" spans="1:8" ht="15.75" x14ac:dyDescent="0.25">
      <c r="A22" s="1"/>
      <c r="B22" s="40" t="s">
        <v>29</v>
      </c>
      <c r="C22" s="43" t="s">
        <v>41</v>
      </c>
      <c r="D22" s="43"/>
      <c r="E22" s="43"/>
      <c r="F22" s="43"/>
      <c r="G22" s="43"/>
      <c r="H22" s="43"/>
    </row>
    <row r="23" spans="1:8" ht="15.75" x14ac:dyDescent="0.25">
      <c r="A23" s="1"/>
      <c r="B23" s="39" t="s">
        <v>30</v>
      </c>
      <c r="C23" s="43" t="s">
        <v>40</v>
      </c>
      <c r="D23" s="43"/>
      <c r="E23" s="43"/>
      <c r="F23" s="43"/>
      <c r="G23" s="43"/>
      <c r="H23" s="43"/>
    </row>
    <row r="24" spans="1:8" ht="15.75" x14ac:dyDescent="0.25">
      <c r="A24" s="1"/>
      <c r="B24" s="22" t="s">
        <v>31</v>
      </c>
      <c r="C24" s="43" t="s">
        <v>43</v>
      </c>
      <c r="D24" s="43"/>
      <c r="E24" s="43"/>
      <c r="F24" s="43"/>
      <c r="G24" s="43"/>
      <c r="H24" s="43"/>
    </row>
    <row r="25" spans="1:8" ht="15.75" x14ac:dyDescent="0.25">
      <c r="A25" s="1"/>
      <c r="B25" s="22" t="s">
        <v>32</v>
      </c>
      <c r="C25" s="42">
        <v>43926410</v>
      </c>
      <c r="D25" s="43"/>
      <c r="E25" s="43"/>
      <c r="F25" s="43"/>
      <c r="G25" s="43"/>
      <c r="H25" s="43"/>
    </row>
    <row r="26" spans="1:8" ht="15.75" x14ac:dyDescent="0.25">
      <c r="A26" s="1"/>
      <c r="B26" s="22" t="s">
        <v>33</v>
      </c>
      <c r="C26" s="43" t="s">
        <v>44</v>
      </c>
      <c r="D26" s="43"/>
      <c r="E26" s="43"/>
      <c r="F26" s="43"/>
      <c r="G26" s="43"/>
      <c r="H26" s="43"/>
    </row>
    <row r="27" spans="1:8" ht="15.75" x14ac:dyDescent="0.25">
      <c r="A27" s="1"/>
      <c r="B27" s="22" t="s">
        <v>34</v>
      </c>
      <c r="C27" s="44" t="s">
        <v>46</v>
      </c>
      <c r="D27" s="44"/>
      <c r="E27" s="44"/>
      <c r="F27" s="44"/>
      <c r="G27" s="44"/>
      <c r="H27" s="44"/>
    </row>
    <row r="28" spans="1:8" ht="15.75" x14ac:dyDescent="0.25">
      <c r="A28" s="1"/>
      <c r="B28" s="22" t="s">
        <v>35</v>
      </c>
      <c r="C28" s="43" t="s">
        <v>40</v>
      </c>
      <c r="D28" s="43"/>
      <c r="E28" s="43"/>
      <c r="F28" s="43"/>
      <c r="G28" s="43"/>
      <c r="H28" s="43"/>
    </row>
    <row r="29" spans="1:8" ht="15.75" x14ac:dyDescent="0.25">
      <c r="A29" s="1"/>
      <c r="B29" s="22" t="s">
        <v>36</v>
      </c>
      <c r="C29" s="44" t="s">
        <v>45</v>
      </c>
      <c r="D29" s="44"/>
      <c r="E29" s="44"/>
      <c r="F29" s="44"/>
      <c r="G29" s="44"/>
      <c r="H29" s="44"/>
    </row>
    <row r="30" spans="1:8" ht="15.75" x14ac:dyDescent="0.25">
      <c r="A30" s="1"/>
      <c r="B30" s="22" t="s">
        <v>37</v>
      </c>
      <c r="C30" s="45" t="s">
        <v>42</v>
      </c>
      <c r="D30" s="43"/>
      <c r="E30" s="43"/>
      <c r="F30" s="43"/>
      <c r="G30" s="43"/>
      <c r="H30" s="43"/>
    </row>
    <row r="31" spans="1:8" ht="15.75" x14ac:dyDescent="0.25">
      <c r="A31" s="1"/>
      <c r="B31" s="39" t="s">
        <v>38</v>
      </c>
      <c r="C31" s="46">
        <v>44841</v>
      </c>
      <c r="D31" s="43"/>
      <c r="E31" s="43"/>
      <c r="F31" s="43"/>
      <c r="G31" s="43"/>
      <c r="H31" s="43"/>
    </row>
    <row r="32" spans="1:8" ht="15.75" x14ac:dyDescent="0.25">
      <c r="A32" s="1"/>
      <c r="B32" s="39" t="s">
        <v>39</v>
      </c>
      <c r="C32" s="43"/>
      <c r="D32" s="43"/>
      <c r="E32" s="43"/>
      <c r="F32" s="43"/>
      <c r="G32" s="43"/>
      <c r="H32" s="43"/>
    </row>
    <row r="33" spans="1:8" x14ac:dyDescent="0.25">
      <c r="A33" s="1"/>
      <c r="H33" s="1"/>
    </row>
    <row r="34" spans="1:8" x14ac:dyDescent="0.25">
      <c r="A34" s="1"/>
      <c r="E34" s="41"/>
      <c r="F34" s="41"/>
      <c r="H34" s="1"/>
    </row>
    <row r="35" spans="1:8" x14ac:dyDescent="0.25">
      <c r="A35" s="1"/>
      <c r="H35" s="1"/>
    </row>
    <row r="36" spans="1:8" x14ac:dyDescent="0.25">
      <c r="A36" s="1"/>
      <c r="H36" s="1"/>
    </row>
    <row r="37" spans="1:8" x14ac:dyDescent="0.25">
      <c r="A37" s="1"/>
      <c r="H37" s="1"/>
    </row>
    <row r="38" spans="1:8" x14ac:dyDescent="0.25">
      <c r="A38" s="1"/>
      <c r="H38" s="1"/>
    </row>
    <row r="39" spans="1:8" x14ac:dyDescent="0.25">
      <c r="A39" s="1"/>
      <c r="H39" s="1"/>
    </row>
    <row r="40" spans="1:8" x14ac:dyDescent="0.25">
      <c r="A40" s="1"/>
      <c r="H40" s="1"/>
    </row>
    <row r="41" spans="1:8" x14ac:dyDescent="0.25">
      <c r="A41" s="1"/>
      <c r="H41" s="1"/>
    </row>
    <row r="42" spans="1:8" x14ac:dyDescent="0.25">
      <c r="A42" s="1"/>
      <c r="H42" s="1"/>
    </row>
    <row r="43" spans="1:8" x14ac:dyDescent="0.25">
      <c r="A43" s="1"/>
      <c r="H43" s="1"/>
    </row>
    <row r="44" spans="1:8" x14ac:dyDescent="0.25">
      <c r="A44" s="1"/>
      <c r="H44" s="1"/>
    </row>
    <row r="45" spans="1:8" x14ac:dyDescent="0.25">
      <c r="A45" s="1"/>
      <c r="H45" s="1"/>
    </row>
    <row r="46" spans="1:8" x14ac:dyDescent="0.25">
      <c r="A46" s="1"/>
      <c r="H46" s="1"/>
    </row>
    <row r="47" spans="1:8" x14ac:dyDescent="0.25">
      <c r="A47" s="1"/>
      <c r="B47" s="1"/>
      <c r="C47" s="1"/>
      <c r="D47" s="2"/>
      <c r="E47" s="1"/>
      <c r="F47" s="1"/>
      <c r="G47" s="1"/>
      <c r="H47" s="1"/>
    </row>
    <row r="48" spans="1:8" x14ac:dyDescent="0.25">
      <c r="A48" s="1"/>
      <c r="B48" s="1"/>
      <c r="C48" s="1"/>
      <c r="D48" s="2"/>
      <c r="E48" s="1"/>
      <c r="F48" s="1"/>
      <c r="G48" s="1"/>
      <c r="H48" s="1"/>
    </row>
    <row r="49" spans="1:8" x14ac:dyDescent="0.25">
      <c r="A49" s="1"/>
      <c r="B49" s="1"/>
      <c r="C49" s="1"/>
      <c r="D49" s="2"/>
      <c r="E49" s="1"/>
      <c r="F49" s="1"/>
      <c r="G49" s="1"/>
      <c r="H49" s="1"/>
    </row>
    <row r="50" spans="1:8" x14ac:dyDescent="0.25">
      <c r="A50" s="1"/>
      <c r="B50" s="1"/>
      <c r="C50" s="1"/>
      <c r="D50" s="2"/>
      <c r="E50" s="1"/>
      <c r="F50" s="1"/>
      <c r="G50" s="1"/>
      <c r="H50" s="1"/>
    </row>
    <row r="51" spans="1:8" x14ac:dyDescent="0.25">
      <c r="A51" s="1"/>
      <c r="B51" s="1"/>
      <c r="C51" s="1"/>
      <c r="D51" s="2"/>
      <c r="E51" s="1"/>
      <c r="F51" s="1"/>
      <c r="G51" s="1"/>
      <c r="H51" s="1"/>
    </row>
    <row r="52" spans="1:8" x14ac:dyDescent="0.25">
      <c r="A52" s="1"/>
      <c r="B52" s="1"/>
      <c r="C52" s="1"/>
      <c r="D52" s="2"/>
      <c r="E52" s="1"/>
      <c r="F52" s="1"/>
      <c r="G52" s="1"/>
      <c r="H52" s="1"/>
    </row>
  </sheetData>
  <mergeCells count="19">
    <mergeCell ref="B17:B18"/>
    <mergeCell ref="C17:C18"/>
    <mergeCell ref="F7:G7"/>
    <mergeCell ref="A12:G12"/>
    <mergeCell ref="A13:H13"/>
    <mergeCell ref="C15:G15"/>
    <mergeCell ref="C16:G16"/>
    <mergeCell ref="C32:H32"/>
    <mergeCell ref="C21:H21"/>
    <mergeCell ref="C22:H22"/>
    <mergeCell ref="C23:H23"/>
    <mergeCell ref="C24:H24"/>
    <mergeCell ref="C25:H25"/>
    <mergeCell ref="C26:H26"/>
    <mergeCell ref="C27:H27"/>
    <mergeCell ref="C28:H28"/>
    <mergeCell ref="C29:H29"/>
    <mergeCell ref="C30:H30"/>
    <mergeCell ref="C31:H31"/>
  </mergeCells>
  <hyperlinks>
    <hyperlink ref="C30" r:id="rId1"/>
  </hyperlinks>
  <pageMargins left="0.7" right="0.7" top="0.75" bottom="0.75" header="0.3" footer="0.3"/>
  <pageSetup paperSize="9" scale="6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VC 48 Obora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Martin.Durik</dc:creator>
  <cp:lastModifiedBy>Martin.Durik</cp:lastModifiedBy>
  <dcterms:created xsi:type="dcterms:W3CDTF">2022-10-08T11:59:37Z</dcterms:created>
  <dcterms:modified xsi:type="dcterms:W3CDTF">2022-10-08T12:13:16Z</dcterms:modified>
</cp:coreProperties>
</file>