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Rozpočet  IaaS, časť 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C14" i="1"/>
  <c r="C22" i="1"/>
  <c r="E38" i="1"/>
  <c r="E27" i="1"/>
  <c r="I27" i="1"/>
  <c r="E28" i="1"/>
  <c r="I28" i="1"/>
  <c r="E29" i="1"/>
  <c r="I29" i="1"/>
  <c r="I30" i="1"/>
  <c r="E39" i="1"/>
  <c r="E40" i="1"/>
  <c r="C55" i="1"/>
  <c r="F40" i="1"/>
  <c r="F39" i="1"/>
  <c r="G27" i="1"/>
  <c r="G28" i="1"/>
  <c r="G29" i="1"/>
  <c r="G30" i="1"/>
  <c r="C39" i="1"/>
  <c r="C21" i="1"/>
  <c r="C38" i="1"/>
  <c r="C40" i="1"/>
  <c r="D40" i="1"/>
  <c r="F38" i="1"/>
  <c r="J30" i="1"/>
  <c r="J29" i="1"/>
  <c r="J28" i="1"/>
  <c r="J27" i="1"/>
  <c r="D55" i="1"/>
  <c r="C47" i="1"/>
  <c r="D22" i="1"/>
  <c r="D14" i="1"/>
  <c r="C13" i="1"/>
  <c r="C54" i="1"/>
  <c r="D39" i="1"/>
  <c r="D38" i="1"/>
  <c r="D54" i="1"/>
  <c r="D47" i="1"/>
  <c r="D46" i="1"/>
  <c r="F29" i="1"/>
  <c r="H28" i="1"/>
  <c r="D21" i="1"/>
  <c r="D20" i="1"/>
  <c r="H27" i="1"/>
  <c r="F28" i="1"/>
  <c r="H29" i="1"/>
  <c r="F27" i="1"/>
  <c r="E30" i="1"/>
  <c r="F30" i="1"/>
  <c r="D11" i="1"/>
  <c r="D13" i="1"/>
  <c r="D12" i="1"/>
  <c r="D10" i="1"/>
  <c r="D9" i="1"/>
  <c r="H30" i="1"/>
</calcChain>
</file>

<file path=xl/sharedStrings.xml><?xml version="1.0" encoding="utf-8"?>
<sst xmlns="http://schemas.openxmlformats.org/spreadsheetml/2006/main" count="58" uniqueCount="52">
  <si>
    <t xml:space="preserve">Tabuľka č. 1:  Cena za Pozáručný autorizovaný servis </t>
  </si>
  <si>
    <t>Pozáručný autorizovaný servis</t>
  </si>
  <si>
    <t>cena v EUR bez DPH</t>
  </si>
  <si>
    <t>2. rok</t>
  </si>
  <si>
    <t xml:space="preserve">1. rok </t>
  </si>
  <si>
    <t xml:space="preserve">Tabuľka č. 2: Cena za Servisné služby pre IT technológie </t>
  </si>
  <si>
    <t>Tabuľka č. 3: Cena za Služby HelpDesk</t>
  </si>
  <si>
    <t>Tabuľka č. 4: Cena celkom za poskytnutie požadovaného predmetu zákazky</t>
  </si>
  <si>
    <t>Cena mesačnej paušálnej platby  za poskytovanie Služieb HelpDesk</t>
  </si>
  <si>
    <t xml:space="preserve">Služby HelpDesk
</t>
  </si>
  <si>
    <t xml:space="preserve">Cena štvrťročnej paušálnej platby </t>
  </si>
  <si>
    <t>cena za 1 ČD v EUR bez DPH</t>
  </si>
  <si>
    <t>cena celkom za obdobie jedného štvrťroka v EUR s DPH</t>
  </si>
  <si>
    <t>cena v EUR s DPH</t>
  </si>
  <si>
    <t xml:space="preserve"> mesačný rozsah ČD*</t>
  </si>
  <si>
    <t>cena celkom za obdobie jedného štvrťroka v EUR bez DPH**</t>
  </si>
  <si>
    <t>Cena celkom za Servisné služby pre IT technológie</t>
  </si>
  <si>
    <r>
      <rPr>
        <b/>
        <sz val="10"/>
        <color theme="1"/>
        <rFont val="Arial"/>
        <family val="2"/>
        <charset val="238"/>
      </rPr>
      <t>Cena celkom za Servisné služby pre IT technológie</t>
    </r>
    <r>
      <rPr>
        <sz val="10"/>
        <color theme="1"/>
        <rFont val="Arial"/>
        <family val="2"/>
        <charset val="238"/>
      </rPr>
      <t xml:space="preserve"> </t>
    </r>
  </si>
  <si>
    <t>Servisné služby pre IT technológie</t>
  </si>
  <si>
    <t xml:space="preserve">**cena celkom za obdobie jedného štvrťroka sa môže v druhom a ďalšom štvrťroku v príslušnom roku (12 mesiacov poskytovania služieb) navýšiť vzhľadom na možnosť prenášania nevyčerpaných ČD v zmysle SLA v rámci jedného roka (v rámci 12 mesiacov poskytovania služieb).  </t>
  </si>
  <si>
    <t xml:space="preserve">Servisné služby pre IT technológie podľa bodu 2.1 až 2.8 Prílohy č. 1 Opis SLA                                          (Paušálne Servisné služby pre IT technológie)
</t>
  </si>
  <si>
    <t xml:space="preserve">Servisné služby pre IT technológie podľa bodu 2.9 až 2.11 Prílohy č. 1 Opis SLA                            (Variabilné Servisné služby pre IT technológie)
</t>
  </si>
  <si>
    <t>maximálna cena celkom za Servisné služby pre IT technológie podľa bodu 2.9 až 2.11 Prílohy č. 1 Opis SLA</t>
  </si>
  <si>
    <t>2.9 Konzultačné služby</t>
  </si>
  <si>
    <t xml:space="preserve">2.10 Poskytnutie inštalačných a konfiguračných prác pre správu IaaS infraštruktúry </t>
  </si>
  <si>
    <t xml:space="preserve">2.11 Odborné konzultácie </t>
  </si>
  <si>
    <t>Servisné služby pre IT technológie podľa bodu 2.1 až 2.8 Prílohy č. 1 SLA                                                    (Paušálne Servisné služby pre IT technológie)</t>
  </si>
  <si>
    <t>Servisné služby pre IT technológie podľa bodu 2.9 až 2.11 Prílohy č. 1 SLA                                                (Variabilné Servisné služby pre IT technológie)</t>
  </si>
  <si>
    <t>opcia na 4. rok (od 01.01.2026 do 31.12.2026)</t>
  </si>
  <si>
    <t>opcia na 3. rok (od 01.01.2025 do 31.12.2025)</t>
  </si>
  <si>
    <t>Cena celkom za Pozáručný autorizovaný servis za celé obdobie poskytovania - do 31.12.2024</t>
  </si>
  <si>
    <t xml:space="preserve">Cena celkom za celé obdobie poskytovania - 24 mesiacov </t>
  </si>
  <si>
    <t>Cena celkom za celé obdobie poskytovania - 48 mesiacov (24 + opcia na 24 mesiacov, t.j. 48 mesiacov)</t>
  </si>
  <si>
    <t>Cena celkom za celé obdobie poskytovania - 24 mesiacov</t>
  </si>
  <si>
    <t>Cena celkom za poskytnutie požadovaného predmetu zákazky (za 24 mesiacov)</t>
  </si>
  <si>
    <t>Cena celkom za Pozáručný autorizovaný servis za celé obdobie poskytovania - do 31.12.2024 + opcia na 24 mesiacov, t.j. do 31.12.2026</t>
  </si>
  <si>
    <t>Cena celkom za celé obdobie poskytovania - 48 mesiacov (24m + opcia na 24 mesiacov, t.j. 48 mesiacov)</t>
  </si>
  <si>
    <t>Cena celkom za poskytnutie požadovaného predmetu zákazky (24m + opcia na 24 mesiacov, t.j. 48 mesiacov)</t>
  </si>
  <si>
    <t>maximálna cena celkom za celé obdobie poskytovania - 24 mesiacov v EUR bez DPH</t>
  </si>
  <si>
    <t>maximálna cena celkom za celé obdobie poskytovania - 24 mesiacov v EUR s DPH</t>
  </si>
  <si>
    <t>maximálna cena celkom za celé obdobie poskytovania -  (24m+ opcia na 24 mesiacov, t.j. 48 mesiacov) v EUR bez DPH</t>
  </si>
  <si>
    <t>maximálna cena celkom za celé obdobie poskytovania -  (24m+ opcia na 24 mesiacov, t.j. 48 mesiacov) v EUR s DPH</t>
  </si>
  <si>
    <t>cena celkom za celé obdobie poskytovania 24 mesiacov v EUR bez DPH</t>
  </si>
  <si>
    <t>cena celkom za celé obdobie poskytovania 24 mesiacov v EUR s DPH</t>
  </si>
  <si>
    <t>cena celkom za celé obdobie poskytovania - (24m + opcia na 24 mesiacov, t.j. 48 mesiacov) v EUR s DPH</t>
  </si>
  <si>
    <t>cena celkom za celé obdobie poskytovania - (24 m + opcia na 24 mesiacov, t.j. 48 mesiacov) v EUR bez DPH</t>
  </si>
  <si>
    <t>Uchádzač vypĺňa len bunky zvýraznené zelenou farbou</t>
  </si>
  <si>
    <t>Všetky ceny je potrebné zaokrúhliť na 2 desatinné miesta</t>
  </si>
  <si>
    <t>Predmet zákazky:  Služby štandardnej podpory a údržby prostredia IKT infraštruktúry pre IaaS, časť 1</t>
  </si>
  <si>
    <t>Príloha č. 2  Štruktúrovaný rozpočet</t>
  </si>
  <si>
    <t>* mesačný rozsah ČD sa môže v druhom a ďalšom mesiaci poskytovania služieb v príslušnom roku navýšiť vzhľadom na možnosť prenášania nevyčerpaných ČD v zmysle SLA v rámci jdného roka (v rámci 12 mesiacov poskytovania služieb). 
Celkový rozsah ČD v rámci jedného roka ostane zachovaný</t>
  </si>
  <si>
    <t>Pozn.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</si>
</sst>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44" fontId="1" fillId="6" borderId="1" xfId="1" applyFont="1" applyFill="1" applyBorder="1" applyAlignment="1">
      <alignment vertical="center"/>
    </xf>
    <xf numFmtId="44" fontId="2" fillId="0" borderId="1" xfId="1" applyFont="1" applyBorder="1" applyAlignment="1">
      <alignment horizontal="center" vertical="center"/>
    </xf>
    <xf numFmtId="44" fontId="1" fillId="6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4" fontId="2" fillId="0" borderId="1" xfId="1" applyFont="1" applyBorder="1"/>
    <xf numFmtId="44" fontId="1" fillId="6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3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3" borderId="7" xfId="0" applyFont="1" applyFill="1" applyBorder="1" applyAlignment="1">
      <alignment horizontal="left" vertical="top" wrapText="1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  <xf numFmtId="44" fontId="1" fillId="7" borderId="9" xfId="1" applyFont="1" applyFill="1" applyBorder="1" applyAlignment="1">
      <alignment horizontal="center" vertical="center"/>
    </xf>
    <xf numFmtId="44" fontId="2" fillId="8" borderId="1" xfId="1" applyFont="1" applyFill="1" applyBorder="1" applyAlignment="1">
      <alignment vertical="center"/>
    </xf>
    <xf numFmtId="44" fontId="2" fillId="8" borderId="1" xfId="1" applyFont="1" applyFill="1" applyBorder="1" applyAlignment="1">
      <alignment horizontal="center" vertical="center"/>
    </xf>
    <xf numFmtId="44" fontId="2" fillId="8" borderId="4" xfId="1" applyFont="1" applyFill="1" applyBorder="1" applyAlignment="1">
      <alignment horizontal="center" vertical="center"/>
    </xf>
    <xf numFmtId="44" fontId="2" fillId="8" borderId="5" xfId="1" applyFont="1" applyFill="1" applyBorder="1" applyAlignment="1">
      <alignment horizontal="center" vertical="center"/>
    </xf>
    <xf numFmtId="44" fontId="2" fillId="8" borderId="6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workbookViewId="0"/>
  </sheetViews>
  <sheetFormatPr defaultRowHeight="15" x14ac:dyDescent="0.25"/>
  <cols>
    <col min="1" max="1" width="8.85546875" customWidth="1"/>
    <col min="2" max="2" width="38" customWidth="1"/>
    <col min="3" max="4" width="18.140625" customWidth="1"/>
    <col min="5" max="10" width="20.5703125" customWidth="1"/>
  </cols>
  <sheetData>
    <row r="1" spans="1:10" x14ac:dyDescent="0.25">
      <c r="B1" s="28"/>
      <c r="C1" s="28"/>
      <c r="D1" s="12"/>
      <c r="E1" s="1"/>
      <c r="F1" s="1"/>
      <c r="I1" s="74" t="s">
        <v>49</v>
      </c>
    </row>
    <row r="2" spans="1:10" x14ac:dyDescent="0.25">
      <c r="A2" s="27"/>
      <c r="B2" s="28"/>
      <c r="C2" s="28"/>
      <c r="D2" s="28"/>
      <c r="E2" s="1"/>
      <c r="F2" s="1"/>
    </row>
    <row r="3" spans="1:10" x14ac:dyDescent="0.25">
      <c r="A3" s="73" t="s">
        <v>48</v>
      </c>
      <c r="B3" s="28"/>
      <c r="C3" s="28"/>
      <c r="D3" s="28"/>
      <c r="E3" s="1"/>
      <c r="F3" s="1"/>
    </row>
    <row r="4" spans="1:10" x14ac:dyDescent="0.25">
      <c r="A4" s="73"/>
      <c r="B4" s="28"/>
      <c r="C4" s="28"/>
      <c r="D4" s="28"/>
      <c r="E4" s="1"/>
      <c r="F4" s="1"/>
    </row>
    <row r="5" spans="1:10" x14ac:dyDescent="0.25">
      <c r="A5" s="12"/>
      <c r="B5" s="12"/>
      <c r="C5" s="12"/>
      <c r="D5" s="12"/>
      <c r="E5" s="1"/>
      <c r="F5" s="1"/>
    </row>
    <row r="6" spans="1:10" x14ac:dyDescent="0.25">
      <c r="A6" s="70" t="s">
        <v>0</v>
      </c>
      <c r="B6" s="71"/>
      <c r="C6" s="71"/>
      <c r="D6" s="12"/>
      <c r="E6" s="1"/>
      <c r="F6" s="1"/>
    </row>
    <row r="7" spans="1:10" x14ac:dyDescent="0.25">
      <c r="A7" s="41"/>
      <c r="B7" s="42"/>
      <c r="C7" s="42"/>
      <c r="D7" s="12"/>
      <c r="E7" s="1"/>
      <c r="F7" s="1"/>
    </row>
    <row r="8" spans="1:10" ht="25.5" x14ac:dyDescent="0.25">
      <c r="A8" s="36" t="s">
        <v>1</v>
      </c>
      <c r="B8" s="37"/>
      <c r="C8" s="2" t="s">
        <v>2</v>
      </c>
      <c r="D8" s="3" t="s">
        <v>13</v>
      </c>
      <c r="E8" s="1"/>
      <c r="F8" s="1"/>
    </row>
    <row r="9" spans="1:10" x14ac:dyDescent="0.25">
      <c r="A9" s="38" t="s">
        <v>4</v>
      </c>
      <c r="B9" s="39"/>
      <c r="C9" s="65"/>
      <c r="D9" s="21">
        <f>C9*1.2</f>
        <v>0</v>
      </c>
      <c r="E9" s="1"/>
      <c r="F9" s="1"/>
    </row>
    <row r="10" spans="1:10" x14ac:dyDescent="0.25">
      <c r="A10" s="38" t="s">
        <v>3</v>
      </c>
      <c r="B10" s="39"/>
      <c r="C10" s="65"/>
      <c r="D10" s="21">
        <f t="shared" ref="D10:D12" si="0">C10*1.2</f>
        <v>0</v>
      </c>
      <c r="E10" s="1"/>
      <c r="F10" s="1"/>
    </row>
    <row r="11" spans="1:10" x14ac:dyDescent="0.25">
      <c r="A11" s="38" t="s">
        <v>29</v>
      </c>
      <c r="B11" s="39"/>
      <c r="C11" s="65"/>
      <c r="D11" s="21">
        <f>C11*1.2</f>
        <v>0</v>
      </c>
      <c r="E11" s="1"/>
      <c r="F11" s="1"/>
    </row>
    <row r="12" spans="1:10" x14ac:dyDescent="0.25">
      <c r="A12" s="38" t="s">
        <v>28</v>
      </c>
      <c r="B12" s="39"/>
      <c r="C12" s="65"/>
      <c r="D12" s="21">
        <f t="shared" si="0"/>
        <v>0</v>
      </c>
      <c r="E12" s="1"/>
      <c r="F12" s="1"/>
    </row>
    <row r="13" spans="1:10" ht="46.5" customHeight="1" x14ac:dyDescent="0.25">
      <c r="A13" s="40" t="s">
        <v>30</v>
      </c>
      <c r="B13" s="40"/>
      <c r="C13" s="22">
        <f>C9+C10</f>
        <v>0</v>
      </c>
      <c r="D13" s="22">
        <f>C13*1.2</f>
        <v>0</v>
      </c>
      <c r="E13" s="1"/>
      <c r="F13" s="1"/>
    </row>
    <row r="14" spans="1:10" ht="46.5" customHeight="1" x14ac:dyDescent="0.25">
      <c r="A14" s="40" t="s">
        <v>35</v>
      </c>
      <c r="B14" s="40"/>
      <c r="C14" s="22">
        <f>C9+C10+C11+C12</f>
        <v>0</v>
      </c>
      <c r="D14" s="22">
        <f>C14*1.2</f>
        <v>0</v>
      </c>
      <c r="E14" s="1"/>
      <c r="F14" s="1"/>
    </row>
    <row r="15" spans="1:10" x14ac:dyDescent="0.25">
      <c r="A15" s="35"/>
      <c r="B15" s="35"/>
      <c r="C15" s="35"/>
      <c r="D15" s="1"/>
      <c r="E15" s="1"/>
      <c r="F15" s="1"/>
    </row>
    <row r="16" spans="1:10" x14ac:dyDescent="0.25">
      <c r="A16" s="14"/>
      <c r="B16" s="14"/>
      <c r="C16" s="14"/>
      <c r="D16" s="14"/>
      <c r="E16" s="14"/>
      <c r="F16" s="14"/>
      <c r="G16" s="1"/>
      <c r="H16" s="1"/>
      <c r="I16" s="1"/>
      <c r="J16" s="1"/>
    </row>
    <row r="17" spans="1:10" x14ac:dyDescent="0.25">
      <c r="A17" s="70" t="s">
        <v>5</v>
      </c>
      <c r="B17" s="70"/>
      <c r="C17" s="70"/>
      <c r="D17" s="70"/>
      <c r="E17" s="70"/>
      <c r="F17" s="70"/>
      <c r="G17" s="1"/>
      <c r="H17" s="1"/>
      <c r="I17" s="1"/>
      <c r="J17" s="1"/>
    </row>
    <row r="18" spans="1:10" x14ac:dyDescent="0.25">
      <c r="A18" s="43"/>
      <c r="B18" s="43"/>
      <c r="C18" s="14"/>
      <c r="D18" s="14"/>
      <c r="E18" s="16"/>
      <c r="F18" s="16"/>
      <c r="G18" s="17"/>
      <c r="H18" s="1"/>
      <c r="I18" s="1"/>
      <c r="J18" s="1"/>
    </row>
    <row r="19" spans="1:10" ht="59.25" customHeight="1" x14ac:dyDescent="0.25">
      <c r="A19" s="34" t="s">
        <v>20</v>
      </c>
      <c r="B19" s="44"/>
      <c r="C19" s="6" t="s">
        <v>2</v>
      </c>
      <c r="D19" s="7" t="s">
        <v>13</v>
      </c>
      <c r="E19" s="18"/>
      <c r="F19" s="18"/>
      <c r="G19" s="17"/>
      <c r="H19" s="1"/>
      <c r="I19" s="1"/>
      <c r="J19" s="1"/>
    </row>
    <row r="20" spans="1:10" ht="25.5" customHeight="1" x14ac:dyDescent="0.25">
      <c r="A20" s="45" t="s">
        <v>10</v>
      </c>
      <c r="B20" s="46"/>
      <c r="C20" s="66"/>
      <c r="D20" s="23">
        <f>C20*1.2</f>
        <v>0</v>
      </c>
      <c r="E20" s="19"/>
      <c r="F20" s="19"/>
      <c r="G20" s="17"/>
      <c r="H20" s="1"/>
      <c r="I20" s="1"/>
      <c r="J20" s="1"/>
    </row>
    <row r="21" spans="1:10" ht="39.75" customHeight="1" x14ac:dyDescent="0.25">
      <c r="A21" s="47" t="s">
        <v>31</v>
      </c>
      <c r="B21" s="48"/>
      <c r="C21" s="24">
        <f>C20*8</f>
        <v>0</v>
      </c>
      <c r="D21" s="24">
        <f>C21*1.2</f>
        <v>0</v>
      </c>
      <c r="E21" s="19"/>
      <c r="F21" s="20"/>
      <c r="G21" s="17"/>
      <c r="H21" s="1"/>
      <c r="I21" s="1"/>
      <c r="J21" s="1"/>
    </row>
    <row r="22" spans="1:10" ht="39.75" customHeight="1" x14ac:dyDescent="0.25">
      <c r="A22" s="31" t="s">
        <v>32</v>
      </c>
      <c r="B22" s="31"/>
      <c r="C22" s="24">
        <f>C20*16</f>
        <v>0</v>
      </c>
      <c r="D22" s="24">
        <f>C22*1.2</f>
        <v>0</v>
      </c>
      <c r="E22" s="19"/>
      <c r="F22" s="20"/>
      <c r="G22" s="17"/>
      <c r="H22" s="1"/>
      <c r="I22" s="1"/>
      <c r="J22" s="1"/>
    </row>
    <row r="23" spans="1:10" ht="12.75" customHeight="1" x14ac:dyDescent="0.25">
      <c r="A23" s="1"/>
      <c r="B23" s="1"/>
      <c r="C23" s="1"/>
      <c r="D23" s="1"/>
      <c r="E23" s="17"/>
      <c r="F23" s="17"/>
      <c r="G23" s="17"/>
      <c r="H23" s="1"/>
      <c r="I23" s="1"/>
      <c r="J23" s="1"/>
    </row>
    <row r="24" spans="1:10" ht="9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90.75" customHeight="1" x14ac:dyDescent="0.25">
      <c r="A26" s="34" t="s">
        <v>21</v>
      </c>
      <c r="B26" s="44"/>
      <c r="C26" s="6" t="s">
        <v>11</v>
      </c>
      <c r="D26" s="7" t="s">
        <v>14</v>
      </c>
      <c r="E26" s="7" t="s">
        <v>15</v>
      </c>
      <c r="F26" s="7" t="s">
        <v>12</v>
      </c>
      <c r="G26" s="7" t="s">
        <v>38</v>
      </c>
      <c r="H26" s="7" t="s">
        <v>39</v>
      </c>
      <c r="I26" s="7" t="s">
        <v>40</v>
      </c>
      <c r="J26" s="7" t="s">
        <v>41</v>
      </c>
    </row>
    <row r="27" spans="1:10" ht="21" customHeight="1" x14ac:dyDescent="0.25">
      <c r="A27" s="49" t="s">
        <v>23</v>
      </c>
      <c r="B27" s="50"/>
      <c r="C27" s="67"/>
      <c r="D27" s="5">
        <v>7</v>
      </c>
      <c r="E27" s="23">
        <f>C27*D27*3</f>
        <v>0</v>
      </c>
      <c r="F27" s="25">
        <f>E27*1.2</f>
        <v>0</v>
      </c>
      <c r="G27" s="23">
        <f>E27*8</f>
        <v>0</v>
      </c>
      <c r="H27" s="23">
        <f>G27*1.2</f>
        <v>0</v>
      </c>
      <c r="I27" s="23">
        <f>E27*16</f>
        <v>0</v>
      </c>
      <c r="J27" s="23">
        <f>I27*1.2</f>
        <v>0</v>
      </c>
    </row>
    <row r="28" spans="1:10" ht="30.75" customHeight="1" x14ac:dyDescent="0.25">
      <c r="A28" s="49" t="s">
        <v>24</v>
      </c>
      <c r="B28" s="50"/>
      <c r="C28" s="68"/>
      <c r="D28" s="4">
        <v>130</v>
      </c>
      <c r="E28" s="23">
        <f>C27*D28*3</f>
        <v>0</v>
      </c>
      <c r="F28" s="25">
        <f>E28*1.2</f>
        <v>0</v>
      </c>
      <c r="G28" s="23">
        <f t="shared" ref="G28:G29" si="1">E28*8</f>
        <v>0</v>
      </c>
      <c r="H28" s="23">
        <f>G28*1.2</f>
        <v>0</v>
      </c>
      <c r="I28" s="23">
        <f>E28*16</f>
        <v>0</v>
      </c>
      <c r="J28" s="23">
        <f>I28*1.2</f>
        <v>0</v>
      </c>
    </row>
    <row r="29" spans="1:10" ht="27" customHeight="1" x14ac:dyDescent="0.25">
      <c r="A29" s="51" t="s">
        <v>25</v>
      </c>
      <c r="B29" s="52"/>
      <c r="C29" s="69"/>
      <c r="D29" s="5">
        <v>7</v>
      </c>
      <c r="E29" s="23">
        <f>C27*D29*3</f>
        <v>0</v>
      </c>
      <c r="F29" s="25">
        <f>E29*1.2</f>
        <v>0</v>
      </c>
      <c r="G29" s="23">
        <f t="shared" si="1"/>
        <v>0</v>
      </c>
      <c r="H29" s="23">
        <f>G29*1.2</f>
        <v>0</v>
      </c>
      <c r="I29" s="23">
        <f>E29*16</f>
        <v>0</v>
      </c>
      <c r="J29" s="23">
        <f>I29*1.2</f>
        <v>0</v>
      </c>
    </row>
    <row r="30" spans="1:10" ht="25.5" customHeight="1" x14ac:dyDescent="0.25">
      <c r="A30" s="53" t="s">
        <v>22</v>
      </c>
      <c r="B30" s="54"/>
      <c r="C30" s="54"/>
      <c r="D30" s="55"/>
      <c r="E30" s="23">
        <f>E27+E28+E29</f>
        <v>0</v>
      </c>
      <c r="F30" s="23">
        <f>E30*1.2</f>
        <v>0</v>
      </c>
      <c r="G30" s="24">
        <f>G27+G28+G29</f>
        <v>0</v>
      </c>
      <c r="H30" s="24">
        <f>G30*1.2</f>
        <v>0</v>
      </c>
      <c r="I30" s="24">
        <f>I27+I28+I29</f>
        <v>0</v>
      </c>
      <c r="J30" s="24">
        <f>I30*1.2</f>
        <v>0</v>
      </c>
    </row>
    <row r="31" spans="1:10" ht="12.75" customHeight="1" x14ac:dyDescent="0.25">
      <c r="A31" s="8"/>
      <c r="B31" s="8"/>
      <c r="C31" s="8"/>
      <c r="D31" s="8"/>
      <c r="E31" s="9"/>
      <c r="F31" s="9"/>
      <c r="G31" s="10"/>
      <c r="H31" s="10"/>
      <c r="I31" s="1"/>
      <c r="J31" s="1"/>
    </row>
    <row r="32" spans="1:10" ht="26.25" customHeight="1" x14ac:dyDescent="0.25">
      <c r="A32" s="75" t="s">
        <v>50</v>
      </c>
      <c r="B32" s="75"/>
      <c r="C32" s="75"/>
      <c r="D32" s="75"/>
      <c r="E32" s="75"/>
      <c r="F32" s="75"/>
      <c r="G32" s="75"/>
      <c r="H32" s="75"/>
      <c r="I32" s="75"/>
      <c r="J32" s="75"/>
    </row>
    <row r="33" spans="1:10" ht="26.25" customHeight="1" x14ac:dyDescent="0.25">
      <c r="A33" s="75" t="s">
        <v>19</v>
      </c>
      <c r="B33" s="75"/>
      <c r="C33" s="75"/>
      <c r="D33" s="75"/>
      <c r="E33" s="75"/>
      <c r="F33" s="75"/>
      <c r="G33" s="75"/>
      <c r="H33" s="75"/>
      <c r="I33" s="75"/>
      <c r="J33" s="75"/>
    </row>
    <row r="35" spans="1:10" x14ac:dyDescent="0.25">
      <c r="A35" s="56" t="s">
        <v>17</v>
      </c>
      <c r="B35" s="56"/>
      <c r="C35" s="1"/>
      <c r="D35" s="1"/>
      <c r="E35" s="1"/>
      <c r="F35" s="1"/>
    </row>
    <row r="36" spans="1:10" x14ac:dyDescent="0.25">
      <c r="A36" s="15"/>
      <c r="B36" s="15"/>
      <c r="C36" s="1"/>
      <c r="D36" s="1"/>
      <c r="E36" s="1"/>
      <c r="F36" s="1"/>
    </row>
    <row r="37" spans="1:10" ht="89.25" x14ac:dyDescent="0.25">
      <c r="A37" s="57" t="s">
        <v>18</v>
      </c>
      <c r="B37" s="57"/>
      <c r="C37" s="13" t="s">
        <v>42</v>
      </c>
      <c r="D37" s="7" t="s">
        <v>43</v>
      </c>
      <c r="E37" s="7" t="s">
        <v>45</v>
      </c>
      <c r="F37" s="7" t="s">
        <v>44</v>
      </c>
    </row>
    <row r="38" spans="1:10" ht="41.25" customHeight="1" x14ac:dyDescent="0.25">
      <c r="A38" s="58" t="s">
        <v>26</v>
      </c>
      <c r="B38" s="58"/>
      <c r="C38" s="29">
        <f>C21</f>
        <v>0</v>
      </c>
      <c r="D38" s="29">
        <f>1.2*C38</f>
        <v>0</v>
      </c>
      <c r="E38" s="29">
        <f>C22</f>
        <v>0</v>
      </c>
      <c r="F38" s="29">
        <f>E38*1.2</f>
        <v>0</v>
      </c>
    </row>
    <row r="39" spans="1:10" ht="43.5" customHeight="1" x14ac:dyDescent="0.25">
      <c r="A39" s="58" t="s">
        <v>27</v>
      </c>
      <c r="B39" s="58"/>
      <c r="C39" s="29">
        <f>G30</f>
        <v>0</v>
      </c>
      <c r="D39" s="29">
        <f>C39*1.2</f>
        <v>0</v>
      </c>
      <c r="E39" s="29">
        <f>I30</f>
        <v>0</v>
      </c>
      <c r="F39" s="29">
        <f>E39*1.2</f>
        <v>0</v>
      </c>
    </row>
    <row r="40" spans="1:10" ht="21" customHeight="1" x14ac:dyDescent="0.25">
      <c r="A40" s="59" t="s">
        <v>16</v>
      </c>
      <c r="B40" s="59"/>
      <c r="C40" s="30">
        <f>C38+C39</f>
        <v>0</v>
      </c>
      <c r="D40" s="30">
        <f>1.2*C40</f>
        <v>0</v>
      </c>
      <c r="E40" s="30">
        <f>E38+E39</f>
        <v>0</v>
      </c>
      <c r="F40" s="30">
        <f>1.2*E40</f>
        <v>0</v>
      </c>
    </row>
    <row r="43" spans="1:10" x14ac:dyDescent="0.25">
      <c r="A43" s="72" t="s">
        <v>6</v>
      </c>
      <c r="B43" s="72"/>
      <c r="C43" s="72"/>
      <c r="D43" s="72"/>
      <c r="E43" s="1"/>
    </row>
    <row r="44" spans="1:10" x14ac:dyDescent="0.25">
      <c r="A44" s="1"/>
      <c r="B44" s="1"/>
      <c r="C44" s="1"/>
      <c r="D44" s="17"/>
      <c r="E44" s="17"/>
      <c r="F44" s="26"/>
    </row>
    <row r="45" spans="1:10" ht="32.25" customHeight="1" x14ac:dyDescent="0.25">
      <c r="A45" s="40" t="s">
        <v>9</v>
      </c>
      <c r="B45" s="40"/>
      <c r="C45" s="13" t="s">
        <v>2</v>
      </c>
      <c r="D45" s="13" t="s">
        <v>13</v>
      </c>
      <c r="E45" s="18"/>
      <c r="F45" s="26"/>
    </row>
    <row r="46" spans="1:10" ht="39" customHeight="1" x14ac:dyDescent="0.25">
      <c r="A46" s="51" t="s">
        <v>8</v>
      </c>
      <c r="B46" s="51"/>
      <c r="C46" s="66"/>
      <c r="D46" s="23">
        <f>C46*1.2</f>
        <v>0</v>
      </c>
      <c r="E46" s="19"/>
      <c r="F46" s="26"/>
    </row>
    <row r="47" spans="1:10" ht="40.5" customHeight="1" x14ac:dyDescent="0.25">
      <c r="A47" s="53" t="s">
        <v>33</v>
      </c>
      <c r="B47" s="55"/>
      <c r="C47" s="24">
        <f>C46*24</f>
        <v>0</v>
      </c>
      <c r="D47" s="24">
        <f>C47*1.2</f>
        <v>0</v>
      </c>
      <c r="E47" s="26"/>
      <c r="F47" s="26"/>
    </row>
    <row r="48" spans="1:10" ht="40.5" customHeight="1" x14ac:dyDescent="0.25">
      <c r="A48" s="32" t="s">
        <v>36</v>
      </c>
      <c r="B48" s="33"/>
      <c r="C48" s="24">
        <f>C46*48</f>
        <v>0</v>
      </c>
      <c r="D48" s="24">
        <f>C48*1.2</f>
        <v>0</v>
      </c>
      <c r="E48" s="26"/>
      <c r="F48" s="26"/>
    </row>
    <row r="49" spans="1:6" x14ac:dyDescent="0.25">
      <c r="D49" s="26"/>
      <c r="E49" s="26"/>
      <c r="F49" s="26"/>
    </row>
    <row r="51" spans="1:6" x14ac:dyDescent="0.25">
      <c r="A51" s="60" t="s">
        <v>7</v>
      </c>
      <c r="B51" s="60"/>
      <c r="C51" s="60"/>
      <c r="D51" s="60"/>
      <c r="E51" s="60"/>
      <c r="F51" s="60"/>
    </row>
    <row r="53" spans="1:6" ht="32.25" customHeight="1" x14ac:dyDescent="0.25">
      <c r="A53" s="40"/>
      <c r="B53" s="40"/>
      <c r="C53" s="11" t="s">
        <v>2</v>
      </c>
      <c r="D53" s="11" t="s">
        <v>13</v>
      </c>
      <c r="E53" s="18"/>
      <c r="F53" s="26"/>
    </row>
    <row r="54" spans="1:6" ht="29.25" customHeight="1" thickBot="1" x14ac:dyDescent="0.3">
      <c r="A54" s="31" t="s">
        <v>34</v>
      </c>
      <c r="B54" s="31"/>
      <c r="C54" s="63">
        <f>C13+C40+C47</f>
        <v>0</v>
      </c>
      <c r="D54" s="24">
        <f>C54*1.2</f>
        <v>0</v>
      </c>
      <c r="E54" s="26"/>
      <c r="F54" s="26"/>
    </row>
    <row r="55" spans="1:6" ht="41.25" customHeight="1" thickBot="1" x14ac:dyDescent="0.3">
      <c r="A55" s="34" t="s">
        <v>37</v>
      </c>
      <c r="B55" s="61"/>
      <c r="C55" s="64">
        <f>C14+E40+C48</f>
        <v>0</v>
      </c>
      <c r="D55" s="62">
        <f>C55*1.2</f>
        <v>0</v>
      </c>
      <c r="E55" s="26"/>
      <c r="F55" s="26"/>
    </row>
    <row r="58" spans="1:6" x14ac:dyDescent="0.25">
      <c r="A58" s="77" t="s">
        <v>51</v>
      </c>
      <c r="B58" s="76" t="s">
        <v>46</v>
      </c>
    </row>
    <row r="59" spans="1:6" x14ac:dyDescent="0.25">
      <c r="B59" s="76" t="s">
        <v>47</v>
      </c>
    </row>
  </sheetData>
  <mergeCells count="38">
    <mergeCell ref="A40:B40"/>
    <mergeCell ref="A43:D43"/>
    <mergeCell ref="A45:B45"/>
    <mergeCell ref="A53:B53"/>
    <mergeCell ref="A54:B54"/>
    <mergeCell ref="A46:B46"/>
    <mergeCell ref="A47:B47"/>
    <mergeCell ref="A51:F51"/>
    <mergeCell ref="A35:B35"/>
    <mergeCell ref="A37:B37"/>
    <mergeCell ref="A38:B38"/>
    <mergeCell ref="A39:B39"/>
    <mergeCell ref="A33:J33"/>
    <mergeCell ref="C27:C29"/>
    <mergeCell ref="A28:B28"/>
    <mergeCell ref="A29:B29"/>
    <mergeCell ref="A30:D30"/>
    <mergeCell ref="A32:J32"/>
    <mergeCell ref="A19:B19"/>
    <mergeCell ref="A20:B20"/>
    <mergeCell ref="A21:B21"/>
    <mergeCell ref="A26:B26"/>
    <mergeCell ref="A27:B27"/>
    <mergeCell ref="A22:B22"/>
    <mergeCell ref="A48:B48"/>
    <mergeCell ref="A55:B55"/>
    <mergeCell ref="A15:C15"/>
    <mergeCell ref="A8:B8"/>
    <mergeCell ref="A9:B9"/>
    <mergeCell ref="A10:B10"/>
    <mergeCell ref="A12:B12"/>
    <mergeCell ref="A6:C6"/>
    <mergeCell ref="A13:B13"/>
    <mergeCell ref="A7:C7"/>
    <mergeCell ref="A11:B11"/>
    <mergeCell ref="A14:B14"/>
    <mergeCell ref="A17:F17"/>
    <mergeCell ref="A18:B1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  IaaS, časť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2021-08-04T13:15:09Z</dcterms:created>
  <dcterms:modified xsi:type="dcterms:W3CDTF">2022-09-20T12:37:52Z</dcterms:modified>
</cp:coreProperties>
</file>