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Filip robota\VO\2022\VO Ťažba 2023_2026\OZ Považie\"/>
    </mc:Choice>
  </mc:AlternateContent>
  <bookViews>
    <workbookView xWindow="0" yWindow="0" windowWidth="28800" windowHeight="12192" tabRatio="917"/>
  </bookViews>
  <sheets>
    <sheet name="Časť č.1 VC Súča" sheetId="3" r:id="rId1"/>
    <sheet name="Časť č. 2 VC Driemota" sheetId="4" r:id="rId2"/>
    <sheet name="Časť č.3 VC Ľuborča" sheetId="5" r:id="rId3"/>
    <sheet name="Časť č.4 VC Vlára" sheetId="6" r:id="rId4"/>
    <sheet name="Časť č. 5 VC Opatová" sheetId="7" r:id="rId5"/>
    <sheet name="Časť č.6 VC Šišov" sheetId="8" r:id="rId6"/>
    <sheet name="Časť č.7 VC Stará Hora" sheetId="9" r:id="rId7"/>
    <sheet name="Časť. č.8 VC Machnáč" sheetId="10" r:id="rId8"/>
    <sheet name="Časť č.9 VC Stankovce" sheetId="11" r:id="rId9"/>
    <sheet name="Časť č.10 VC Nové M. nad Váhom" sheetId="12" r:id="rId10"/>
    <sheet name="Časť č.11 VC Stará Turá" sheetId="13" r:id="rId11"/>
    <sheet name="Časť. č.12 VC Kočovce" sheetId="14" r:id="rId12"/>
    <sheet name="Časť č.13 VC Drietoma" sheetId="15" r:id="rId13"/>
    <sheet name="Časť č. 14 VC Slatina" sheetId="16" r:id="rId14"/>
    <sheet name="Časť č.15 VC Kšinná" sheetId="17" r:id="rId15"/>
    <sheet name="Časť č.16 VC Opatová" sheetId="18" r:id="rId16"/>
    <sheet name="Časť č.17 VC Kulháň" sheetId="19" r:id="rId17"/>
    <sheet name="Časť č.18 VC Duchonka" sheetId="20" r:id="rId18"/>
    <sheet name="Časť č.19 VC Bojná" sheetId="21" r:id="rId19"/>
    <sheet name="Časť č.20 VC Nitrianske Rudno" sheetId="22" r:id="rId20"/>
    <sheet name="Časť č.21 VC Lehota" sheetId="23" r:id="rId21"/>
    <sheet name="Časť č.22 VC Dolné Vrchy" sheetId="24" r:id="rId22"/>
    <sheet name="Časť č. 23 VC Strážov" sheetId="25" r:id="rId23"/>
    <sheet name="Časť č.24 VC Chvojnica - Kľačno" sheetId="26" r:id="rId24"/>
    <sheet name="Časť č.25 VC Vyšhradné" sheetId="27" r:id="rId25"/>
    <sheet name="Časť č. 26 VC Tužina" sheetId="28" r:id="rId26"/>
    <sheet name="Časť č. 27 VC Rígel" sheetId="29" r:id="rId27"/>
    <sheet name="Časť č.28 VC Viadukt" sheetId="30" r:id="rId28"/>
    <sheet name="Časť č.29 VC Grič" sheetId="31" r:id="rId29"/>
    <sheet name="Časť č.30 VC Roveň" sheetId="32" r:id="rId30"/>
  </sheets>
  <definedNames>
    <definedName name="_Toc336189154" localSheetId="0">'Časť č.1 VC Súča'!#REF!</definedName>
  </definedNames>
  <calcPr calcId="162913"/>
</workbook>
</file>

<file path=xl/calcChain.xml><?xml version="1.0" encoding="utf-8"?>
<calcChain xmlns="http://schemas.openxmlformats.org/spreadsheetml/2006/main">
  <c r="H11" i="32" l="1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E19" i="32" l="1"/>
  <c r="G19" i="32" s="1"/>
  <c r="H12" i="31"/>
  <c r="D19" i="31" s="1"/>
  <c r="E19" i="31"/>
  <c r="G19" i="31" s="1"/>
  <c r="H12" i="30"/>
  <c r="D19" i="30" s="1"/>
  <c r="E19" i="30"/>
  <c r="G19" i="30" s="1"/>
  <c r="H12" i="29"/>
  <c r="D19" i="29" s="1"/>
  <c r="E19" i="29"/>
  <c r="G19" i="29" s="1"/>
  <c r="H11" i="28" l="1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G8" i="16"/>
  <c r="H11" i="15"/>
  <c r="G11" i="15"/>
  <c r="H10" i="15"/>
  <c r="H12" i="15" s="1"/>
  <c r="D19" i="15" s="1"/>
  <c r="G10" i="15"/>
  <c r="H9" i="15"/>
  <c r="G9" i="15"/>
  <c r="H8" i="15"/>
  <c r="G8" i="15"/>
  <c r="H11" i="14"/>
  <c r="G11" i="14"/>
  <c r="H10" i="14"/>
  <c r="G10" i="14"/>
  <c r="H9" i="14"/>
  <c r="G9" i="14"/>
  <c r="H8" i="14"/>
  <c r="G8" i="14"/>
  <c r="H11" i="13"/>
  <c r="G11" i="13"/>
  <c r="H10" i="13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H12" i="5" s="1"/>
  <c r="D19" i="5" s="1"/>
  <c r="G8" i="5"/>
  <c r="H11" i="4"/>
  <c r="G11" i="4"/>
  <c r="H10" i="4"/>
  <c r="G10" i="4"/>
  <c r="H9" i="4"/>
  <c r="G9" i="4"/>
  <c r="H8" i="4"/>
  <c r="H12" i="4" s="1"/>
  <c r="D19" i="4" s="1"/>
  <c r="G8" i="4"/>
  <c r="H12" i="12" l="1"/>
  <c r="D19" i="12" s="1"/>
  <c r="H12" i="9"/>
  <c r="D19" i="9" s="1"/>
  <c r="H12" i="7"/>
  <c r="D19" i="7" s="1"/>
  <c r="H12" i="28"/>
  <c r="D19" i="28" s="1"/>
  <c r="E19" i="28"/>
  <c r="G19" i="28" s="1"/>
  <c r="H12" i="27"/>
  <c r="D19" i="27" s="1"/>
  <c r="E19" i="27"/>
  <c r="G19" i="27" s="1"/>
  <c r="H12" i="26"/>
  <c r="D19" i="26" s="1"/>
  <c r="E19" i="26"/>
  <c r="G19" i="26" s="1"/>
  <c r="H12" i="25"/>
  <c r="D19" i="25" s="1"/>
  <c r="E19" i="25"/>
  <c r="G19" i="25" s="1"/>
  <c r="H12" i="24"/>
  <c r="D19" i="24" s="1"/>
  <c r="E19" i="24"/>
  <c r="G19" i="24" s="1"/>
  <c r="H12" i="23"/>
  <c r="D19" i="23" s="1"/>
  <c r="E19" i="23"/>
  <c r="G19" i="23" s="1"/>
  <c r="H12" i="22"/>
  <c r="D19" i="22" s="1"/>
  <c r="E19" i="22"/>
  <c r="G19" i="22" s="1"/>
  <c r="H12" i="21"/>
  <c r="D19" i="21" s="1"/>
  <c r="E19" i="21"/>
  <c r="G19" i="21" s="1"/>
  <c r="H12" i="20"/>
  <c r="D19" i="20" s="1"/>
  <c r="E19" i="20"/>
  <c r="G19" i="20" s="1"/>
  <c r="H12" i="19"/>
  <c r="D19" i="19" s="1"/>
  <c r="E19" i="19"/>
  <c r="G19" i="19" s="1"/>
  <c r="H12" i="18"/>
  <c r="D19" i="18" s="1"/>
  <c r="E19" i="18"/>
  <c r="G19" i="18" s="1"/>
  <c r="H12" i="17"/>
  <c r="D19" i="17" s="1"/>
  <c r="E19" i="17"/>
  <c r="G19" i="17" s="1"/>
  <c r="H12" i="16"/>
  <c r="D19" i="16" s="1"/>
  <c r="E19" i="16"/>
  <c r="G19" i="16" s="1"/>
  <c r="E19" i="15"/>
  <c r="G19" i="15" s="1"/>
  <c r="H12" i="14"/>
  <c r="D19" i="14" s="1"/>
  <c r="E19" i="14"/>
  <c r="G19" i="14" s="1"/>
  <c r="H12" i="13"/>
  <c r="D19" i="13" s="1"/>
  <c r="E19" i="13"/>
  <c r="G19" i="13" s="1"/>
  <c r="E19" i="12"/>
  <c r="G19" i="12" s="1"/>
  <c r="H12" i="11"/>
  <c r="D19" i="11" s="1"/>
  <c r="E19" i="11"/>
  <c r="G19" i="11" s="1"/>
  <c r="H12" i="10"/>
  <c r="D19" i="10" s="1"/>
  <c r="E19" i="10"/>
  <c r="G19" i="10" s="1"/>
  <c r="E19" i="9"/>
  <c r="G19" i="9" s="1"/>
  <c r="H12" i="8"/>
  <c r="D19" i="8" s="1"/>
  <c r="E19" i="8"/>
  <c r="G19" i="8" s="1"/>
  <c r="E19" i="7"/>
  <c r="G19" i="7" s="1"/>
  <c r="H12" i="6"/>
  <c r="D19" i="6" s="1"/>
  <c r="E19" i="6"/>
  <c r="G19" i="6" s="1"/>
  <c r="E19" i="5"/>
  <c r="G19" i="5" s="1"/>
  <c r="E19" i="4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<sst xmlns="http://schemas.openxmlformats.org/spreadsheetml/2006/main" count="1260" uniqueCount="68">
  <si>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</si>
  <si>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</si>
  <si>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</si>
  <si>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</si>
  <si>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</si>
  <si>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</si>
  <si>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</si>
  <si>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</si>
  <si>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</si>
  <si>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</si>
  <si>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</si>
  <si>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</si>
  <si>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</si>
  <si>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</si>
  <si>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</si>
  <si>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</si>
  <si>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</si>
  <si>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</si>
  <si>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</si>
  <si>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</si>
  <si>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</si>
  <si>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</si>
  <si>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</si>
  <si>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</si>
  <si>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</si>
  <si>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</si>
  <si>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</si>
  <si>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</si>
  <si>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</si>
  <si>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</si>
  <si>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</si>
  <si>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</si>
  <si>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</si>
  <si>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</si>
  <si>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</si>
  <si>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</si>
  <si>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</si>
  <si>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</si>
  <si>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</si>
  <si>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Považie na obdobie 2023 - 2026 VC </t>
  </si>
  <si>
    <t>Názov predmetu zákazky: Lesnícke služby v ťažbovom procese na organizačnej zložke OZ Považie na obdobie 2023 - 2026 VC Driemota</t>
  </si>
  <si>
    <t>Názov predmetu zákazky: Lesnícke služby v ťažbovom procese na organizačnej zložke OZ Považie na obdobie 2023 - 2026 VC Ľuborča</t>
  </si>
  <si>
    <t>Názov predmetu zákazky: Lesnícke služby v ťažbovom procese na organizačnej zložke OZ Považie na obdobie 2023 - 2026 VC Vlára</t>
  </si>
  <si>
    <t>Názov predmetu zákazky: Lesnícke služby v ťažbovom procese na organizačnej zložke OZ Považie na obdobie 2023 - 2026 VC Opatová</t>
  </si>
  <si>
    <t>Názov predmetu zákazky: Lesnícke služby v ťažbovom procese na organizačnej zložke OZ Považie na obdobie 2023 - 2026 VC Šišov</t>
  </si>
  <si>
    <t>Názov predmetu zákazky: Lesnícke služby v ťažbovom procese na organizačnej zložke OZ Považie na obdobie 2023 - 2026 VC Stará Hora</t>
  </si>
  <si>
    <t>Názov predmetu zákazky: Lesnícke služby v ťažbovom procese na organizačnej zložke OZ Považie na obdobie 2023 - 2026 VC Machnáč</t>
  </si>
  <si>
    <t>Názov predmetu zákazky: Lesnícke služby v ťažbovom procese na organizačnej zložke OZ Považie na obdobie 2023 - 2026 VC Stankovce</t>
  </si>
  <si>
    <t>Názov predmetu zákazky: Lesnícke služby v ťažbovom procese na organizačnej zložke OZ Považie na obdobie 2023 - 2026 VC Nové Mesto nad Váhom</t>
  </si>
  <si>
    <t>Názov predmetu zákazky: Lesnícke služby v ťažbovom procese na organizačnej zložke OZ Považie na obdobie 2023 - 2026 VC Stará Turá</t>
  </si>
  <si>
    <t>Názov predmetu zákazky: Lesnícke služby v ťažbovom procese na organizačnej zložke OZ Považie na obdobie 2023 - 2026 VC Kočovce</t>
  </si>
  <si>
    <t>Názov predmetu zákazky: Lesnícke služby v ťažbovom procese na organizačnej zložke OZ Považie na obdobie 2023 - 2026 VC Drietoma</t>
  </si>
  <si>
    <t>Názov predmetu zákazky: Lesnícke služby v ťažbovom procese na organizačnej zložke OZ Považie na obdobie 2023 - 2026 VC Slatina</t>
  </si>
  <si>
    <t>Názov predmetu zákazky: Lesnícke služby v ťažbovom procese na organizačnej zložke OZ Považie na obdobie 2023 - 2026 VC Kšinná</t>
  </si>
  <si>
    <t>Názov predmetu zákazky: Lesnícke služby v ťažbovom procese na organizačnej zložke OZ Považie na obdobie 2023 - 2026 VC Kulháň</t>
  </si>
  <si>
    <t>Názov predmetu zákazky: Lesnícke služby v ťažbovom procese na organizačnej zložke OZ Považie na obdobie 2023 - 2026 VC Duchonka</t>
  </si>
  <si>
    <t>Názov predmetu zákazky: Lesnícke služby v ťažbovom procese na organizačnej zložke OZ Považie na obdobie 2023 - 2026 VC Bojná</t>
  </si>
  <si>
    <t>Názov predmetu zákazky: Lesnícke služby v ťažbovom procese na organizačnej zložke OZ Považie na obdobie 2023 - 2026 VC Nitrianske Rudno</t>
  </si>
  <si>
    <t>Názov predmetu zákazky: Lesnícke služby v ťažbovom procese na organizačnej zložke OZ Považie na obdobie 2023 - 2026 VC Lehota</t>
  </si>
  <si>
    <t>Názov predmetu zákazky: Lesnícke služby v ťažbovom procese na organizačnej zložke OZ Považie na obdobie 2023 - 2026 VC Dolné Vrchy</t>
  </si>
  <si>
    <t>Názov predmetu zákazky: Lesnícke služby v ťažbovom procese na organizačnej zložke OZ Považie na obdobie 2023 - 2026 VC Strážov</t>
  </si>
  <si>
    <t>Názov predmetu zákazky: Lesnícke služby v ťažbovom procese na organizačnej zložke OZ Považie na obdobie 2023 - 2026 VC Chvojnica - Kľačno</t>
  </si>
  <si>
    <t>Názov predmetu zákazky: Lesnícke služby v ťažbovom procese na organizačnej zložke OZ Považie na obdobie 2023 - 2026 VC Tužina</t>
  </si>
  <si>
    <t>Názov predmetu zákazky: Lesnícke služby v ťažbovom procese na organizačnej zložke OZ Považie na obdobie 2023 - 2026 VC Rígel</t>
  </si>
  <si>
    <t>Názov predmetu zákazky: Lesnícke služby v ťažbovom procese na organizačnej zložke OZ Považie na obdobie 2023 - 2026 VC Viadukt</t>
  </si>
  <si>
    <t>Názov predmetu zákazky: Lesnícke služby v ťažbovom procese na organizačnej zložke OZ Považie na obdobie 2023 - 2026 VC Grič</t>
  </si>
  <si>
    <t>Názov predmetu zákazky: Lesnícke služby v ťažbovom procese na organizačnej zložke OZ Považie na obdobie 2023 - 2026 VC Roveň</t>
  </si>
  <si>
    <t>Názov predmetu zákazky: Lesnícke služby v ťažbovom procese na organizačnej zložke OZ Považie na obdobie 2023 - 2026 VC Vyšehradné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</si>
</sst>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="70" zoomScaleNormal="100" zoomScaleSheetLayoutView="70" workbookViewId="0">
      <selection activeCell="H19" sqref="H19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39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50">
        <v>6136</v>
      </c>
      <c r="D8" s="51">
        <v>44.064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50">
        <v>11362</v>
      </c>
      <c r="D9" s="51">
        <v>33.082000000000001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50">
        <v>7040.8</v>
      </c>
      <c r="D10" s="51">
        <v>20.518999999999998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50">
        <v>1560</v>
      </c>
      <c r="D11" s="51">
        <v>20.450999999999997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20"/>
      <c r="B14" s="21"/>
      <c r="C14" s="21"/>
      <c r="D14" s="21"/>
      <c r="E14" s="21"/>
      <c r="F14" s="31"/>
      <c r="G14" s="21"/>
      <c r="H14" s="21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22" t="s">
        <v>0</v>
      </c>
      <c r="E17" s="22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22" t="s">
        <v>4</v>
      </c>
      <c r="E18" s="22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A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H18" sqref="H1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48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6630</v>
      </c>
      <c r="D8" s="51">
        <v>44.080999999999996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22620</v>
      </c>
      <c r="D9" s="51">
        <v>33.201000000000001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94250</v>
      </c>
      <c r="D10" s="51">
        <v>22.61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6500</v>
      </c>
      <c r="D11" s="51">
        <v>25.177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H20" sqref="H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49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1170</v>
      </c>
      <c r="D8" s="51">
        <v>44.948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8320</v>
      </c>
      <c r="D9" s="51">
        <v>38.912999999999997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3900</v>
      </c>
      <c r="D10" s="51">
        <v>26.163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3900</v>
      </c>
      <c r="D11" s="51">
        <v>32.911999999999999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C22" sqref="C22:H2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50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7930</v>
      </c>
      <c r="D8" s="51">
        <v>37.501999999999995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24960</v>
      </c>
      <c r="D9" s="51">
        <v>34.526999999999994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33280</v>
      </c>
      <c r="D10" s="51">
        <v>19.260999999999999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5200</v>
      </c>
      <c r="D11" s="51">
        <v>28.254000000000001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G20" sqref="G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51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2990</v>
      </c>
      <c r="D8" s="51">
        <v>42.720999999999997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9880</v>
      </c>
      <c r="D9" s="51">
        <v>35.445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65000</v>
      </c>
      <c r="D10" s="51">
        <v>22.439999999999998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5200</v>
      </c>
      <c r="D11" s="51">
        <v>24.497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topLeftCell="A4" zoomScale="60" zoomScaleNormal="70" workbookViewId="0">
      <selection activeCell="H20" sqref="H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52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5590</v>
      </c>
      <c r="D8" s="51">
        <v>47.868722643699684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27950</v>
      </c>
      <c r="D9" s="51">
        <v>35.980874340652441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22230</v>
      </c>
      <c r="D10" s="51">
        <v>23.469123302866063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2210</v>
      </c>
      <c r="D11" s="51">
        <v>18.842289175609672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D20" sqref="D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53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9490</v>
      </c>
      <c r="D8" s="51">
        <v>47.868722643699684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14820</v>
      </c>
      <c r="D9" s="51">
        <v>35.980874340652441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21060</v>
      </c>
      <c r="D10" s="51">
        <v>23.469123302866063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5720</v>
      </c>
      <c r="D11" s="51">
        <v>18.842289175609672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A12" sqref="A12:G1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43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2210</v>
      </c>
      <c r="D8" s="51">
        <v>33.591999999999999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7280</v>
      </c>
      <c r="D9" s="51">
        <v>37.603999999999999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7800</v>
      </c>
      <c r="D10" s="51">
        <v>26.571000000000002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1560</v>
      </c>
      <c r="D11" s="51">
        <v>24.564999999999998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H20" sqref="H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54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11362</v>
      </c>
      <c r="D8" s="51">
        <v>51.101999999999997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22484.799999999999</v>
      </c>
      <c r="D9" s="51">
        <v>34.220999999999997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60819.200000000004</v>
      </c>
      <c r="D10" s="51">
        <v>25.602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8814</v>
      </c>
      <c r="D11" s="51">
        <v>29.970999999999997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H18" sqref="H1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55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5844.8</v>
      </c>
      <c r="D8" s="51">
        <v>51.101999999999997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10244</v>
      </c>
      <c r="D9" s="51">
        <v>34.220999999999997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58908.200000000004</v>
      </c>
      <c r="D10" s="51">
        <v>25.602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3510</v>
      </c>
      <c r="D11" s="51">
        <v>29.970999999999997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A13" sqref="A13:H13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56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4667</v>
      </c>
      <c r="D8" s="51">
        <v>51.101999999999997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19297.2</v>
      </c>
      <c r="D9" s="51">
        <v>34.220999999999997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90994.8</v>
      </c>
      <c r="D10" s="51">
        <v>25.602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5070</v>
      </c>
      <c r="D11" s="51">
        <v>29.970999999999997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A13" sqref="A13:H13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40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6312.8</v>
      </c>
      <c r="D8" s="51">
        <v>65.994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10041.200000000001</v>
      </c>
      <c r="D9" s="51">
        <v>36.600999999999999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43841.200000000004</v>
      </c>
      <c r="D10" s="51">
        <v>26.588000000000001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2600</v>
      </c>
      <c r="D11" s="51">
        <v>31.994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A12" sqref="A12:G1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57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2210</v>
      </c>
      <c r="D8" s="51">
        <v>42.448999999999998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5980</v>
      </c>
      <c r="D9" s="51">
        <v>29.767000000000003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10530</v>
      </c>
      <c r="D10" s="51">
        <v>29.392999999999997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2080</v>
      </c>
      <c r="D11" s="51">
        <v>24.292999999999999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E20" sqref="E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58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7410</v>
      </c>
      <c r="D8" s="51">
        <v>43.978999999999999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3120</v>
      </c>
      <c r="D9" s="51">
        <v>38.470999999999997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12740</v>
      </c>
      <c r="D10" s="51">
        <v>25.210999999999999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2210</v>
      </c>
      <c r="D11" s="51">
        <v>21.572999999999997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E20" sqref="E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59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3770</v>
      </c>
      <c r="D8" s="51">
        <v>55.08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3380</v>
      </c>
      <c r="D9" s="51">
        <v>37.535999999999994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18590</v>
      </c>
      <c r="D10" s="51">
        <v>34.17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2340</v>
      </c>
      <c r="D11" s="51">
        <v>27.081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H20" sqref="H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60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1820</v>
      </c>
      <c r="D8" s="51">
        <v>54.518999999999998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11960</v>
      </c>
      <c r="D9" s="51">
        <v>35.904000000000003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39260</v>
      </c>
      <c r="D10" s="51">
        <v>32.299999999999997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7800</v>
      </c>
      <c r="D11" s="51">
        <v>28.373000000000001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H20" sqref="H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61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15849.6</v>
      </c>
      <c r="D8" s="51">
        <v>48.823999999999998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8096.4000000000005</v>
      </c>
      <c r="D9" s="51">
        <v>41.785999999999994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41553.200000000004</v>
      </c>
      <c r="D10" s="51">
        <v>27.454999999999998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14118</v>
      </c>
      <c r="D11" s="51">
        <v>25.414999999999999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H17" sqref="H17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67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6318</v>
      </c>
      <c r="D8" s="51">
        <v>48.823999999999998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9380.8000000000011</v>
      </c>
      <c r="D9" s="51">
        <v>41.785999999999994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34658</v>
      </c>
      <c r="D10" s="51">
        <v>27.454999999999998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2189.2000000000003</v>
      </c>
      <c r="D11" s="51">
        <v>25.414999999999999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70" zoomScaleNormal="70" zoomScaleSheetLayoutView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62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21984.3</v>
      </c>
      <c r="D8" s="51">
        <v>48.823999999999998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8759.4</v>
      </c>
      <c r="D9" s="51">
        <v>41.785999999999994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48557.599999999999</v>
      </c>
      <c r="D10" s="51">
        <v>27.454999999999998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5397.6</v>
      </c>
      <c r="D11" s="51">
        <v>25.414999999999999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E20" sqref="E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63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8320</v>
      </c>
      <c r="D8" s="51">
        <v>57.97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17030</v>
      </c>
      <c r="D9" s="51">
        <v>43.282000000000004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30810</v>
      </c>
      <c r="D10" s="51">
        <v>22.134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13260</v>
      </c>
      <c r="D11" s="51">
        <v>26.486000000000001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7"/>
      <c r="B14" s="48"/>
      <c r="C14" s="48"/>
      <c r="D14" s="48"/>
      <c r="E14" s="48"/>
      <c r="F14" s="48"/>
      <c r="G14" s="48"/>
      <c r="H14" s="48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9" t="s">
        <v>0</v>
      </c>
      <c r="E17" s="49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9" t="s">
        <v>4</v>
      </c>
      <c r="E18" s="49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31:H31"/>
    <mergeCell ref="C32:H32"/>
    <mergeCell ref="C25:H25"/>
    <mergeCell ref="C26:H26"/>
    <mergeCell ref="C27:H27"/>
    <mergeCell ref="C28:H28"/>
    <mergeCell ref="C29:H29"/>
    <mergeCell ref="C30:H30"/>
    <mergeCell ref="B17:B18"/>
    <mergeCell ref="C17:C18"/>
    <mergeCell ref="C21:H21"/>
    <mergeCell ref="C22:H22"/>
    <mergeCell ref="C23:H23"/>
    <mergeCell ref="C24:H24"/>
    <mergeCell ref="A4:H4"/>
    <mergeCell ref="F7:G7"/>
    <mergeCell ref="A12:G12"/>
    <mergeCell ref="A13:H13"/>
    <mergeCell ref="C15:G15"/>
    <mergeCell ref="C16:G16"/>
  </mergeCells>
  <pageMargins left="0.7" right="0.7" top="0.75" bottom="0.75" header="0.3" footer="0.3"/>
  <pageSetup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1" sqref="B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64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7800</v>
      </c>
      <c r="D8" s="51">
        <v>30.973999999999997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15990</v>
      </c>
      <c r="D9" s="51">
        <v>39.728999999999999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28990</v>
      </c>
      <c r="D10" s="51">
        <v>21.76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12350</v>
      </c>
      <c r="D11" s="51">
        <v>21.385999999999999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7"/>
      <c r="B14" s="48"/>
      <c r="C14" s="48"/>
      <c r="D14" s="48"/>
      <c r="E14" s="48"/>
      <c r="F14" s="48"/>
      <c r="G14" s="48"/>
      <c r="H14" s="48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9" t="s">
        <v>0</v>
      </c>
      <c r="E17" s="49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9" t="s">
        <v>4</v>
      </c>
      <c r="E18" s="49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31:H31"/>
    <mergeCell ref="C32:H32"/>
    <mergeCell ref="C25:H25"/>
    <mergeCell ref="C26:H26"/>
    <mergeCell ref="C27:H27"/>
    <mergeCell ref="C28:H28"/>
    <mergeCell ref="C29:H29"/>
    <mergeCell ref="C30:H30"/>
    <mergeCell ref="B17:B18"/>
    <mergeCell ref="C17:C18"/>
    <mergeCell ref="C21:H21"/>
    <mergeCell ref="C22:H22"/>
    <mergeCell ref="C23:H23"/>
    <mergeCell ref="C24:H24"/>
    <mergeCell ref="A4:H4"/>
    <mergeCell ref="F7:G7"/>
    <mergeCell ref="A12:G12"/>
    <mergeCell ref="A13:H13"/>
    <mergeCell ref="C15:G15"/>
    <mergeCell ref="C16:G16"/>
  </mergeCells>
  <pageMargins left="0.7" right="0.7" top="0.75" bottom="0.75" header="0.3" footer="0.3"/>
  <pageSetup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D2" sqref="D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65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8190</v>
      </c>
      <c r="D8" s="51">
        <v>39.762999999999998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11960</v>
      </c>
      <c r="D9" s="51">
        <v>19.006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19500</v>
      </c>
      <c r="D10" s="51">
        <v>19.346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12870</v>
      </c>
      <c r="D11" s="51">
        <v>22.303999999999998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7"/>
      <c r="B14" s="48"/>
      <c r="C14" s="48"/>
      <c r="D14" s="48"/>
      <c r="E14" s="48"/>
      <c r="F14" s="48"/>
      <c r="G14" s="48"/>
      <c r="H14" s="48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9" t="s">
        <v>0</v>
      </c>
      <c r="E17" s="49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9" t="s">
        <v>4</v>
      </c>
      <c r="E18" s="49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31:H31"/>
    <mergeCell ref="C32:H32"/>
    <mergeCell ref="C25:H25"/>
    <mergeCell ref="C26:H26"/>
    <mergeCell ref="C27:H27"/>
    <mergeCell ref="C28:H28"/>
    <mergeCell ref="C29:H29"/>
    <mergeCell ref="C30:H30"/>
    <mergeCell ref="B17:B18"/>
    <mergeCell ref="C17:C18"/>
    <mergeCell ref="C21:H21"/>
    <mergeCell ref="C22:H22"/>
    <mergeCell ref="C23:H23"/>
    <mergeCell ref="C24:H24"/>
    <mergeCell ref="A4:H4"/>
    <mergeCell ref="F7:G7"/>
    <mergeCell ref="A12:G12"/>
    <mergeCell ref="A13:H13"/>
    <mergeCell ref="C15:G15"/>
    <mergeCell ref="C16:G16"/>
  </mergeCells>
  <pageMargins left="0.7" right="0.7" top="0.75" bottom="0.75" header="0.3" footer="0.3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C30" sqref="C30:H3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41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8438.3000000000011</v>
      </c>
      <c r="D8" s="51">
        <v>47.634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9822.8000000000011</v>
      </c>
      <c r="D9" s="51">
        <v>30.446999999999999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23137.4</v>
      </c>
      <c r="D10" s="51">
        <v>30.379000000000001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2410.2000000000003</v>
      </c>
      <c r="D11" s="51">
        <v>26.791999999999998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B20" sqref="B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66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4680</v>
      </c>
      <c r="D8" s="51">
        <v>44.353000000000002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11180</v>
      </c>
      <c r="D9" s="51">
        <v>22.321000000000002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29510</v>
      </c>
      <c r="D10" s="51">
        <v>39.066000000000003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7410</v>
      </c>
      <c r="D11" s="51">
        <v>27.71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7"/>
      <c r="B14" s="48"/>
      <c r="C14" s="48"/>
      <c r="D14" s="48"/>
      <c r="E14" s="48"/>
      <c r="F14" s="48"/>
      <c r="G14" s="48"/>
      <c r="H14" s="48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9" t="s">
        <v>0</v>
      </c>
      <c r="E17" s="49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9" t="s">
        <v>4</v>
      </c>
      <c r="E18" s="49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31:H31"/>
    <mergeCell ref="C32:H32"/>
    <mergeCell ref="C25:H25"/>
    <mergeCell ref="C26:H26"/>
    <mergeCell ref="C27:H27"/>
    <mergeCell ref="C28:H28"/>
    <mergeCell ref="C29:H29"/>
    <mergeCell ref="C30:H30"/>
    <mergeCell ref="B17:B18"/>
    <mergeCell ref="C17:C18"/>
    <mergeCell ref="C21:H21"/>
    <mergeCell ref="C22:H22"/>
    <mergeCell ref="C23:H23"/>
    <mergeCell ref="C24:H24"/>
    <mergeCell ref="A4:H4"/>
    <mergeCell ref="F7:G7"/>
    <mergeCell ref="A12:G12"/>
    <mergeCell ref="A13:H13"/>
    <mergeCell ref="C15:G15"/>
    <mergeCell ref="C16:G16"/>
  </mergeCells>
  <pageMargins left="0.7" right="0.7" top="0.75" bottom="0.75" header="0.3" footer="0.3"/>
  <pageSetup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topLeftCell="A8" zoomScale="60" zoomScaleNormal="70" workbookViewId="0">
      <selection activeCell="H20" sqref="H2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42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5422.3</v>
      </c>
      <c r="D8" s="51">
        <v>46.103999999999999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20603.7</v>
      </c>
      <c r="D9" s="51">
        <v>29.936999999999998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20906.600000000002</v>
      </c>
      <c r="D10" s="51">
        <v>25.007000000000001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4368</v>
      </c>
      <c r="D11" s="51">
        <v>31.331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A12" sqref="A12:G1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43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1106.3</v>
      </c>
      <c r="D8" s="51">
        <v>34.51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2869.1</v>
      </c>
      <c r="D9" s="51">
        <v>35.495999999999995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11337.300000000001</v>
      </c>
      <c r="D10" s="51">
        <v>24.803000000000001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5571.8</v>
      </c>
      <c r="D11" s="51">
        <v>24.564999999999998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A12" sqref="A12:G1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44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837.2</v>
      </c>
      <c r="D8" s="51">
        <v>51.101999999999997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2215.2000000000003</v>
      </c>
      <c r="D9" s="51">
        <v>34.220999999999997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17290</v>
      </c>
      <c r="D10" s="51">
        <v>25.602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520</v>
      </c>
      <c r="D11" s="51">
        <v>29.970999999999997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H15" sqref="H15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45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6084</v>
      </c>
      <c r="D8" s="51">
        <v>51.442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23660</v>
      </c>
      <c r="D9" s="51">
        <v>23.324000000000002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53560</v>
      </c>
      <c r="D10" s="51">
        <v>22.507999999999999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5252</v>
      </c>
      <c r="D11" s="51">
        <v>21.114000000000001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H18" sqref="H1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46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3276</v>
      </c>
      <c r="D8" s="51">
        <v>42.873999999999995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11180</v>
      </c>
      <c r="D9" s="51">
        <v>36.023000000000003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57720</v>
      </c>
      <c r="D10" s="51">
        <v>19.192999999999998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7748</v>
      </c>
      <c r="D11" s="51">
        <v>22.167999999999999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60" zoomScaleNormal="70" workbookViewId="0">
      <selection activeCell="A12" sqref="A12:G1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3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52" t="s">
        <v>47</v>
      </c>
      <c r="B4" s="52"/>
      <c r="C4" s="52"/>
      <c r="D4" s="52"/>
      <c r="E4" s="52"/>
      <c r="F4" s="52"/>
      <c r="G4" s="52"/>
      <c r="H4" s="52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29" t="s">
        <v>22</v>
      </c>
      <c r="C7" s="29" t="s">
        <v>35</v>
      </c>
      <c r="D7" s="27" t="s">
        <v>36</v>
      </c>
      <c r="E7" s="33" t="s">
        <v>23</v>
      </c>
      <c r="F7" s="54" t="s">
        <v>29</v>
      </c>
      <c r="G7" s="55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69">
        <v>416</v>
      </c>
      <c r="D8" s="51">
        <v>43.298999999999999</v>
      </c>
      <c r="E8" s="34"/>
      <c r="F8" s="35" t="s">
        <v>30</v>
      </c>
      <c r="G8" s="36">
        <f t="shared" ref="G8:G11" si="0">IFERROR( ROUND(E8/D8,3)," ")</f>
        <v>0</v>
      </c>
      <c r="H8" s="37">
        <f>C8*E8</f>
        <v>0</v>
      </c>
      <c r="K8" s="30"/>
    </row>
    <row r="9" spans="1:11" ht="28.5" customHeight="1" x14ac:dyDescent="0.25">
      <c r="A9" s="16">
        <v>2</v>
      </c>
      <c r="B9" s="17" t="s">
        <v>26</v>
      </c>
      <c r="C9" s="69">
        <v>2340</v>
      </c>
      <c r="D9" s="51">
        <v>28.202999999999999</v>
      </c>
      <c r="E9" s="34"/>
      <c r="F9" s="35" t="s">
        <v>31</v>
      </c>
      <c r="G9" s="36">
        <f t="shared" si="0"/>
        <v>0</v>
      </c>
      <c r="H9" s="37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69">
        <v>12480</v>
      </c>
      <c r="D10" s="51">
        <v>23.256</v>
      </c>
      <c r="E10" s="34"/>
      <c r="F10" s="35" t="s">
        <v>32</v>
      </c>
      <c r="G10" s="36">
        <f t="shared" si="0"/>
        <v>0</v>
      </c>
      <c r="H10" s="37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69">
        <v>650</v>
      </c>
      <c r="D11" s="51">
        <v>24.785999999999998</v>
      </c>
      <c r="E11" s="34"/>
      <c r="F11" s="35" t="s">
        <v>33</v>
      </c>
      <c r="G11" s="36">
        <f t="shared" si="0"/>
        <v>0</v>
      </c>
      <c r="H11" s="37">
        <f t="shared" si="1"/>
        <v>0</v>
      </c>
    </row>
    <row r="12" spans="1:11" ht="27.75" customHeight="1" x14ac:dyDescent="0.25">
      <c r="A12" s="56" t="s">
        <v>28</v>
      </c>
      <c r="B12" s="57"/>
      <c r="C12" s="57"/>
      <c r="D12" s="57"/>
      <c r="E12" s="57"/>
      <c r="F12" s="57"/>
      <c r="G12" s="58"/>
      <c r="H12" s="38">
        <f>SUM(H8:H11)</f>
        <v>0</v>
      </c>
      <c r="I12" s="19"/>
    </row>
    <row r="13" spans="1:11" x14ac:dyDescent="0.25">
      <c r="A13" s="59"/>
      <c r="B13" s="60"/>
      <c r="C13" s="60"/>
      <c r="D13" s="60"/>
      <c r="E13" s="60"/>
      <c r="F13" s="60"/>
      <c r="G13" s="60"/>
      <c r="H13" s="60"/>
      <c r="I13" s="19"/>
    </row>
    <row r="14" spans="1:11" ht="13.8" thickBot="1" x14ac:dyDescent="0.3">
      <c r="A14" s="44"/>
      <c r="B14" s="45"/>
      <c r="C14" s="45"/>
      <c r="D14" s="45"/>
      <c r="E14" s="45"/>
      <c r="F14" s="45"/>
      <c r="G14" s="45"/>
      <c r="H14" s="45"/>
      <c r="I14" s="19"/>
    </row>
    <row r="15" spans="1:11" ht="20.25" customHeight="1" thickTop="1" x14ac:dyDescent="0.3">
      <c r="B15" s="12" t="s">
        <v>2</v>
      </c>
      <c r="C15" s="61"/>
      <c r="D15" s="61"/>
      <c r="E15" s="61"/>
      <c r="F15" s="62"/>
      <c r="G15" s="63"/>
      <c r="H15" s="19"/>
      <c r="I15" s="19"/>
    </row>
    <row r="16" spans="1:11" ht="20.25" customHeight="1" x14ac:dyDescent="0.3">
      <c r="B16" s="13" t="s">
        <v>11</v>
      </c>
      <c r="C16" s="64" t="s">
        <v>38</v>
      </c>
      <c r="D16" s="64"/>
      <c r="E16" s="64"/>
      <c r="F16" s="65"/>
      <c r="G16" s="66"/>
      <c r="H16" s="19"/>
      <c r="I16" s="19"/>
    </row>
    <row r="17" spans="2:8" ht="24" customHeight="1" x14ac:dyDescent="0.3">
      <c r="B17" s="68"/>
      <c r="C17" s="67"/>
      <c r="D17" s="46" t="s">
        <v>0</v>
      </c>
      <c r="E17" s="46" t="s">
        <v>7</v>
      </c>
      <c r="F17" s="32"/>
      <c r="G17" s="2" t="s">
        <v>1</v>
      </c>
    </row>
    <row r="18" spans="2:8" ht="24" customHeight="1" x14ac:dyDescent="0.3">
      <c r="B18" s="68"/>
      <c r="C18" s="67"/>
      <c r="D18" s="46" t="s">
        <v>4</v>
      </c>
      <c r="E18" s="46" t="s">
        <v>5</v>
      </c>
      <c r="F18" s="32"/>
      <c r="G18" s="2" t="s">
        <v>5</v>
      </c>
    </row>
    <row r="19" spans="2:8" ht="27.75" customHeight="1" thickBot="1" x14ac:dyDescent="0.35">
      <c r="B19" s="14"/>
      <c r="C19" s="1" t="s">
        <v>6</v>
      </c>
      <c r="D19" s="39">
        <f>H12</f>
        <v>0</v>
      </c>
      <c r="E19" s="40">
        <f>IF(OR(C16="áno",C16="ano"),D19*0.2,0)</f>
        <v>0</v>
      </c>
      <c r="F19" s="41"/>
      <c r="G19" s="42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3">
      <c r="B22" s="28" t="s">
        <v>3</v>
      </c>
      <c r="C22" s="53"/>
      <c r="D22" s="53"/>
      <c r="E22" s="53"/>
      <c r="F22" s="53"/>
      <c r="G22" s="53"/>
      <c r="H22" s="53"/>
    </row>
    <row r="23" spans="2:8" ht="22.5" customHeight="1" x14ac:dyDescent="0.3">
      <c r="B23" s="25" t="s">
        <v>9</v>
      </c>
      <c r="C23" s="53"/>
      <c r="D23" s="53"/>
      <c r="E23" s="53"/>
      <c r="F23" s="53"/>
      <c r="G23" s="53"/>
      <c r="H23" s="53"/>
    </row>
    <row r="24" spans="2:8" ht="22.5" customHeight="1" x14ac:dyDescent="0.3">
      <c r="B24" s="17" t="s">
        <v>17</v>
      </c>
      <c r="C24" s="53"/>
      <c r="D24" s="53"/>
      <c r="E24" s="53"/>
      <c r="F24" s="53"/>
      <c r="G24" s="53"/>
      <c r="H24" s="53"/>
    </row>
    <row r="25" spans="2:8" ht="22.5" customHeight="1" x14ac:dyDescent="0.3">
      <c r="B25" s="17" t="s">
        <v>18</v>
      </c>
      <c r="C25" s="53"/>
      <c r="D25" s="53"/>
      <c r="E25" s="53"/>
      <c r="F25" s="53"/>
      <c r="G25" s="53"/>
      <c r="H25" s="53"/>
    </row>
    <row r="26" spans="2:8" ht="22.5" customHeight="1" x14ac:dyDescent="0.3">
      <c r="B26" s="17" t="s">
        <v>19</v>
      </c>
      <c r="C26" s="53"/>
      <c r="D26" s="53"/>
      <c r="E26" s="53"/>
      <c r="F26" s="53"/>
      <c r="G26" s="53"/>
      <c r="H26" s="53"/>
    </row>
    <row r="27" spans="2:8" ht="22.5" customHeight="1" x14ac:dyDescent="0.3">
      <c r="B27" s="17" t="s">
        <v>20</v>
      </c>
      <c r="C27" s="53"/>
      <c r="D27" s="53"/>
      <c r="E27" s="53"/>
      <c r="F27" s="53"/>
      <c r="G27" s="53"/>
      <c r="H27" s="53"/>
    </row>
    <row r="28" spans="2:8" ht="22.5" customHeight="1" x14ac:dyDescent="0.3">
      <c r="B28" s="17" t="s">
        <v>15</v>
      </c>
      <c r="C28" s="53"/>
      <c r="D28" s="53"/>
      <c r="E28" s="53"/>
      <c r="F28" s="53"/>
      <c r="G28" s="53"/>
      <c r="H28" s="53"/>
    </row>
    <row r="29" spans="2:8" ht="22.5" customHeight="1" x14ac:dyDescent="0.3">
      <c r="B29" s="17" t="s">
        <v>16</v>
      </c>
      <c r="C29" s="53"/>
      <c r="D29" s="53"/>
      <c r="E29" s="53"/>
      <c r="F29" s="53"/>
      <c r="G29" s="53"/>
      <c r="H29" s="53"/>
    </row>
    <row r="30" spans="2:8" ht="22.5" customHeight="1" x14ac:dyDescent="0.3">
      <c r="B30" s="17" t="s">
        <v>21</v>
      </c>
      <c r="C30" s="53"/>
      <c r="D30" s="53"/>
      <c r="E30" s="53"/>
      <c r="F30" s="53"/>
      <c r="G30" s="53"/>
      <c r="H30" s="53"/>
    </row>
    <row r="31" spans="2:8" ht="22.5" customHeight="1" x14ac:dyDescent="0.3">
      <c r="B31" s="25" t="s">
        <v>8</v>
      </c>
      <c r="C31" s="53"/>
      <c r="D31" s="53"/>
      <c r="E31" s="53"/>
      <c r="F31" s="53"/>
      <c r="G31" s="53"/>
      <c r="H31" s="53"/>
    </row>
    <row r="32" spans="2:8" ht="22.5" customHeight="1" x14ac:dyDescent="0.3">
      <c r="B32" s="25" t="s">
        <v>10</v>
      </c>
      <c r="C32" s="53"/>
      <c r="D32" s="53"/>
      <c r="E32" s="53"/>
      <c r="F32" s="53"/>
      <c r="G32" s="53"/>
      <c r="H32" s="53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20">
    <mergeCell ref="C24:H24"/>
    <mergeCell ref="A4:H4"/>
    <mergeCell ref="F7:G7"/>
    <mergeCell ref="A12:G12"/>
    <mergeCell ref="A13:H13"/>
    <mergeCell ref="C15:G15"/>
    <mergeCell ref="C16:G16"/>
    <mergeCell ref="B17:B18"/>
    <mergeCell ref="C17:C18"/>
    <mergeCell ref="C21:H21"/>
    <mergeCell ref="C22:H22"/>
    <mergeCell ref="C23:H23"/>
    <mergeCell ref="C31:H31"/>
    <mergeCell ref="C32:H32"/>
    <mergeCell ref="C25:H25"/>
    <mergeCell ref="C26:H26"/>
    <mergeCell ref="C27:H27"/>
    <mergeCell ref="C28:H28"/>
    <mergeCell ref="C29:H29"/>
    <mergeCell ref="C30:H30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30</vt:i4>
      </vt:variant>
    </vt:vector>
  </HeadingPairs>
  <TitlesOfParts>
    <vt:vector size="30" baseType="lpstr">
      <vt:lpstr>Časť č.1 VC Súča</vt:lpstr>
      <vt:lpstr>Časť č. 2 VC Driemota</vt:lpstr>
      <vt:lpstr>Časť č.3 VC Ľuborča</vt:lpstr>
      <vt:lpstr>Časť č.4 VC Vlára</vt:lpstr>
      <vt:lpstr>Časť č. 5 VC Opatová</vt:lpstr>
      <vt:lpstr>Časť č.6 VC Šišov</vt:lpstr>
      <vt:lpstr>Časť č.7 VC Stará Hora</vt:lpstr>
      <vt:lpstr>Časť. č.8 VC Machnáč</vt:lpstr>
      <vt:lpstr>Časť č.9 VC Stankovce</vt:lpstr>
      <vt:lpstr>Časť č.10 VC Nové M. nad Váhom</vt:lpstr>
      <vt:lpstr>Časť č.11 VC Stará Turá</vt:lpstr>
      <vt:lpstr>Časť. č.12 VC Kočovce</vt:lpstr>
      <vt:lpstr>Časť č.13 VC Drietoma</vt:lpstr>
      <vt:lpstr>Časť č. 14 VC Slatina</vt:lpstr>
      <vt:lpstr>Časť č.15 VC Kšinná</vt:lpstr>
      <vt:lpstr>Časť č.16 VC Opatová</vt:lpstr>
      <vt:lpstr>Časť č.17 VC Kulháň</vt:lpstr>
      <vt:lpstr>Časť č.18 VC Duchonka</vt:lpstr>
      <vt:lpstr>Časť č.19 VC Bojná</vt:lpstr>
      <vt:lpstr>Časť č.20 VC Nitrianske Rudno</vt:lpstr>
      <vt:lpstr>Časť č.21 VC Lehota</vt:lpstr>
      <vt:lpstr>Časť č.22 VC Dolné Vrchy</vt:lpstr>
      <vt:lpstr>Časť č. 23 VC Strážov</vt:lpstr>
      <vt:lpstr>Časť č.24 VC Chvojnica - Kľačno</vt:lpstr>
      <vt:lpstr>Časť č.25 VC Vyšhradné</vt:lpstr>
      <vt:lpstr>Časť č. 26 VC Tužina</vt:lpstr>
      <vt:lpstr>Časť č. 27 VC Rígel</vt:lpstr>
      <vt:lpstr>Časť č.28 VC Viadukt</vt:lpstr>
      <vt:lpstr>Časť č.29 VC Grič</vt:lpstr>
      <vt:lpstr>Časť č.30 VC Roveň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Denisa Kúšiková</cp:lastModifiedBy>
  <cp:lastPrinted>2017-05-18T10:01:18Z</cp:lastPrinted>
  <dcterms:created xsi:type="dcterms:W3CDTF">2012-03-14T10:26:47Z</dcterms:created>
  <dcterms:modified xsi:type="dcterms:W3CDTF">2022-09-07T09:32:23Z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