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DNS  ťažba\Čiastkové zákazky DNS TATRY 2022\Tatry 26 - Osada\"/>
    </mc:Choice>
  </mc:AlternateContent>
  <xr:revisionPtr revIDLastSave="0" documentId="13_ncr:1_{A89671B1-9388-443F-8395-10C4637F7B83}" xr6:coauthVersionLast="47" xr6:coauthVersionMax="47" xr10:uidLastSave="{00000000-0000-0000-0000-000000000000}"/>
  <bookViews>
    <workbookView xWindow="5715" yWindow="2775" windowWidth="21810" windowHeight="11265" xr2:uid="{00000000-000D-0000-FFFF-FFFF00000000}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ponuka'!$A$1:$P$41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9" i="3" l="1"/>
  <c r="P18" i="3"/>
  <c r="P17" i="3"/>
  <c r="P16" i="3"/>
  <c r="P15" i="3"/>
  <c r="P14" i="3"/>
  <c r="P12" i="3"/>
  <c r="P13" i="3"/>
  <c r="P20" i="3"/>
  <c r="G28" i="3"/>
  <c r="M28" i="3"/>
  <c r="P28" i="3" l="1"/>
  <c r="P30" i="3" s="1"/>
  <c r="P29" i="3" s="1"/>
</calcChain>
</file>

<file path=xl/sharedStrings.xml><?xml version="1.0" encoding="utf-8"?>
<sst xmlns="http://schemas.openxmlformats.org/spreadsheetml/2006/main" count="138" uniqueCount="99">
  <si>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</si>
  <si>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</si>
  <si>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</si>
  <si>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</si>
  <si>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</si>
  <si>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</si>
  <si>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</si>
  <si>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</si>
  <si>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</si>
  <si>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</si>
  <si>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</si>
  <si>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</si>
  <si>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</si>
  <si>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</si>
  <si>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</si>
  <si>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</si>
  <si>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</si>
  <si>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</si>
  <si>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</si>
  <si>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</si>
  <si>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</si>
  <si>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</si>
  <si>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</si>
  <si>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</si>
  <si>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</si>
  <si>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</si>
  <si>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</si>
  <si>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</si>
  <si>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</si>
  <si>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</si>
  <si>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</si>
  <si>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</si>
  <si>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</si>
  <si>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</si>
  <si>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</si>
  <si>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</si>
  <si>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</si>
  <si>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</si>
  <si>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</si>
  <si>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</si>
  <si>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</si>
  <si>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</si>
  <si>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</si>
  <si>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</si>
  <si>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</si>
  <si>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</si>
  <si>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</si>
  <si>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</si>
  <si>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</si>
  <si>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</si>
  <si>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</si>
  <si>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</si>
  <si>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</si>
  <si>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</si>
  <si>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</si>
  <si>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</si>
  <si>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</si>
  <si>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</si>
  <si>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</si>
  <si>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</si>
  <si>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</si>
  <si>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</si>
  <si>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</si>
  <si>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</si>
  <si>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</si>
  <si>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</si>
  <si>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</si>
  <si>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</si>
  <si>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</si>
  <si>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</si>
  <si>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Banskô</t>
  </si>
  <si>
    <t>50</t>
  </si>
  <si>
    <t>1,2,4a,4d,6,7</t>
  </si>
  <si>
    <t>1,2,4a,6,7</t>
  </si>
  <si>
    <t>55</t>
  </si>
  <si>
    <t>75</t>
  </si>
  <si>
    <t>45</t>
  </si>
  <si>
    <t>1,2,4a,4b,6,7</t>
  </si>
  <si>
    <t>90 | 2000 | -</t>
  </si>
  <si>
    <t>90 | 1740 | -</t>
  </si>
  <si>
    <t>100 | 1500 | -</t>
  </si>
  <si>
    <t>70 | 1300 | -</t>
  </si>
  <si>
    <t>- | - | 180</t>
  </si>
  <si>
    <t>130 | 250 | -</t>
  </si>
  <si>
    <t>- | - | 1300</t>
  </si>
  <si>
    <t>60 | 1100 | -</t>
  </si>
  <si>
    <t>60</t>
  </si>
  <si>
    <t>70 | 350 | -</t>
  </si>
  <si>
    <t>SL216-1227.1-2</t>
  </si>
  <si>
    <t>SL216-1228B0-3</t>
  </si>
  <si>
    <t>SL216-1230.1-7</t>
  </si>
  <si>
    <t>SL216-1280.1-1</t>
  </si>
  <si>
    <t>SL216-1285.1-1</t>
  </si>
  <si>
    <t>SL216-1291B1-3</t>
  </si>
  <si>
    <t>SL216-1293A1-5</t>
  </si>
  <si>
    <t>SL216-1294B1-5</t>
  </si>
  <si>
    <t>SL216-1295.0-1</t>
  </si>
  <si>
    <t>Lesnícke služby v ťažbovom procese na OZ Tatry, LS Liptovská Osada - výzva č. 26/2022</t>
  </si>
  <si>
    <t>Zmluva č.  DNS/26/22/12/04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</si>
</sst>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/>
  </cellStyleXfs>
  <cellXfs count="132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0" xfId="0" applyNumberFormat="1" applyFont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15" fillId="6" borderId="18" xfId="0" applyFont="1" applyFill="1" applyBorder="1" applyAlignment="1">
      <alignment vertical="center" wrapText="1"/>
    </xf>
    <xf numFmtId="4" fontId="7" fillId="6" borderId="8" xfId="0" applyNumberFormat="1" applyFont="1" applyFill="1" applyBorder="1" applyAlignment="1">
      <alignment horizontal="right" vertical="center" indent="1"/>
    </xf>
    <xf numFmtId="0" fontId="6" fillId="2" borderId="9" xfId="0" applyNumberFormat="1" applyFont="1" applyFill="1" applyBorder="1"/>
    <xf numFmtId="4" fontId="9" fillId="0" borderId="13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right" vertical="center" indent="1"/>
    </xf>
    <xf numFmtId="0" fontId="17" fillId="5" borderId="0" xfId="0" applyFont="1" applyFill="1"/>
    <xf numFmtId="0" fontId="6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>
      <alignment horizontal="center" vertical="center"/>
    </xf>
    <xf numFmtId="4" fontId="7" fillId="7" borderId="6" xfId="0" applyNumberFormat="1" applyFont="1" applyFill="1" applyBorder="1" applyAlignment="1" applyProtection="1">
      <alignment horizontal="right" vertical="center" indent="1"/>
      <protection locked="0"/>
    </xf>
    <xf numFmtId="4" fontId="7" fillId="0" borderId="26" xfId="0" applyNumberFormat="1" applyFont="1" applyBorder="1" applyAlignment="1">
      <alignment horizontal="right" vertical="center" indent="1"/>
    </xf>
    <xf numFmtId="0" fontId="0" fillId="0" borderId="25" xfId="0" applyNumberFormat="1" applyBorder="1" applyProtection="1">
      <protection locked="0"/>
    </xf>
    <xf numFmtId="0" fontId="0" fillId="0" borderId="0" xfId="0" applyNumberFormat="1" applyProtection="1">
      <protection locked="0"/>
    </xf>
    <xf numFmtId="4" fontId="0" fillId="0" borderId="25" xfId="0" applyNumberFormat="1" applyBorder="1" applyProtection="1">
      <protection locked="0"/>
    </xf>
    <xf numFmtId="4" fontId="7" fillId="0" borderId="27" xfId="0" applyNumberFormat="1" applyFont="1" applyBorder="1" applyAlignment="1">
      <alignment horizontal="right" vertical="center" indent="1"/>
    </xf>
    <xf numFmtId="0" fontId="7" fillId="0" borderId="31" xfId="0" applyNumberFormat="1" applyFont="1" applyBorder="1" applyAlignment="1">
      <alignment vertical="center"/>
    </xf>
    <xf numFmtId="2" fontId="9" fillId="0" borderId="29" xfId="0" applyNumberFormat="1" applyFont="1" applyBorder="1" applyAlignment="1">
      <alignment horizontal="right" vertical="center"/>
    </xf>
    <xf numFmtId="2" fontId="9" fillId="0" borderId="30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2" fontId="7" fillId="0" borderId="31" xfId="0" applyNumberFormat="1" applyFont="1" applyBorder="1" applyAlignment="1">
      <alignment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right" vertical="center" wrapText="1"/>
    </xf>
    <xf numFmtId="0" fontId="9" fillId="0" borderId="30" xfId="0" applyNumberFormat="1" applyFont="1" applyBorder="1" applyAlignment="1">
      <alignment horizontal="right" vertical="center" wrapText="1"/>
    </xf>
    <xf numFmtId="2" fontId="9" fillId="0" borderId="29" xfId="0" applyNumberFormat="1" applyFont="1" applyBorder="1" applyAlignment="1">
      <alignment horizontal="right" vertical="center" wrapText="1"/>
    </xf>
    <xf numFmtId="2" fontId="9" fillId="0" borderId="30" xfId="0" applyNumberFormat="1" applyFont="1" applyBorder="1" applyAlignment="1">
      <alignment horizontal="right" vertical="center" wrapText="1"/>
    </xf>
    <xf numFmtId="14" fontId="17" fillId="0" borderId="6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0" fillId="0" borderId="4" xfId="0" applyNumberFormat="1" applyBorder="1"/>
    <xf numFmtId="0" fontId="9" fillId="0" borderId="29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21" fillId="0" borderId="28" xfId="0" applyNumberFormat="1" applyFont="1" applyBorder="1" applyAlignment="1">
      <alignment horizontal="center" vertical="center"/>
    </xf>
    <xf numFmtId="0" fontId="21" fillId="0" borderId="29" xfId="0" applyNumberFormat="1" applyFont="1" applyBorder="1" applyAlignment="1">
      <alignment horizontal="center" vertical="center"/>
    </xf>
    <xf numFmtId="0" fontId="21" fillId="0" borderId="36" xfId="0" applyNumberFormat="1" applyFont="1" applyBorder="1" applyAlignment="1">
      <alignment horizontal="center" vertical="center"/>
    </xf>
    <xf numFmtId="4" fontId="23" fillId="0" borderId="27" xfId="0" applyNumberFormat="1" applyFont="1" applyBorder="1" applyAlignment="1">
      <alignment horizontal="right" vertical="center" indent="1"/>
    </xf>
    <xf numFmtId="0" fontId="9" fillId="0" borderId="37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right" vertical="center"/>
    </xf>
    <xf numFmtId="2" fontId="24" fillId="0" borderId="29" xfId="0" applyNumberFormat="1" applyFont="1" applyBorder="1" applyAlignment="1">
      <alignment horizontal="right" vertical="center"/>
    </xf>
    <xf numFmtId="0" fontId="24" fillId="0" borderId="28" xfId="0" applyNumberFormat="1" applyFont="1" applyBorder="1" applyAlignment="1">
      <alignment horizontal="center" vertical="center"/>
    </xf>
    <xf numFmtId="0" fontId="24" fillId="0" borderId="29" xfId="0" applyNumberFormat="1" applyFont="1" applyBorder="1" applyAlignment="1">
      <alignment horizontal="center" vertical="center"/>
    </xf>
    <xf numFmtId="0" fontId="24" fillId="0" borderId="28" xfId="0" applyNumberFormat="1" applyFont="1" applyBorder="1" applyAlignment="1">
      <alignment horizontal="center" vertical="center" wrapText="1"/>
    </xf>
    <xf numFmtId="0" fontId="24" fillId="0" borderId="29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30" xfId="0" applyNumberFormat="1" applyFont="1" applyBorder="1" applyAlignment="1">
      <alignment horizontal="center" vertical="center" wrapText="1"/>
    </xf>
    <xf numFmtId="0" fontId="24" fillId="0" borderId="28" xfId="0" applyNumberFormat="1" applyFont="1" applyBorder="1" applyAlignment="1">
      <alignment horizontal="right" vertical="center" wrapText="1"/>
    </xf>
    <xf numFmtId="0" fontId="24" fillId="0" borderId="29" xfId="0" applyNumberFormat="1" applyFont="1" applyBorder="1" applyAlignment="1">
      <alignment horizontal="right" vertical="center" wrapText="1"/>
    </xf>
    <xf numFmtId="0" fontId="22" fillId="0" borderId="39" xfId="0" applyNumberFormat="1" applyFont="1" applyBorder="1" applyAlignment="1">
      <alignment horizontal="center" vertical="center"/>
    </xf>
    <xf numFmtId="0" fontId="22" fillId="0" borderId="38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right" vertical="center" wrapText="1"/>
    </xf>
    <xf numFmtId="2" fontId="24" fillId="0" borderId="29" xfId="0" applyNumberFormat="1" applyFont="1" applyBorder="1" applyAlignment="1">
      <alignment horizontal="right" vertical="center" wrapText="1"/>
    </xf>
    <xf numFmtId="2" fontId="24" fillId="0" borderId="41" xfId="0" applyNumberFormat="1" applyFont="1" applyBorder="1" applyAlignment="1">
      <alignment horizontal="right" vertical="center"/>
    </xf>
    <xf numFmtId="2" fontId="9" fillId="0" borderId="36" xfId="0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center" vertical="center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2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8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4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8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7" fillId="0" borderId="3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10" fillId="8" borderId="19" xfId="0" applyNumberFormat="1" applyFont="1" applyFill="1" applyBorder="1" applyAlignment="1">
      <alignment horizontal="left" vertical="center"/>
    </xf>
    <xf numFmtId="0" fontId="10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3" fillId="0" borderId="10" xfId="0" applyNumberFormat="1" applyFont="1" applyBorder="1" applyAlignment="1">
      <alignment horizontal="left"/>
    </xf>
    <xf numFmtId="0" fontId="13" fillId="0" borderId="0" xfId="0" applyNumberFormat="1" applyFont="1" applyAlignment="1">
      <alignment horizontal="left"/>
    </xf>
    <xf numFmtId="0" fontId="6" fillId="8" borderId="19" xfId="0" applyNumberFormat="1" applyFont="1" applyFill="1" applyBorder="1" applyAlignment="1">
      <alignment horizontal="left" vertical="center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6" fillId="9" borderId="19" xfId="0" applyNumberFormat="1" applyFont="1" applyFill="1" applyBorder="1" applyAlignment="1" applyProtection="1">
      <alignment horizontal="center"/>
      <protection locked="0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16" fillId="0" borderId="18" xfId="0" applyNumberFormat="1" applyFont="1" applyBorder="1" applyAlignment="1">
      <alignment horizontal="right" vertical="center" wrapText="1"/>
    </xf>
    <xf numFmtId="0" fontId="7" fillId="0" borderId="22" xfId="0" applyNumberFormat="1" applyFont="1" applyBorder="1" applyAlignment="1">
      <alignment horizontal="right" vertical="center" wrapText="1"/>
    </xf>
    <xf numFmtId="0" fontId="7" fillId="0" borderId="8" xfId="0" applyNumberFormat="1" applyFont="1" applyBorder="1" applyAlignment="1">
      <alignment horizontal="right" vertical="center" indent="2"/>
    </xf>
    <xf numFmtId="0" fontId="7" fillId="0" borderId="12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16" fillId="0" borderId="8" xfId="0" applyNumberFormat="1" applyFont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6" xfId="0" applyNumberFormat="1" applyBorder="1" applyAlignment="1">
      <alignment horizontal="center"/>
    </xf>
    <xf numFmtId="0" fontId="4" fillId="0" borderId="15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tabSelected="1" view="pageBreakPreview" zoomScaleNormal="100" zoomScaleSheetLayoutView="100" workbookViewId="0">
      <selection activeCell="A9" sqref="A9:A11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88" t="s">
        <v>65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8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8" t="s">
        <v>69</v>
      </c>
      <c r="P2" s="3"/>
    </row>
    <row r="3" spans="1:27" ht="18" x14ac:dyDescent="0.25">
      <c r="A3" s="4" t="s">
        <v>0</v>
      </c>
      <c r="B3" s="1"/>
      <c r="C3" s="104" t="s">
        <v>97</v>
      </c>
      <c r="D3" s="105"/>
      <c r="E3" s="105"/>
      <c r="F3" s="105"/>
      <c r="G3" s="105"/>
      <c r="H3" s="105"/>
      <c r="I3" s="105"/>
      <c r="J3" s="105"/>
      <c r="K3" s="106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90"/>
      <c r="F5" s="90"/>
      <c r="G5" s="5"/>
    </row>
    <row r="6" spans="1:27" x14ac:dyDescent="0.25">
      <c r="A6" s="107" t="s">
        <v>1</v>
      </c>
      <c r="B6" s="108"/>
      <c r="C6" s="109" t="s">
        <v>2</v>
      </c>
      <c r="D6" s="110"/>
      <c r="E6" s="110"/>
      <c r="F6" s="110"/>
      <c r="G6" s="110"/>
      <c r="H6" s="110"/>
      <c r="I6" s="110"/>
      <c r="J6" s="110"/>
      <c r="K6" s="111"/>
    </row>
    <row r="7" spans="1:27" ht="15.75" thickBot="1" x14ac:dyDescent="0.3">
      <c r="A7" s="5"/>
      <c r="B7" s="91"/>
      <c r="C7" s="91"/>
      <c r="D7" s="91"/>
      <c r="E7" s="91"/>
      <c r="F7" s="91"/>
      <c r="G7" s="5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thickBot="1" x14ac:dyDescent="0.3">
      <c r="A8" s="112" t="s">
        <v>98</v>
      </c>
      <c r="B8" s="113"/>
      <c r="C8" s="6"/>
      <c r="D8" s="6"/>
      <c r="G8" s="5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thickBot="1" x14ac:dyDescent="0.3">
      <c r="A9" s="92" t="s">
        <v>3</v>
      </c>
      <c r="B9" s="94" t="s">
        <v>4</v>
      </c>
      <c r="C9" s="7" t="s">
        <v>5</v>
      </c>
      <c r="D9" s="22"/>
      <c r="E9" s="96" t="s">
        <v>6</v>
      </c>
      <c r="F9" s="96"/>
      <c r="G9" s="96"/>
      <c r="H9" s="97" t="s">
        <v>7</v>
      </c>
      <c r="I9" s="96" t="s">
        <v>8</v>
      </c>
      <c r="J9" s="96" t="s">
        <v>9</v>
      </c>
      <c r="K9" s="96"/>
      <c r="L9" s="96" t="s">
        <v>10</v>
      </c>
      <c r="M9" s="123" t="s">
        <v>11</v>
      </c>
      <c r="N9" s="96" t="s">
        <v>12</v>
      </c>
      <c r="O9" s="124" t="s">
        <v>13</v>
      </c>
      <c r="P9" s="125" t="s">
        <v>14</v>
      </c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thickBot="1" x14ac:dyDescent="0.3">
      <c r="A10" s="92"/>
      <c r="B10" s="94"/>
      <c r="C10" s="100" t="s">
        <v>15</v>
      </c>
      <c r="D10" s="56"/>
      <c r="E10" s="100" t="s">
        <v>16</v>
      </c>
      <c r="F10" s="100" t="s">
        <v>17</v>
      </c>
      <c r="G10" s="96" t="s">
        <v>18</v>
      </c>
      <c r="H10" s="97"/>
      <c r="I10" s="96"/>
      <c r="J10" s="100" t="s">
        <v>16</v>
      </c>
      <c r="K10" s="102" t="s">
        <v>17</v>
      </c>
      <c r="L10" s="96"/>
      <c r="M10" s="96"/>
      <c r="N10" s="96"/>
      <c r="O10" s="124"/>
      <c r="P10" s="125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66" customHeight="1" thickBot="1" x14ac:dyDescent="0.3">
      <c r="A11" s="93"/>
      <c r="B11" s="95"/>
      <c r="C11" s="101"/>
      <c r="D11" s="57" t="s">
        <v>64</v>
      </c>
      <c r="E11" s="101"/>
      <c r="F11" s="101"/>
      <c r="G11" s="99"/>
      <c r="H11" s="98"/>
      <c r="I11" s="99"/>
      <c r="J11" s="101"/>
      <c r="K11" s="103"/>
      <c r="L11" s="99"/>
      <c r="M11" s="96"/>
      <c r="N11" s="96"/>
      <c r="O11" s="124"/>
      <c r="P11" s="125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x14ac:dyDescent="0.25">
      <c r="A12" s="65" t="s">
        <v>70</v>
      </c>
      <c r="B12" s="67" t="s">
        <v>88</v>
      </c>
      <c r="C12" s="58" t="s">
        <v>77</v>
      </c>
      <c r="D12" s="50">
        <v>44926</v>
      </c>
      <c r="E12" s="63">
        <v>180</v>
      </c>
      <c r="F12" s="63">
        <v>0</v>
      </c>
      <c r="G12" s="63">
        <v>180</v>
      </c>
      <c r="H12" s="65" t="s">
        <v>49</v>
      </c>
      <c r="I12" s="71" t="s">
        <v>75</v>
      </c>
      <c r="J12" s="77">
        <v>0.86</v>
      </c>
      <c r="K12" s="77">
        <v>0</v>
      </c>
      <c r="L12" s="73" t="s">
        <v>78</v>
      </c>
      <c r="M12" s="61">
        <v>4350.0074000000004</v>
      </c>
      <c r="N12" s="33" t="s">
        <v>32</v>
      </c>
      <c r="O12" s="34"/>
      <c r="P12" s="35">
        <f>G12*O12</f>
        <v>0</v>
      </c>
      <c r="Q12" s="38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x14ac:dyDescent="0.25">
      <c r="A13" s="66" t="s">
        <v>70</v>
      </c>
      <c r="B13" s="68" t="s">
        <v>89</v>
      </c>
      <c r="C13" s="59" t="s">
        <v>77</v>
      </c>
      <c r="D13" s="50">
        <v>44926</v>
      </c>
      <c r="E13" s="64">
        <v>80</v>
      </c>
      <c r="F13" s="64">
        <v>0</v>
      </c>
      <c r="G13" s="64">
        <v>80</v>
      </c>
      <c r="H13" s="66" t="s">
        <v>49</v>
      </c>
      <c r="I13" s="72" t="s">
        <v>76</v>
      </c>
      <c r="J13" s="78">
        <v>0.71</v>
      </c>
      <c r="K13" s="78">
        <v>0</v>
      </c>
      <c r="L13" s="74" t="s">
        <v>79</v>
      </c>
      <c r="M13" s="61">
        <v>2013.0144</v>
      </c>
      <c r="N13" s="33" t="s">
        <v>32</v>
      </c>
      <c r="O13" s="34"/>
      <c r="P13" s="35">
        <f t="shared" ref="P13:P20" si="0">G13*O13</f>
        <v>0</v>
      </c>
      <c r="Q13" s="36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x14ac:dyDescent="0.25">
      <c r="A14" s="66" t="s">
        <v>70</v>
      </c>
      <c r="B14" s="68" t="s">
        <v>90</v>
      </c>
      <c r="C14" s="59" t="s">
        <v>72</v>
      </c>
      <c r="D14" s="50">
        <v>44926</v>
      </c>
      <c r="E14" s="64">
        <v>150</v>
      </c>
      <c r="F14" s="64">
        <v>0</v>
      </c>
      <c r="G14" s="64">
        <v>150</v>
      </c>
      <c r="H14" s="66" t="s">
        <v>49</v>
      </c>
      <c r="I14" s="72" t="s">
        <v>74</v>
      </c>
      <c r="J14" s="78">
        <v>1.39</v>
      </c>
      <c r="K14" s="78">
        <v>0</v>
      </c>
      <c r="L14" s="74" t="s">
        <v>80</v>
      </c>
      <c r="M14" s="61">
        <v>3089.5029</v>
      </c>
      <c r="N14" s="33" t="s">
        <v>32</v>
      </c>
      <c r="O14" s="34"/>
      <c r="P14" s="35">
        <f t="shared" si="0"/>
        <v>0</v>
      </c>
      <c r="Q14" s="36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x14ac:dyDescent="0.25">
      <c r="A15" s="66" t="s">
        <v>70</v>
      </c>
      <c r="B15" s="68" t="s">
        <v>91</v>
      </c>
      <c r="C15" s="59" t="s">
        <v>72</v>
      </c>
      <c r="D15" s="50">
        <v>44926</v>
      </c>
      <c r="E15" s="64">
        <v>120</v>
      </c>
      <c r="F15" s="64">
        <v>0</v>
      </c>
      <c r="G15" s="64">
        <v>120</v>
      </c>
      <c r="H15" s="66" t="s">
        <v>49</v>
      </c>
      <c r="I15" s="72" t="s">
        <v>76</v>
      </c>
      <c r="J15" s="78">
        <v>0.94</v>
      </c>
      <c r="K15" s="78">
        <v>0</v>
      </c>
      <c r="L15" s="74" t="s">
        <v>81</v>
      </c>
      <c r="M15" s="61">
        <v>2854.1397999999999</v>
      </c>
      <c r="N15" s="33" t="s">
        <v>32</v>
      </c>
      <c r="O15" s="34"/>
      <c r="P15" s="35">
        <f t="shared" si="0"/>
        <v>0</v>
      </c>
      <c r="Q15" s="36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x14ac:dyDescent="0.25">
      <c r="A16" s="66" t="s">
        <v>70</v>
      </c>
      <c r="B16" s="68" t="s">
        <v>92</v>
      </c>
      <c r="C16" s="59" t="s">
        <v>73</v>
      </c>
      <c r="D16" s="50">
        <v>44926</v>
      </c>
      <c r="E16" s="64">
        <v>100</v>
      </c>
      <c r="F16" s="64">
        <v>0</v>
      </c>
      <c r="G16" s="64">
        <v>100</v>
      </c>
      <c r="H16" s="66" t="s">
        <v>49</v>
      </c>
      <c r="I16" s="72" t="s">
        <v>74</v>
      </c>
      <c r="J16" s="78">
        <v>1.4699999999999998</v>
      </c>
      <c r="K16" s="78">
        <v>0</v>
      </c>
      <c r="L16" s="74" t="s">
        <v>82</v>
      </c>
      <c r="M16" s="61">
        <v>1340.748</v>
      </c>
      <c r="N16" s="33" t="s">
        <v>32</v>
      </c>
      <c r="O16" s="34"/>
      <c r="P16" s="35">
        <f t="shared" si="0"/>
        <v>0</v>
      </c>
      <c r="Q16" s="36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x14ac:dyDescent="0.25">
      <c r="A17" s="66" t="s">
        <v>70</v>
      </c>
      <c r="B17" s="68" t="s">
        <v>93</v>
      </c>
      <c r="C17" s="59" t="s">
        <v>72</v>
      </c>
      <c r="D17" s="50">
        <v>44926</v>
      </c>
      <c r="E17" s="64">
        <v>70</v>
      </c>
      <c r="F17" s="64">
        <v>0</v>
      </c>
      <c r="G17" s="64">
        <v>70</v>
      </c>
      <c r="H17" s="66" t="s">
        <v>49</v>
      </c>
      <c r="I17" s="72" t="s">
        <v>71</v>
      </c>
      <c r="J17" s="78">
        <v>1.69</v>
      </c>
      <c r="K17" s="78">
        <v>0</v>
      </c>
      <c r="L17" s="74" t="s">
        <v>83</v>
      </c>
      <c r="M17" s="61">
        <v>1403.4685999999999</v>
      </c>
      <c r="N17" s="33" t="s">
        <v>32</v>
      </c>
      <c r="O17" s="34"/>
      <c r="P17" s="35">
        <f t="shared" si="0"/>
        <v>0</v>
      </c>
      <c r="Q17" s="36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x14ac:dyDescent="0.25">
      <c r="A18" s="66" t="s">
        <v>70</v>
      </c>
      <c r="B18" s="68" t="s">
        <v>94</v>
      </c>
      <c r="C18" s="59" t="s">
        <v>73</v>
      </c>
      <c r="D18" s="50">
        <v>44926</v>
      </c>
      <c r="E18" s="64">
        <v>200</v>
      </c>
      <c r="F18" s="64">
        <v>0</v>
      </c>
      <c r="G18" s="64">
        <v>200</v>
      </c>
      <c r="H18" s="66" t="s">
        <v>49</v>
      </c>
      <c r="I18" s="72" t="s">
        <v>71</v>
      </c>
      <c r="J18" s="78">
        <v>1.84</v>
      </c>
      <c r="K18" s="78">
        <v>0</v>
      </c>
      <c r="L18" s="74" t="s">
        <v>84</v>
      </c>
      <c r="M18" s="61">
        <v>2977.0672</v>
      </c>
      <c r="N18" s="33" t="s">
        <v>32</v>
      </c>
      <c r="O18" s="34"/>
      <c r="P18" s="35">
        <f t="shared" si="0"/>
        <v>0</v>
      </c>
      <c r="Q18" s="36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x14ac:dyDescent="0.25">
      <c r="A19" s="66" t="s">
        <v>70</v>
      </c>
      <c r="B19" s="68" t="s">
        <v>95</v>
      </c>
      <c r="C19" s="59" t="s">
        <v>72</v>
      </c>
      <c r="D19" s="50">
        <v>44926</v>
      </c>
      <c r="E19" s="64">
        <v>100</v>
      </c>
      <c r="F19" s="64">
        <v>0</v>
      </c>
      <c r="G19" s="64">
        <v>100</v>
      </c>
      <c r="H19" s="66" t="s">
        <v>49</v>
      </c>
      <c r="I19" s="72" t="s">
        <v>71</v>
      </c>
      <c r="J19" s="78">
        <v>1.4199999999999997</v>
      </c>
      <c r="K19" s="78">
        <v>0</v>
      </c>
      <c r="L19" s="74" t="s">
        <v>85</v>
      </c>
      <c r="M19" s="61">
        <v>1935.0612000000001</v>
      </c>
      <c r="N19" s="33" t="s">
        <v>32</v>
      </c>
      <c r="O19" s="34"/>
      <c r="P19" s="35">
        <f t="shared" si="0"/>
        <v>0</v>
      </c>
      <c r="Q19" s="36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x14ac:dyDescent="0.25">
      <c r="A20" s="66" t="s">
        <v>70</v>
      </c>
      <c r="B20" s="68" t="s">
        <v>96</v>
      </c>
      <c r="C20" s="60" t="s">
        <v>72</v>
      </c>
      <c r="D20" s="50">
        <v>44926</v>
      </c>
      <c r="E20" s="79">
        <v>70</v>
      </c>
      <c r="F20" s="64">
        <v>0</v>
      </c>
      <c r="G20" s="64">
        <v>70</v>
      </c>
      <c r="H20" s="66" t="s">
        <v>49</v>
      </c>
      <c r="I20" s="72" t="s">
        <v>86</v>
      </c>
      <c r="J20" s="78">
        <v>1.1499999999999999</v>
      </c>
      <c r="K20" s="78">
        <v>0</v>
      </c>
      <c r="L20" s="74" t="s">
        <v>87</v>
      </c>
      <c r="M20" s="61">
        <v>1412.3311000000001</v>
      </c>
      <c r="N20" s="33" t="s">
        <v>32</v>
      </c>
      <c r="O20" s="34"/>
      <c r="P20" s="35">
        <f t="shared" si="0"/>
        <v>0</v>
      </c>
      <c r="Q20" s="36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x14ac:dyDescent="0.25">
      <c r="A21" s="54"/>
      <c r="B21" s="69"/>
      <c r="C21" s="51"/>
      <c r="D21" s="50"/>
      <c r="E21" s="41"/>
      <c r="F21" s="80"/>
      <c r="G21" s="80"/>
      <c r="H21" s="54"/>
      <c r="I21" s="46"/>
      <c r="J21" s="48"/>
      <c r="K21" s="48"/>
      <c r="L21" s="75"/>
      <c r="M21" s="39"/>
      <c r="N21" s="33"/>
      <c r="O21" s="34"/>
      <c r="P21" s="35"/>
      <c r="Q21" s="36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x14ac:dyDescent="0.25">
      <c r="A22" s="54"/>
      <c r="B22" s="69"/>
      <c r="C22" s="51"/>
      <c r="D22" s="50"/>
      <c r="E22" s="41"/>
      <c r="F22" s="41"/>
      <c r="G22" s="41"/>
      <c r="H22" s="81"/>
      <c r="I22" s="46"/>
      <c r="J22" s="48"/>
      <c r="K22" s="48"/>
      <c r="L22" s="75"/>
      <c r="M22" s="39"/>
      <c r="N22" s="33"/>
      <c r="O22" s="34"/>
      <c r="P22" s="35"/>
      <c r="Q22" s="36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x14ac:dyDescent="0.25">
      <c r="A23" s="54"/>
      <c r="B23" s="69"/>
      <c r="C23" s="51"/>
      <c r="D23" s="50"/>
      <c r="E23" s="41"/>
      <c r="F23" s="80"/>
      <c r="G23" s="41"/>
      <c r="H23" s="45"/>
      <c r="I23" s="46"/>
      <c r="J23" s="48"/>
      <c r="K23" s="48"/>
      <c r="L23" s="75"/>
      <c r="M23" s="39"/>
      <c r="N23" s="33"/>
      <c r="O23" s="34"/>
      <c r="P23" s="35"/>
      <c r="Q23" s="36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x14ac:dyDescent="0.25">
      <c r="A24" s="54"/>
      <c r="B24" s="69"/>
      <c r="C24" s="51"/>
      <c r="D24" s="50"/>
      <c r="E24" s="41"/>
      <c r="F24" s="41"/>
      <c r="G24" s="41"/>
      <c r="H24" s="45"/>
      <c r="I24" s="46"/>
      <c r="J24" s="48"/>
      <c r="K24" s="48"/>
      <c r="L24" s="75"/>
      <c r="M24" s="39"/>
      <c r="N24" s="33"/>
      <c r="O24" s="34"/>
      <c r="P24" s="35"/>
      <c r="Q24" s="36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x14ac:dyDescent="0.25">
      <c r="A25" s="54"/>
      <c r="B25" s="69"/>
      <c r="C25" s="51"/>
      <c r="D25" s="50"/>
      <c r="E25" s="41"/>
      <c r="F25" s="41"/>
      <c r="G25" s="41"/>
      <c r="H25" s="45"/>
      <c r="I25" s="46"/>
      <c r="J25" s="48"/>
      <c r="K25" s="48"/>
      <c r="L25" s="75"/>
      <c r="M25" s="39"/>
      <c r="N25" s="33"/>
      <c r="O25" s="34"/>
      <c r="P25" s="35"/>
      <c r="Q25" s="36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thickBot="1" x14ac:dyDescent="0.3">
      <c r="A26" s="54"/>
      <c r="B26" s="69"/>
      <c r="C26" s="51"/>
      <c r="D26" s="50"/>
      <c r="E26" s="42"/>
      <c r="F26" s="42"/>
      <c r="G26" s="42"/>
      <c r="H26" s="62"/>
      <c r="I26" s="47"/>
      <c r="J26" s="49"/>
      <c r="K26" s="49"/>
      <c r="L26" s="76"/>
      <c r="M26" s="39"/>
      <c r="N26" s="33"/>
      <c r="O26" s="34"/>
      <c r="P26" s="35"/>
      <c r="Q26" s="36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thickBot="1" x14ac:dyDescent="0.3">
      <c r="A27" s="55"/>
      <c r="B27" s="70"/>
      <c r="C27" s="52"/>
      <c r="D27" s="50"/>
      <c r="E27" s="42"/>
      <c r="F27" s="43"/>
      <c r="G27" s="42"/>
      <c r="H27" s="45"/>
      <c r="I27" s="47"/>
      <c r="J27" s="49"/>
      <c r="K27" s="49"/>
      <c r="L27" s="76"/>
      <c r="M27" s="39"/>
      <c r="N27" s="33"/>
      <c r="O27" s="34"/>
      <c r="P27" s="35"/>
      <c r="Q27" s="36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69.75" customHeight="1" thickBot="1" x14ac:dyDescent="0.3">
      <c r="A28" s="53"/>
      <c r="B28" s="40"/>
      <c r="C28" s="40"/>
      <c r="D28" s="8"/>
      <c r="E28" s="40"/>
      <c r="F28" s="8"/>
      <c r="G28" s="44">
        <f>SUM(G12:G27)</f>
        <v>1070</v>
      </c>
      <c r="H28" s="8"/>
      <c r="I28" s="40"/>
      <c r="J28" s="40"/>
      <c r="K28" s="117" t="s">
        <v>67</v>
      </c>
      <c r="L28" s="118"/>
      <c r="M28" s="27">
        <f>SUM(M12:M27)</f>
        <v>21375.3406</v>
      </c>
      <c r="N28" s="26"/>
      <c r="O28" s="23" t="s">
        <v>66</v>
      </c>
      <c r="P28" s="24">
        <f>SUM(P12:P27)</f>
        <v>0</v>
      </c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thickBot="1" x14ac:dyDescent="0.3">
      <c r="A29" s="119" t="s">
        <v>19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  <c r="L29" s="120"/>
      <c r="M29" s="120"/>
      <c r="N29" s="119"/>
      <c r="O29" s="119"/>
      <c r="P29" s="9">
        <f>P30-P28</f>
        <v>0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thickBot="1" x14ac:dyDescent="0.3">
      <c r="A30" s="119" t="s">
        <v>20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9">
        <f>IF(C33="N",P28,(P28*1.2))</f>
        <v>0</v>
      </c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x14ac:dyDescent="0.25">
      <c r="A31" s="121" t="s">
        <v>21</v>
      </c>
      <c r="B31" s="121"/>
      <c r="C31" s="1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27" x14ac:dyDescent="0.25">
      <c r="A32" s="122" t="s">
        <v>22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</row>
    <row r="33" spans="1:16" ht="15.75" thickBot="1" x14ac:dyDescent="0.3">
      <c r="A33" s="31" t="s">
        <v>23</v>
      </c>
      <c r="B33" s="30"/>
      <c r="C33" s="32"/>
      <c r="D33" s="29"/>
      <c r="E33" s="12"/>
      <c r="F33" s="12"/>
      <c r="G33" s="10"/>
      <c r="H33" s="12"/>
      <c r="I33" s="12"/>
      <c r="J33" s="12"/>
      <c r="K33" s="13"/>
      <c r="L33" s="13"/>
      <c r="M33" s="13"/>
      <c r="N33" s="13"/>
      <c r="O33" s="13"/>
      <c r="P33" s="13"/>
    </row>
    <row r="34" spans="1:16" x14ac:dyDescent="0.25">
      <c r="A34" s="126" t="s">
        <v>24</v>
      </c>
      <c r="B34" s="127"/>
      <c r="C34" s="127"/>
      <c r="D34" s="127"/>
      <c r="E34" s="127"/>
      <c r="F34" s="128" t="s">
        <v>25</v>
      </c>
      <c r="G34" s="14" t="s">
        <v>26</v>
      </c>
      <c r="H34" s="82"/>
      <c r="I34" s="82"/>
      <c r="J34" s="82"/>
      <c r="K34" s="82"/>
      <c r="L34" s="82"/>
      <c r="M34" s="82"/>
      <c r="N34" s="82"/>
      <c r="O34" s="82"/>
      <c r="P34" s="82"/>
    </row>
    <row r="35" spans="1:16" ht="15.75" thickBot="1" x14ac:dyDescent="0.3">
      <c r="A35" s="83"/>
      <c r="B35" s="83"/>
      <c r="C35" s="83"/>
      <c r="D35" s="83"/>
      <c r="E35" s="83"/>
      <c r="F35" s="128"/>
      <c r="G35" s="14" t="s">
        <v>27</v>
      </c>
      <c r="H35" s="82"/>
      <c r="I35" s="82"/>
      <c r="J35" s="82"/>
      <c r="K35" s="82"/>
      <c r="L35" s="82"/>
      <c r="M35" s="82"/>
      <c r="N35" s="82"/>
      <c r="O35" s="82"/>
      <c r="P35" s="82"/>
    </row>
    <row r="36" spans="1:16" ht="15.75" thickBot="1" x14ac:dyDescent="0.3">
      <c r="A36" s="83"/>
      <c r="B36" s="83"/>
      <c r="C36" s="83"/>
      <c r="D36" s="83"/>
      <c r="E36" s="83"/>
      <c r="F36" s="128"/>
      <c r="G36" s="14" t="s">
        <v>28</v>
      </c>
      <c r="H36" s="82"/>
      <c r="I36" s="82"/>
      <c r="J36" s="82"/>
      <c r="K36" s="82"/>
      <c r="L36" s="82"/>
      <c r="M36" s="82"/>
      <c r="N36" s="82"/>
      <c r="O36" s="82"/>
      <c r="P36" s="82"/>
    </row>
    <row r="37" spans="1:16" ht="15.75" thickBot="1" x14ac:dyDescent="0.3">
      <c r="A37" s="83"/>
      <c r="B37" s="83"/>
      <c r="C37" s="83"/>
      <c r="D37" s="83"/>
      <c r="E37" s="83"/>
      <c r="F37" s="128"/>
      <c r="G37" s="14" t="s">
        <v>29</v>
      </c>
      <c r="H37" s="84"/>
      <c r="I37" s="84"/>
      <c r="J37" s="84"/>
      <c r="K37" s="84"/>
      <c r="L37" s="84"/>
      <c r="M37" s="84"/>
      <c r="N37" s="84"/>
      <c r="O37" s="84"/>
      <c r="P37" s="84"/>
    </row>
    <row r="38" spans="1:16" ht="15.75" thickBot="1" x14ac:dyDescent="0.3">
      <c r="A38" s="83"/>
      <c r="B38" s="83"/>
      <c r="C38" s="83"/>
      <c r="D38" s="83"/>
      <c r="E38" s="83"/>
      <c r="F38" s="128"/>
      <c r="G38" s="25" t="s">
        <v>30</v>
      </c>
      <c r="H38" s="114"/>
      <c r="I38" s="115"/>
      <c r="J38" s="115"/>
      <c r="K38" s="115"/>
      <c r="L38" s="115"/>
      <c r="M38" s="115"/>
      <c r="N38" s="115"/>
      <c r="O38" s="115"/>
      <c r="P38" s="116"/>
    </row>
    <row r="39" spans="1:16" ht="15.75" thickBot="1" x14ac:dyDescent="0.3">
      <c r="A39" s="83"/>
      <c r="B39" s="83"/>
      <c r="C39" s="83"/>
      <c r="D39" s="83"/>
      <c r="E39" s="83"/>
    </row>
    <row r="40" spans="1:16" ht="15.75" thickBot="1" x14ac:dyDescent="0.3">
      <c r="A40" s="83"/>
      <c r="B40" s="83"/>
      <c r="C40" s="83"/>
      <c r="D40" s="83"/>
      <c r="E40" s="83"/>
      <c r="L40" s="85"/>
      <c r="M40" s="85"/>
      <c r="N40" s="85"/>
      <c r="O40" s="85"/>
      <c r="P40" s="85"/>
    </row>
    <row r="41" spans="1:16" ht="15.75" thickBot="1" x14ac:dyDescent="0.3">
      <c r="A41" s="83"/>
      <c r="B41" s="83"/>
      <c r="C41" s="83"/>
      <c r="D41" s="83"/>
      <c r="E41" s="83"/>
      <c r="F41" s="13"/>
      <c r="I41" s="86" t="s">
        <v>31</v>
      </c>
      <c r="J41" s="86"/>
      <c r="K41" s="87"/>
      <c r="L41" s="85"/>
      <c r="M41" s="85"/>
      <c r="N41" s="85"/>
      <c r="O41" s="85"/>
      <c r="P41" s="85"/>
    </row>
    <row r="42" spans="1:16" x14ac:dyDescent="0.25">
      <c r="F42" s="13"/>
    </row>
  </sheetData>
  <mergeCells count="39">
    <mergeCell ref="A6:B6"/>
    <mergeCell ref="C6:K6"/>
    <mergeCell ref="A8:B8"/>
    <mergeCell ref="H38:P38"/>
    <mergeCell ref="K28:L28"/>
    <mergeCell ref="A29:O29"/>
    <mergeCell ref="A30:O30"/>
    <mergeCell ref="A31:C31"/>
    <mergeCell ref="A32:P32"/>
    <mergeCell ref="L9:L11"/>
    <mergeCell ref="M9:M11"/>
    <mergeCell ref="N9:N11"/>
    <mergeCell ref="O9:O11"/>
    <mergeCell ref="P9:P11"/>
    <mergeCell ref="A34:E34"/>
    <mergeCell ref="F34:F38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34:P34"/>
    <mergeCell ref="A35:E41"/>
    <mergeCell ref="H35:P35"/>
    <mergeCell ref="H36:P36"/>
    <mergeCell ref="H37:P37"/>
    <mergeCell ref="L40:P41"/>
    <mergeCell ref="I41:K41"/>
  </mergeCells>
  <dataValidations count="1">
    <dataValidation type="custom" allowBlank="1" showErrorMessage="1" errorTitle="Chyba!" error="Môžete zadať maximálne 2 desatinné miesta" sqref="O12:O27" xr:uid="{00000000-0002-0000-0000-000000000000}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5" t="s">
        <v>33</v>
      </c>
      <c r="B2" s="11"/>
      <c r="C2" s="11"/>
      <c r="D2" s="10"/>
      <c r="E2" s="16"/>
      <c r="F2" s="16"/>
      <c r="L2" s="130" t="s">
        <v>34</v>
      </c>
      <c r="M2" s="130"/>
    </row>
    <row r="3" spans="1:14" x14ac:dyDescent="0.25">
      <c r="A3" s="17" t="s">
        <v>35</v>
      </c>
      <c r="B3" s="129" t="s">
        <v>36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17" t="s">
        <v>37</v>
      </c>
      <c r="B4" s="129" t="s">
        <v>38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17" t="s">
        <v>3</v>
      </c>
      <c r="B5" s="129" t="s">
        <v>39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17" t="s">
        <v>40</v>
      </c>
      <c r="B6" s="129" t="s">
        <v>41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19" t="s">
        <v>42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</row>
    <row r="8" spans="1:14" x14ac:dyDescent="0.25">
      <c r="A8" s="17" t="s">
        <v>43</v>
      </c>
      <c r="B8" s="129" t="s">
        <v>44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17" t="s">
        <v>45</v>
      </c>
      <c r="B9" s="129" t="s">
        <v>46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17" t="s">
        <v>47</v>
      </c>
      <c r="B10" s="129" t="s">
        <v>48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20" t="s">
        <v>49</v>
      </c>
      <c r="B11" s="129" t="s">
        <v>50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ht="15" customHeight="1" x14ac:dyDescent="0.25">
      <c r="A12" s="21" t="s">
        <v>51</v>
      </c>
      <c r="B12" s="129" t="s">
        <v>52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24" customHeight="1" x14ac:dyDescent="0.25">
      <c r="A13" s="20" t="s">
        <v>53</v>
      </c>
      <c r="B13" s="129" t="s">
        <v>54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customHeight="1" x14ac:dyDescent="0.25">
      <c r="A14" s="20" t="s">
        <v>8</v>
      </c>
      <c r="B14" s="129" t="s">
        <v>55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20" t="s">
        <v>56</v>
      </c>
      <c r="B15" s="129" t="s">
        <v>57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8.25" x14ac:dyDescent="0.25">
      <c r="A16" s="18" t="s">
        <v>58</v>
      </c>
      <c r="B16" s="129" t="s">
        <v>59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8.5" customHeight="1" x14ac:dyDescent="0.25">
      <c r="A17" s="18" t="s">
        <v>60</v>
      </c>
      <c r="B17" s="129" t="s">
        <v>61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27" customHeight="1" x14ac:dyDescent="0.25">
      <c r="A18" s="20" t="s">
        <v>62</v>
      </c>
      <c r="B18" s="129" t="s">
        <v>63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</cp:lastModifiedBy>
  <cp:lastPrinted>2022-08-25T08:50:13Z</cp:lastPrinted>
  <dcterms:created xsi:type="dcterms:W3CDTF">2022-04-25T11:58:52Z</dcterms:created>
  <dcterms:modified xsi:type="dcterms:W3CDTF">2022-09-13T10:05:38Z</dcterms:modified>
</cp:coreProperties>
</file>