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VO\SOŠM\SOŠV-22-22-SOŠM Nákup trenažérov II\OVS II final dokumenty\"/>
    </mc:Choice>
  </mc:AlternateContent>
  <xr:revisionPtr revIDLastSave="0" documentId="13_ncr:1_{83F8EA41-FA57-4811-85FB-C61552755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 SP" sheetId="1" r:id="rId1"/>
  </sheets>
  <definedNames>
    <definedName name="_xlnm.Print_Titles" localSheetId="0">'Príloha č. 2 SP'!$6:$6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J182" i="1"/>
  <c r="I182" i="1"/>
  <c r="K182" i="1" s="1"/>
  <c r="J175" i="1"/>
  <c r="I175" i="1"/>
  <c r="K175" i="1" s="1"/>
  <c r="J173" i="1"/>
  <c r="I173" i="1"/>
  <c r="K173" i="1" s="1"/>
  <c r="J171" i="1"/>
  <c r="I171" i="1"/>
  <c r="K171" i="1" s="1"/>
  <c r="J167" i="1"/>
  <c r="I167" i="1"/>
  <c r="K167" i="1" s="1"/>
  <c r="J160" i="1"/>
  <c r="I160" i="1"/>
  <c r="K160" i="1" s="1"/>
  <c r="J156" i="1"/>
  <c r="I156" i="1"/>
  <c r="K156" i="1" s="1"/>
  <c r="J146" i="1"/>
  <c r="I146" i="1"/>
  <c r="K146" i="1" s="1"/>
  <c r="I144" i="1"/>
  <c r="K144" i="1" s="1"/>
  <c r="J144" i="1"/>
  <c r="J143" i="1"/>
  <c r="J139" i="1"/>
  <c r="I143" i="1"/>
  <c r="K143" i="1" s="1"/>
  <c r="I140" i="1"/>
  <c r="K140" i="1" s="1"/>
  <c r="J140" i="1"/>
  <c r="I141" i="1"/>
  <c r="K141" i="1" s="1"/>
  <c r="J141" i="1"/>
  <c r="I139" i="1"/>
  <c r="K139" i="1" s="1"/>
  <c r="K138" i="1" l="1"/>
  <c r="J138" i="1"/>
  <c r="J142" i="1"/>
  <c r="K145" i="1"/>
  <c r="K142" i="1"/>
  <c r="J145" i="1"/>
  <c r="J137" i="1" l="1"/>
  <c r="K137" i="1"/>
  <c r="I128" i="1"/>
  <c r="K128" i="1" s="1"/>
  <c r="K127" i="1" s="1"/>
  <c r="I136" i="1"/>
  <c r="K136" i="1" s="1"/>
  <c r="J136" i="1"/>
  <c r="J135" i="1"/>
  <c r="I135" i="1"/>
  <c r="K135" i="1" s="1"/>
  <c r="I132" i="1"/>
  <c r="K132" i="1" s="1"/>
  <c r="J132" i="1"/>
  <c r="I133" i="1"/>
  <c r="K133" i="1" s="1"/>
  <c r="J133" i="1"/>
  <c r="J131" i="1"/>
  <c r="I131" i="1"/>
  <c r="K131" i="1" s="1"/>
  <c r="J128" i="1"/>
  <c r="J127" i="1" s="1"/>
  <c r="J126" i="1"/>
  <c r="I126" i="1"/>
  <c r="K126" i="1" s="1"/>
  <c r="J122" i="1"/>
  <c r="I122" i="1"/>
  <c r="K122" i="1" s="1"/>
  <c r="J119" i="1"/>
  <c r="I119" i="1"/>
  <c r="K119" i="1" s="1"/>
  <c r="J105" i="1"/>
  <c r="I105" i="1"/>
  <c r="K105" i="1" s="1"/>
  <c r="J102" i="1"/>
  <c r="I102" i="1"/>
  <c r="K102" i="1" s="1"/>
  <c r="J99" i="1"/>
  <c r="I99" i="1"/>
  <c r="K99" i="1" s="1"/>
  <c r="J96" i="1"/>
  <c r="I96" i="1"/>
  <c r="K96" i="1" s="1"/>
  <c r="J89" i="1"/>
  <c r="I89" i="1"/>
  <c r="K89" i="1" s="1"/>
  <c r="J85" i="1"/>
  <c r="I85" i="1"/>
  <c r="K85" i="1" s="1"/>
  <c r="J76" i="1"/>
  <c r="I76" i="1"/>
  <c r="K76" i="1" s="1"/>
  <c r="J73" i="1"/>
  <c r="J72" i="1"/>
  <c r="I73" i="1"/>
  <c r="K73" i="1" s="1"/>
  <c r="I72" i="1"/>
  <c r="K72" i="1" s="1"/>
  <c r="J70" i="1"/>
  <c r="I70" i="1"/>
  <c r="K70" i="1" s="1"/>
  <c r="J69" i="1"/>
  <c r="I69" i="1"/>
  <c r="K69" i="1" s="1"/>
  <c r="J68" i="1"/>
  <c r="K68" i="1"/>
  <c r="J66" i="1"/>
  <c r="I66" i="1"/>
  <c r="K66" i="1" s="1"/>
  <c r="J64" i="1"/>
  <c r="I64" i="1"/>
  <c r="K64" i="1" s="1"/>
  <c r="J62" i="1"/>
  <c r="I62" i="1"/>
  <c r="K62" i="1" s="1"/>
  <c r="J55" i="1"/>
  <c r="I55" i="1"/>
  <c r="K55" i="1" s="1"/>
  <c r="J51" i="1"/>
  <c r="I51" i="1"/>
  <c r="K51" i="1" s="1"/>
  <c r="J46" i="1"/>
  <c r="I46" i="1"/>
  <c r="K46" i="1" s="1"/>
  <c r="J32" i="1"/>
  <c r="I32" i="1"/>
  <c r="K32" i="1" s="1"/>
  <c r="J29" i="1"/>
  <c r="I29" i="1"/>
  <c r="K29" i="1" s="1"/>
  <c r="I22" i="1"/>
  <c r="K22" i="1" s="1"/>
  <c r="J22" i="1"/>
  <c r="I18" i="1"/>
  <c r="K18" i="1" s="1"/>
  <c r="J18" i="1"/>
  <c r="J9" i="1"/>
  <c r="I9" i="1"/>
  <c r="K9" i="1" s="1"/>
  <c r="J134" i="1" l="1"/>
  <c r="J71" i="1"/>
  <c r="J130" i="1"/>
  <c r="J75" i="1"/>
  <c r="K134" i="1"/>
  <c r="K63" i="1"/>
  <c r="K130" i="1"/>
  <c r="K75" i="1"/>
  <c r="J63" i="1"/>
  <c r="K71" i="1"/>
  <c r="K67" i="1"/>
  <c r="J67" i="1"/>
  <c r="J8" i="1"/>
  <c r="K8" i="1"/>
  <c r="J74" i="1" l="1"/>
  <c r="K74" i="1"/>
  <c r="K7" i="1"/>
  <c r="J7" i="1"/>
  <c r="K183" i="1" l="1"/>
  <c r="J183" i="1"/>
</calcChain>
</file>

<file path=xl/sharedStrings.xml><?xml version="1.0" encoding="utf-8"?>
<sst xmlns="http://schemas.openxmlformats.org/spreadsheetml/2006/main" count="290" uniqueCount="182">
  <si>
    <t>P.č.</t>
  </si>
  <si>
    <t>Sekcia\položky</t>
  </si>
  <si>
    <t>Hardware</t>
  </si>
  <si>
    <t>Projekt management</t>
  </si>
  <si>
    <t>Zariaďovacie prvky</t>
  </si>
  <si>
    <t>Artwork</t>
  </si>
  <si>
    <t>Vytvorenie databáz (online komunikácie)</t>
  </si>
  <si>
    <t xml:space="preserve">Aplikácia - uživateľské  rozhranie </t>
  </si>
  <si>
    <t>2.</t>
  </si>
  <si>
    <t>1.</t>
  </si>
  <si>
    <t>Konfigurácia, testovanie, inštalácia</t>
  </si>
  <si>
    <t>Inštalácia</t>
  </si>
  <si>
    <t xml:space="preserve">Skener QR </t>
  </si>
  <si>
    <t>Držiak na skener</t>
  </si>
  <si>
    <t xml:space="preserve">Snímač jazdy </t>
  </si>
  <si>
    <t>Tlačiareň na diplom formát A5</t>
  </si>
  <si>
    <t xml:space="preserve">Box </t>
  </si>
  <si>
    <t>Programovanie app pre evidenciu dát</t>
  </si>
  <si>
    <t xml:space="preserve">Grafika výstupov </t>
  </si>
  <si>
    <t>Ozvučenie</t>
  </si>
  <si>
    <t>Nábytok na mieru (rám na screen + rám na platňu)</t>
  </si>
  <si>
    <t>Zábradlie</t>
  </si>
  <si>
    <t>Špeciálna helma pre "parašportovca" s detekciou nasadenia</t>
  </si>
  <si>
    <t>Programovanie aplikácie (Lyžovanie )</t>
  </si>
  <si>
    <t xml:space="preserve">Hra Lyžovanie </t>
  </si>
  <si>
    <t xml:space="preserve">Hra Para Lyžovanie </t>
  </si>
  <si>
    <t>Nábytok na mieru (rám na screen + rám na trenažér)</t>
  </si>
  <si>
    <t>Programovanie aplikácie (500m šprintu so Saganom)</t>
  </si>
  <si>
    <t>Grafika simulácie  (2 min)</t>
  </si>
  <si>
    <t>Programovanie aplikácie (Para Lyžovanie) zvuková navigácia - doplnená do app /rovnaka trasa ako pri klasickom trenazéry /</t>
  </si>
  <si>
    <t>Grafika simulácie  (2 min) rovnaká ako pri klasickom lyzovaní</t>
  </si>
  <si>
    <t>Lyžiarský trenažér</t>
  </si>
  <si>
    <t>Cyklistický trenažér</t>
  </si>
  <si>
    <t xml:space="preserve">Hra para  cyklistika </t>
  </si>
  <si>
    <t>Programovanie app (aktívna len pri sklopení pedálu)</t>
  </si>
  <si>
    <t>Grafika simulácie  (manuál ako aktivovať para trenažér)</t>
  </si>
  <si>
    <t xml:space="preserve">Držiak na skener + Touchscreen </t>
  </si>
  <si>
    <t>Plastové karticky</t>
  </si>
  <si>
    <t>špecifikácia</t>
  </si>
  <si>
    <t>Riadiace PC</t>
  </si>
  <si>
    <t>Bicykel</t>
  </si>
  <si>
    <t>Trenažér</t>
  </si>
  <si>
    <t xml:space="preserve">Hra šprint </t>
  </si>
  <si>
    <t>inštalácia a konfigurácia zariadení do funkčného celku, testovanie prevádzky</t>
  </si>
  <si>
    <t xml:space="preserve">koordinácia a výroby obsahu a jednotlivých prvkov sekcie </t>
  </si>
  <si>
    <t>nábytkové zariaďovacie prvky vyrábané na mieru:
- zábriadlie lyžiarskeho trenažéru so statickou podstavou, tvarom nadväzujúci na lyžiarkse palice</t>
  </si>
  <si>
    <t>vytvorenie aplikácie hry lyžiarskeho simulátora so skórovacím systémom, možnosť zapisovania skóre na serverový počítač</t>
  </si>
  <si>
    <t>vytvorenie časti aplikácie hry lyžiarskeho simulátora so zvukovým navigovaním hráča</t>
  </si>
  <si>
    <t>tvorba grafického obsahu pre aplikáciu</t>
  </si>
  <si>
    <t>doplnenie tvorby grafického obsahu pre aplikáciu</t>
  </si>
  <si>
    <t>vytvorenie časti aplikácie hry cyklistického simulátora</t>
  </si>
  <si>
    <t>vytvorenie aplikácie hry cyklistického simulátora so skórovacím systémom, možnosť zapisovania skóre na serverový počítač</t>
  </si>
  <si>
    <t>vytvorenie aplikácie pre avidenciu dát, možnosť čítania QR kódov, zápisu údajov na serverový počítač</t>
  </si>
  <si>
    <t>vytvorenie časti aplikácie na vyhodnocovanie databázy zo serverového počítača</t>
  </si>
  <si>
    <t>vytvorenie užívatelského rozhrania aplikácie pre evidenciu dát</t>
  </si>
  <si>
    <t>tvorba grafického výstupu pre tlač diplomov</t>
  </si>
  <si>
    <t>Predmet zákazky:</t>
  </si>
  <si>
    <t>Oslovený/
uchádzač:</t>
  </si>
  <si>
    <t>(Uveďte prosím obchodné meno, sídlo, kontakt a IČO)</t>
  </si>
  <si>
    <t>Lyžiarsky a cyklistický trenažér s centrálnym riadením</t>
  </si>
  <si>
    <t xml:space="preserve">3. </t>
  </si>
  <si>
    <t>Centrálne riadenie</t>
  </si>
  <si>
    <t xml:space="preserve">Lyžiarsky trenažér </t>
  </si>
  <si>
    <t>jas min. 330 cd/m²</t>
  </si>
  <si>
    <t>kontrast: min. 1000:1</t>
  </si>
  <si>
    <t>uhol sledovania: min. 170°</t>
  </si>
  <si>
    <t>obnovovacia frekvencia: min 60 Hz</t>
  </si>
  <si>
    <t xml:space="preserve"> farebná hĺbka: min 1.07 milióna farieb, </t>
  </si>
  <si>
    <t>uchytenie VESA</t>
  </si>
  <si>
    <t>pripojenie: min. 1x HDMI, min. 1x RJ45,</t>
  </si>
  <si>
    <t xml:space="preserve"> možnosť portrétneho uchytenia</t>
  </si>
  <si>
    <t>Screen 86" - Obrazovka</t>
  </si>
  <si>
    <t>rozlíšenie min.  UHD 3840 x 2160</t>
  </si>
  <si>
    <t>nosnosť: min. 30kg</t>
  </si>
  <si>
    <t>možnosť naklopenia 90°</t>
  </si>
  <si>
    <t xml:space="preserve"> súčasťou dodania musí byť sada pre upevnenie min. do betónu, stĺpa, tehly </t>
  </si>
  <si>
    <t>Držiak na stenu pre zobrazovaciu jednotku</t>
  </si>
  <si>
    <t>napájanie: min. 3.8 V</t>
  </si>
  <si>
    <t>pripojenie: USB-A, plug-and-play</t>
  </si>
  <si>
    <t>dĺžka dátového kábla: min 1.4 m</t>
  </si>
  <si>
    <t>rozlíšenie: min 1.2 Mpx</t>
  </si>
  <si>
    <t>dFoV: min 50°</t>
  </si>
  <si>
    <t>rozmery: max. 82 x 33 x 28 mm</t>
  </si>
  <si>
    <t>materiál s teplotnou odolnosťou min. 60°</t>
  </si>
  <si>
    <t>uchytenie do kovu / dreva</t>
  </si>
  <si>
    <t>výroba na mieru podľa parametrov skenera,</t>
  </si>
  <si>
    <t>kompatibilita: podpora min. 3 OS</t>
  </si>
  <si>
    <t>určenie: montáž na stenu</t>
  </si>
  <si>
    <t>disperzia: kónická, min. 160°</t>
  </si>
  <si>
    <t>hlasitosť (max W/1m): 95,1 dB</t>
  </si>
  <si>
    <t>typ repro: min. 4",  min. 2 way coax</t>
  </si>
  <si>
    <t xml:space="preserve"> frekvencia: v rozsahu min. 60 Hz, max. 21 kHz</t>
  </si>
  <si>
    <t>rozmery: max. 170 x 230 mm (Ø x H)</t>
  </si>
  <si>
    <t xml:space="preserve"> pripojenie: min. 1x 4-pin Euro Terminal Block</t>
  </si>
  <si>
    <t>max. sila: min. 120W</t>
  </si>
  <si>
    <t>zosilovač:</t>
  </si>
  <si>
    <t>frekvencia: v rozsahu min. 80 Hz, max. 21 kHz</t>
  </si>
  <si>
    <t>výstupná sila: min. 60W</t>
  </si>
  <si>
    <t>pripojenie: min. 1x Euro Terminal Block, min. 1x XLR / TRS</t>
  </si>
  <si>
    <t xml:space="preserve"> rozmery: max. 210 x 280 x 50 mm</t>
  </si>
  <si>
    <t>impedancia: min: 16Ω</t>
  </si>
  <si>
    <t>repro:</t>
  </si>
  <si>
    <t>zabudovaný rotačný senzor s rozlíšením min. 500/360</t>
  </si>
  <si>
    <t>výstup: min. 1x USB</t>
  </si>
  <si>
    <t>možnosť rotácie okolo vertikálnej osi min.30° do každej strany</t>
  </si>
  <si>
    <t>trenažér musí obsahovať protišmykové plochy na státie</t>
  </si>
  <si>
    <t>CPU: min 6 jadier, maximálna frekvencia min. 4,3 Ghz, cache pamäť min. 12 MB, passmark benchmark skóre min 12000 bodov</t>
  </si>
  <si>
    <t>GPU: nezdieľaná pamäť min 6Gb, počet výpočtových jadier min. 1400, podpora DirectX12, možnosť min. 3 obrazových výstupov s rozlíšením min. UHD</t>
  </si>
  <si>
    <t>konektory: min. 3x USB 3, min. 1x HDMI, min. 1x DisplayPort, min. 1x RJ45, min. 1x analógový audio výstup</t>
  </si>
  <si>
    <t>pamäť RAM: min 16 GB, rozšíriteľná</t>
  </si>
  <si>
    <t>nastaviteľná páska s prackou a chránič brady</t>
  </si>
  <si>
    <t>hmotnosť: max. 700g</t>
  </si>
  <si>
    <t>odnímateľné chrániče uší</t>
  </si>
  <si>
    <t xml:space="preserve"> integrovaný senzor nasadenia</t>
  </si>
  <si>
    <t>upravená lyžiarska prilba s nepriehľadnými zabudovanými sklopnými okuliarmi</t>
  </si>
  <si>
    <t>prekrytie na lyžiarsky trenažér tvarom podľa dizajnu jestvujúcich nábytkových častí</t>
  </si>
  <si>
    <t>nábytkové zariaďovacie prvky vyrábané na mieru:
- prekrytie obrazovky tvarom podľa dizajnu jestvujúcich nábytkových častí</t>
  </si>
  <si>
    <t xml:space="preserve"> jas min. 330 cd/m²</t>
  </si>
  <si>
    <t xml:space="preserve">farebná hĺbka: min 1.07 milióna farieb, </t>
  </si>
  <si>
    <t>možnosť portrétneho uchytenia</t>
  </si>
  <si>
    <t xml:space="preserve">súčasťou dodania musí byť sada pre upevnenie min. do betónu, stĺpa, tehly </t>
  </si>
  <si>
    <t xml:space="preserve"> určenie: montáž na sten</t>
  </si>
  <si>
    <t xml:space="preserve"> pripojenie: USB-A, plug-and-play</t>
  </si>
  <si>
    <t xml:space="preserve"> dĺžka dátového kábla: min 1.4 m</t>
  </si>
  <si>
    <t xml:space="preserve"> materiál s teplotnou odolnosťou min. 60°</t>
  </si>
  <si>
    <t>výroba na mieru podľa parametrov skenera</t>
  </si>
  <si>
    <t>kľuky: jedna kľuka s možnosťou odklopenia</t>
  </si>
  <si>
    <t>cestný bicykel</t>
  </si>
  <si>
    <t>rám: min. hliníkový 6061</t>
  </si>
  <si>
    <t>priemer kolies: min. 26"</t>
  </si>
  <si>
    <t>prichytenie namiesto zadného kolesa</t>
  </si>
  <si>
    <r>
      <rPr>
        <b/>
        <sz val="11"/>
        <color rgb="FF000000"/>
        <rFont val="Calibri"/>
        <family val="2"/>
        <charset val="238"/>
      </rPr>
      <t>cyklo trenažér:</t>
    </r>
    <r>
      <rPr>
        <sz val="11"/>
        <color rgb="FF000000"/>
        <rFont val="Calibri"/>
        <family val="2"/>
        <charset val="238"/>
      </rPr>
      <t xml:space="preserve">
kompatibilita s cetnými bicyklami</t>
    </r>
  </si>
  <si>
    <t>pripojenie: min. 1x 4-pin Euro Terminal Block</t>
  </si>
  <si>
    <t xml:space="preserve"> frekvencia: v rozsahu min. 80 Hz, max. 21 kHz</t>
  </si>
  <si>
    <t xml:space="preserve"> výstupná sila: min. 60W</t>
  </si>
  <si>
    <t>rozmery: max. 210 x 280 x 50 mm</t>
  </si>
  <si>
    <r>
      <rPr>
        <b/>
        <sz val="11"/>
        <color rgb="FF000000"/>
        <rFont val="Calibri"/>
        <family val="2"/>
        <charset val="238"/>
      </rPr>
      <t>repro:</t>
    </r>
    <r>
      <rPr>
        <sz val="11"/>
        <color rgb="FF000000"/>
        <rFont val="Calibri"/>
        <family val="2"/>
        <charset val="238"/>
      </rPr>
      <t xml:space="preserve"> </t>
    </r>
  </si>
  <si>
    <t>možnosť zabudovania do cyklistického trenažéra</t>
  </si>
  <si>
    <t>rotačný enkóder s rozlíšením min. 2/360</t>
  </si>
  <si>
    <t>prekrytie na cyklistický trenažér tvarom podľa dizajnu jestvujúcich nábytkových častí</t>
  </si>
  <si>
    <t>Touchscreen 10" - Obrazovka</t>
  </si>
  <si>
    <t xml:space="preserve"> jas min. 380 cd/m²</t>
  </si>
  <si>
    <t>uhol sledovania: min. 160°</t>
  </si>
  <si>
    <t xml:space="preserve">farebná hĺbka: min 16 milióna farieb, </t>
  </si>
  <si>
    <t xml:space="preserve"> uchytenie VESA</t>
  </si>
  <si>
    <t>pripojenie: min. 1x HDMI, min. 2x USB,</t>
  </si>
  <si>
    <t>dotykový panel: min. kapacitný, min. 10 bodov, tvrdosť skla min. 6,5H</t>
  </si>
  <si>
    <t>napájanie: min. 5V</t>
  </si>
  <si>
    <t>rozlíšenie min.  1280 x 800</t>
  </si>
  <si>
    <t xml:space="preserve"> dFoV: min 50°</t>
  </si>
  <si>
    <t>držiak na skener: uchytenie do kovu / dreva</t>
  </si>
  <si>
    <t>držiak na touchscreen: uchytenie na podlahu</t>
  </si>
  <si>
    <r>
      <rPr>
        <b/>
        <sz val="11"/>
        <color rgb="FF000000"/>
        <rFont val="Calibri"/>
        <family val="2"/>
        <charset val="238"/>
      </rPr>
      <t>držiak:</t>
    </r>
    <r>
      <rPr>
        <sz val="11"/>
        <color rgb="FF000000"/>
        <rFont val="Calibri"/>
        <family val="2"/>
        <charset val="238"/>
      </rPr>
      <t xml:space="preserve">
výroba na mieru podľa parametrov skenera a dotykovej obrazovky</t>
    </r>
  </si>
  <si>
    <t>obojstranná potlač: jedna strana obsahuje QR kód s unikátnym ID</t>
  </si>
  <si>
    <r>
      <rPr>
        <b/>
        <sz val="11"/>
        <color rgb="FF000000"/>
        <rFont val="Calibri"/>
        <family val="2"/>
        <charset val="238"/>
      </rPr>
      <t>PVC kartičky:</t>
    </r>
    <r>
      <rPr>
        <sz val="11"/>
        <color rgb="FF000000"/>
        <rFont val="Calibri"/>
        <family val="2"/>
        <charset val="238"/>
      </rPr>
      <t xml:space="preserve">
rozmery: max 85 x 54 mm</t>
    </r>
  </si>
  <si>
    <t>min. 1x obslužný prístup k zariadeniam</t>
  </si>
  <si>
    <t>prekrytie tlačiarne a riadiaceho PC</t>
  </si>
  <si>
    <t>rozlíšenie tlače: min. 1200 x 2400 DPI</t>
  </si>
  <si>
    <t>maximálne mesačné zaťaženie: min. 50 000 str. / mesiac</t>
  </si>
  <si>
    <t>farebná tlač</t>
  </si>
  <si>
    <t xml:space="preserve"> rozmery: max. 500 x 506 x 420 mm</t>
  </si>
  <si>
    <t>rozhranie: min. 1x USB, min. 1x LAN</t>
  </si>
  <si>
    <t>rýchlosť tlače: min. 28 str. / minútu</t>
  </si>
  <si>
    <t>(Dátum, meno a podpis oprávnenej osoby)</t>
  </si>
  <si>
    <t>vyplní Navrhovateľ</t>
  </si>
  <si>
    <t>Navrhovateľ svojím podpisom potvrdzuje, že spĺňa požiadavky na opis predmetu zákazky</t>
  </si>
  <si>
    <t>Počet</t>
  </si>
  <si>
    <t>mj</t>
  </si>
  <si>
    <t>cena/mj v Eur bez DPH</t>
  </si>
  <si>
    <t>sadzba DPH v %</t>
  </si>
  <si>
    <t>cena/mj v Eur s DPH</t>
  </si>
  <si>
    <t>Cena v Eur bez DPH</t>
  </si>
  <si>
    <t>Cena v Eur s DPH</t>
  </si>
  <si>
    <t>ks</t>
  </si>
  <si>
    <t>set</t>
  </si>
  <si>
    <t>app</t>
  </si>
  <si>
    <t>hod</t>
  </si>
  <si>
    <t>Pozn.:
Celková zmluvná cena v EUR vrátane DPH, ktorou sa rozumie celková konečná zmluvná cena za predmet zákazky v EUR, t. j. cena, ktorú bude musieť objednávateľ zaplatiť za ponúkané plnenie predmetu zákazky, v rozsahu podľa opisu predmetu zákazky. Celková zmluvná cena je uvedená v tabuľke pod textom v eurách (€). Vyhodnocovaná bude konečná celková zmluvná cena, teda cena, ktorú objednávateľ skutočne uhradí za predmet zákazky a to bez ohľadu na to, či je uchádzačom platca alebo neplatca DPH. (Ak uchádzač nie je platcom DPH, v stĺpci "H" uvedie výšku DPH 0%). Cena za predmet zákazky je vrátane 24 mesačnej záruky, dopravných nákladov, školenia na obsluhu a zariadení SW, testovania do prevádzky  a dokumentácie (návodov) v slovenskom jazyku .</t>
  </si>
  <si>
    <r>
      <t xml:space="preserve">Z hľadiska posúdenia splenenia požiadaviek na predmet zákazky uveďte 
</t>
    </r>
    <r>
      <rPr>
        <b/>
        <u/>
        <sz val="12"/>
        <color rgb="FF000000"/>
        <rFont val="Calibri"/>
        <family val="2"/>
        <charset val="238"/>
      </rPr>
      <t>typ zariadenia (akrelevantné), 
pri max/min hodnotách kontrétnu hodnotu
resp. áno/nie</t>
    </r>
  </si>
  <si>
    <t>multifunkčná doska, nosnosť min. 150 kg</t>
  </si>
  <si>
    <t>Celková cena za predmet zákazky</t>
  </si>
  <si>
    <t>Príloha č. 2 SP Požiadavky na 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</si>
</sst>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"/>
    <numFmt numFmtId="165" formatCode="#,##0.00\ &quot;€&quot;"/>
  </numFmts>
  <fonts count="1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</font>
    <font>
      <sz val="9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8DB4E3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thin">
        <color indexed="64"/>
      </right>
      <top/>
      <bottom/>
      <diagonal/>
    </border>
    <border>
      <left style="double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/>
      <bottom/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auto="1"/>
      </top>
      <bottom/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 style="double">
        <color rgb="FF00B050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indexed="64"/>
      </top>
      <bottom style="double">
        <color rgb="FF00B050"/>
      </bottom>
      <diagonal/>
    </border>
    <border>
      <left style="double">
        <color rgb="FF00B050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rgb="FF00B050"/>
      </right>
      <top style="double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indexed="64"/>
      </bottom>
      <diagonal/>
    </border>
    <border>
      <left style="double">
        <color rgb="FF00B05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rgb="FF00B050"/>
      </right>
      <top/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0" fillId="0" borderId="0"/>
  </cellStyleXfs>
  <cellXfs count="197">
    <xf numFmtId="0" fontId="0" fillId="0" borderId="0" xfId="0"/>
    <xf numFmtId="49" fontId="5" fillId="5" borderId="1" xfId="1" applyNumberFormat="1" applyFont="1" applyFill="1" applyBorder="1" applyAlignment="1">
      <alignment horizontal="center" vertical="center"/>
    </xf>
    <xf numFmtId="0" fontId="3" fillId="2" borderId="0" xfId="1" applyFill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9" borderId="0" xfId="2" applyFont="1" applyFill="1" applyAlignment="1">
      <alignment horizontal="left" vertical="center" wrapText="1"/>
    </xf>
    <xf numFmtId="0" fontId="11" fillId="9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>
      <alignment vertical="center" wrapText="1"/>
    </xf>
    <xf numFmtId="0" fontId="10" fillId="0" borderId="0" xfId="2" applyFont="1" applyFill="1" applyAlignment="1">
      <alignment horizontal="left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/>
    </xf>
    <xf numFmtId="49" fontId="13" fillId="0" borderId="0" xfId="3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3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49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9" fontId="10" fillId="10" borderId="5" xfId="3" applyNumberForma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49" fontId="5" fillId="5" borderId="8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horizontal="center" vertical="center"/>
    </xf>
    <xf numFmtId="4" fontId="10" fillId="10" borderId="10" xfId="3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6" fillId="4" borderId="6" xfId="1" applyFont="1" applyFill="1" applyBorder="1" applyAlignment="1">
      <alignment vertical="center" wrapText="1"/>
    </xf>
    <xf numFmtId="49" fontId="10" fillId="10" borderId="22" xfId="3" applyNumberFormat="1" applyFill="1" applyBorder="1" applyAlignment="1">
      <alignment horizontal="left" vertical="center" wrapText="1"/>
    </xf>
    <xf numFmtId="0" fontId="6" fillId="5" borderId="8" xfId="1" applyFont="1" applyFill="1" applyBorder="1" applyAlignment="1">
      <alignment vertical="center" wrapText="1"/>
    </xf>
    <xf numFmtId="49" fontId="10" fillId="10" borderId="11" xfId="3" applyNumberFormat="1" applyFill="1" applyBorder="1" applyAlignment="1">
      <alignment horizontal="left" vertical="center" wrapText="1"/>
    </xf>
    <xf numFmtId="49" fontId="5" fillId="5" borderId="23" xfId="1" applyNumberFormat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vertical="center" wrapText="1"/>
    </xf>
    <xf numFmtId="49" fontId="10" fillId="10" borderId="25" xfId="3" applyNumberFormat="1" applyFill="1" applyBorder="1" applyAlignment="1">
      <alignment horizontal="left" vertical="center" wrapText="1"/>
    </xf>
    <xf numFmtId="4" fontId="10" fillId="10" borderId="28" xfId="3" applyNumberForma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vertical="center" wrapText="1"/>
    </xf>
    <xf numFmtId="49" fontId="10" fillId="10" borderId="31" xfId="3" applyNumberFormat="1" applyFill="1" applyBorder="1" applyAlignment="1">
      <alignment horizontal="left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8" fillId="7" borderId="36" xfId="0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6" fillId="4" borderId="24" xfId="1" applyFont="1" applyFill="1" applyBorder="1" applyAlignment="1">
      <alignment vertical="center" wrapText="1"/>
    </xf>
    <xf numFmtId="0" fontId="5" fillId="5" borderId="24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4" fontId="10" fillId="10" borderId="20" xfId="3" applyNumberFormat="1" applyFill="1" applyBorder="1" applyAlignment="1">
      <alignment horizontal="center" vertical="center" wrapText="1"/>
    </xf>
    <xf numFmtId="49" fontId="10" fillId="10" borderId="20" xfId="3" applyNumberForma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vertical="center"/>
    </xf>
    <xf numFmtId="0" fontId="6" fillId="4" borderId="36" xfId="1" applyFont="1" applyFill="1" applyBorder="1" applyAlignment="1">
      <alignment vertical="center" wrapText="1"/>
    </xf>
    <xf numFmtId="0" fontId="6" fillId="4" borderId="23" xfId="1" applyFont="1" applyFill="1" applyBorder="1" applyAlignment="1">
      <alignment vertical="center" wrapText="1"/>
    </xf>
    <xf numFmtId="49" fontId="10" fillId="10" borderId="28" xfId="3" applyNumberFormat="1" applyFill="1" applyBorder="1" applyAlignment="1">
      <alignment horizontal="left" vertical="center" wrapText="1"/>
    </xf>
    <xf numFmtId="0" fontId="6" fillId="4" borderId="21" xfId="1" applyFont="1" applyFill="1" applyBorder="1" applyAlignment="1">
      <alignment vertical="center" wrapText="1"/>
    </xf>
    <xf numFmtId="49" fontId="10" fillId="10" borderId="19" xfId="3" applyNumberFormat="1" applyFill="1" applyBorder="1" applyAlignment="1">
      <alignment horizontal="left" vertical="center" wrapText="1"/>
    </xf>
    <xf numFmtId="0" fontId="6" fillId="4" borderId="37" xfId="1" applyFont="1" applyFill="1" applyBorder="1" applyAlignment="1">
      <alignment vertical="center" wrapText="1"/>
    </xf>
    <xf numFmtId="49" fontId="10" fillId="10" borderId="34" xfId="3" applyNumberFormat="1" applyFill="1" applyBorder="1" applyAlignment="1">
      <alignment horizontal="left" vertical="center" wrapText="1"/>
    </xf>
    <xf numFmtId="0" fontId="6" fillId="5" borderId="30" xfId="1" applyFont="1" applyFill="1" applyBorder="1" applyAlignment="1">
      <alignment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vertical="center" wrapText="1"/>
    </xf>
    <xf numFmtId="0" fontId="8" fillId="7" borderId="40" xfId="0" applyFont="1" applyFill="1" applyBorder="1" applyAlignment="1">
      <alignment horizontal="left" vertical="center" wrapText="1"/>
    </xf>
    <xf numFmtId="0" fontId="5" fillId="2" borderId="23" xfId="1" applyFont="1" applyFill="1" applyBorder="1" applyAlignment="1">
      <alignment vertical="center" wrapText="1"/>
    </xf>
    <xf numFmtId="0" fontId="6" fillId="5" borderId="23" xfId="1" applyFont="1" applyFill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49" fontId="4" fillId="11" borderId="1" xfId="1" applyNumberFormat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164" fontId="4" fillId="11" borderId="1" xfId="1" applyNumberFormat="1" applyFont="1" applyFill="1" applyBorder="1" applyAlignment="1">
      <alignment horizontal="center" vertical="center" wrapText="1"/>
    </xf>
    <xf numFmtId="49" fontId="15" fillId="12" borderId="1" xfId="1" applyNumberFormat="1" applyFont="1" applyFill="1" applyBorder="1" applyAlignment="1">
      <alignment horizontal="center" vertical="center"/>
    </xf>
    <xf numFmtId="49" fontId="15" fillId="12" borderId="1" xfId="1" applyNumberFormat="1" applyFont="1" applyFill="1" applyBorder="1" applyAlignment="1">
      <alignment vertical="center"/>
    </xf>
    <xf numFmtId="0" fontId="15" fillId="12" borderId="1" xfId="1" applyFont="1" applyFill="1" applyBorder="1" applyAlignment="1">
      <alignment horizontal="center" vertical="center"/>
    </xf>
    <xf numFmtId="165" fontId="15" fillId="12" borderId="1" xfId="1" applyNumberFormat="1" applyFont="1" applyFill="1" applyBorder="1" applyAlignment="1">
      <alignment vertical="center"/>
    </xf>
    <xf numFmtId="49" fontId="16" fillId="12" borderId="1" xfId="1" applyNumberFormat="1" applyFont="1" applyFill="1" applyBorder="1" applyAlignment="1">
      <alignment horizontal="center" vertical="center"/>
    </xf>
    <xf numFmtId="49" fontId="16" fillId="12" borderId="1" xfId="1" applyNumberFormat="1" applyFont="1" applyFill="1" applyBorder="1" applyAlignment="1">
      <alignment vertical="center"/>
    </xf>
    <xf numFmtId="0" fontId="16" fillId="12" borderId="1" xfId="1" applyFont="1" applyFill="1" applyBorder="1" applyAlignment="1">
      <alignment horizontal="center" vertical="center"/>
    </xf>
    <xf numFmtId="165" fontId="15" fillId="12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10" fillId="0" borderId="0" xfId="3" applyNumberFormat="1" applyFill="1" applyBorder="1" applyAlignment="1">
      <alignment horizontal="left" vertical="center" wrapText="1"/>
    </xf>
    <xf numFmtId="4" fontId="10" fillId="0" borderId="0" xfId="3" applyNumberFormat="1" applyFill="1" applyBorder="1" applyAlignment="1">
      <alignment horizontal="center" vertical="center" wrapText="1"/>
    </xf>
    <xf numFmtId="49" fontId="5" fillId="6" borderId="6" xfId="1" applyNumberFormat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6" borderId="6" xfId="1" applyFont="1" applyFill="1" applyBorder="1" applyAlignment="1">
      <alignment horizontal="center" vertical="center"/>
    </xf>
    <xf numFmtId="165" fontId="5" fillId="6" borderId="6" xfId="1" applyNumberFormat="1" applyFont="1" applyFill="1" applyBorder="1" applyAlignment="1">
      <alignment horizontal="center" vertical="center"/>
    </xf>
    <xf numFmtId="165" fontId="5" fillId="6" borderId="6" xfId="1" applyNumberFormat="1" applyFont="1" applyFill="1" applyBorder="1" applyAlignment="1">
      <alignment vertical="center"/>
    </xf>
    <xf numFmtId="49" fontId="5" fillId="3" borderId="1" xfId="1" applyNumberFormat="1" applyFont="1" applyFill="1" applyBorder="1" applyAlignment="1">
      <alignment horizontal="left" vertical="center"/>
    </xf>
    <xf numFmtId="165" fontId="18" fillId="13" borderId="39" xfId="1" applyNumberFormat="1" applyFont="1" applyFill="1" applyBorder="1" applyAlignment="1">
      <alignment horizontal="center" vertical="center"/>
    </xf>
    <xf numFmtId="165" fontId="18" fillId="13" borderId="38" xfId="1" applyNumberFormat="1" applyFont="1" applyFill="1" applyBorder="1" applyAlignment="1">
      <alignment horizontal="center" vertical="center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165" fontId="6" fillId="0" borderId="29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4" fontId="10" fillId="10" borderId="18" xfId="3" applyNumberFormat="1" applyFill="1" applyBorder="1" applyAlignment="1">
      <alignment horizontal="center" vertical="center" wrapText="1"/>
    </xf>
    <xf numFmtId="4" fontId="10" fillId="10" borderId="20" xfId="3" applyNumberFormat="1" applyFill="1" applyBorder="1" applyAlignment="1">
      <alignment horizontal="center" vertical="center" wrapText="1"/>
    </xf>
    <xf numFmtId="165" fontId="6" fillId="0" borderId="12" xfId="1" applyNumberFormat="1" applyFont="1" applyFill="1" applyBorder="1" applyAlignment="1">
      <alignment horizontal="center" vertical="center"/>
    </xf>
    <xf numFmtId="165" fontId="6" fillId="0" borderId="14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4" fontId="10" fillId="10" borderId="28" xfId="3" applyNumberFormat="1" applyFill="1" applyBorder="1" applyAlignment="1">
      <alignment horizontal="center" vertical="center" wrapText="1"/>
    </xf>
    <xf numFmtId="4" fontId="10" fillId="10" borderId="19" xfId="3" applyNumberFormat="1" applyFill="1" applyBorder="1" applyAlignment="1">
      <alignment horizontal="center" vertical="center" wrapText="1"/>
    </xf>
    <xf numFmtId="4" fontId="10" fillId="10" borderId="34" xfId="3" applyNumberFormat="1" applyFill="1" applyBorder="1" applyAlignment="1">
      <alignment horizontal="center" vertical="center" wrapText="1"/>
    </xf>
    <xf numFmtId="165" fontId="6" fillId="0" borderId="26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32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49" fontId="10" fillId="10" borderId="28" xfId="3" applyNumberFormat="1" applyFill="1" applyBorder="1" applyAlignment="1">
      <alignment horizontal="center" vertical="center" wrapText="1"/>
    </xf>
    <xf numFmtId="49" fontId="10" fillId="10" borderId="19" xfId="3" applyNumberFormat="1" applyFill="1" applyBorder="1" applyAlignment="1">
      <alignment horizontal="center" vertical="center" wrapText="1"/>
    </xf>
    <xf numFmtId="49" fontId="10" fillId="10" borderId="34" xfId="3" applyNumberFormat="1" applyFill="1" applyBorder="1" applyAlignment="1">
      <alignment horizontal="center" vertical="center" wrapText="1"/>
    </xf>
    <xf numFmtId="4" fontId="6" fillId="0" borderId="26" xfId="1" applyNumberFormat="1" applyFont="1" applyFill="1" applyBorder="1" applyAlignment="1">
      <alignment horizontal="center" vertical="center"/>
    </xf>
    <xf numFmtId="4" fontId="6" fillId="0" borderId="13" xfId="1" applyNumberFormat="1" applyFont="1" applyFill="1" applyBorder="1" applyAlignment="1">
      <alignment horizontal="center" vertical="center"/>
    </xf>
    <xf numFmtId="4" fontId="6" fillId="0" borderId="32" xfId="1" applyNumberFormat="1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6" fillId="4" borderId="32" xfId="1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6" fillId="4" borderId="29" xfId="1" applyNumberFormat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49" fontId="13" fillId="10" borderId="3" xfId="3" applyNumberFormat="1" applyFont="1" applyFill="1" applyBorder="1" applyAlignment="1">
      <alignment horizontal="center" vertical="center" wrapText="1"/>
    </xf>
    <xf numFmtId="49" fontId="13" fillId="10" borderId="4" xfId="3" applyNumberFormat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1" borderId="7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11" fillId="10" borderId="4" xfId="3" applyNumberFormat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29" xfId="1" applyFont="1" applyFill="1" applyBorder="1" applyAlignment="1">
      <alignment horizontal="left" vertical="center"/>
    </xf>
    <xf numFmtId="49" fontId="5" fillId="4" borderId="23" xfId="1" applyNumberFormat="1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/>
    </xf>
    <xf numFmtId="49" fontId="5" fillId="4" borderId="29" xfId="1" applyNumberFormat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/>
    </xf>
    <xf numFmtId="0" fontId="5" fillId="5" borderId="29" xfId="1" applyFont="1" applyFill="1" applyBorder="1" applyAlignment="1">
      <alignment horizontal="left" vertical="center"/>
    </xf>
    <xf numFmtId="49" fontId="5" fillId="5" borderId="23" xfId="1" applyNumberFormat="1" applyFont="1" applyFill="1" applyBorder="1" applyAlignment="1">
      <alignment horizontal="center" vertical="center"/>
    </xf>
    <xf numFmtId="49" fontId="5" fillId="5" borderId="7" xfId="1" applyNumberFormat="1" applyFont="1" applyFill="1" applyBorder="1" applyAlignment="1">
      <alignment horizontal="center" vertical="center"/>
    </xf>
    <xf numFmtId="49" fontId="5" fillId="5" borderId="29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left" vertical="center" wrapText="1"/>
    </xf>
    <xf numFmtId="49" fontId="5" fillId="5" borderId="7" xfId="1" applyNumberFormat="1" applyFont="1" applyFill="1" applyBorder="1" applyAlignment="1">
      <alignment horizontal="left" vertical="center"/>
    </xf>
    <xf numFmtId="0" fontId="5" fillId="5" borderId="23" xfId="1" applyFont="1" applyFill="1" applyBorder="1" applyAlignment="1">
      <alignment horizontal="left" vertical="center" wrapText="1"/>
    </xf>
    <xf numFmtId="0" fontId="5" fillId="5" borderId="29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/>
    </xf>
    <xf numFmtId="49" fontId="5" fillId="4" borderId="6" xfId="1" applyNumberFormat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left" vertical="center" wrapText="1"/>
    </xf>
    <xf numFmtId="0" fontId="5" fillId="4" borderId="29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  <xf numFmtId="49" fontId="5" fillId="5" borderId="6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18" fillId="13" borderId="1" xfId="1" applyNumberFormat="1" applyFont="1" applyFill="1" applyBorder="1" applyAlignment="1">
      <alignment horizontal="center" vertical="center"/>
    </xf>
  </cellXfs>
  <cellStyles count="4">
    <cellStyle name="Normálna" xfId="0" builtinId="0"/>
    <cellStyle name="Normálna 3" xfId="2" xr:uid="{26F331A6-C798-459C-9B47-D5421512CB68}"/>
    <cellStyle name="Normálne 2" xfId="1" xr:uid="{00000000-0005-0000-0000-000004000000}"/>
    <cellStyle name="Normálne 3" xfId="3" xr:uid="{4559B100-4B8C-458C-8A04-073F6A5493A9}"/>
  </cellStyles>
  <dxfs count="0"/>
  <tableStyles count="0" defaultTableStyle="TableStyleMedium2" defaultPivotStyle="PivotStyleLight16"/>
  <colors>
    <mruColors>
      <color rgb="FFFFFF99"/>
      <color rgb="FFCCCCFF"/>
      <color rgb="FFE2AEE6"/>
      <color rgb="FFE4B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9"/>
  <sheetViews>
    <sheetView showGridLines="0" tabSelected="1" topLeftCell="A13" zoomScale="80" zoomScaleNormal="80" workbookViewId="0">
      <selection activeCell="E133" sqref="E133"/>
    </sheetView>
  </sheetViews>
  <sheetFormatPr defaultColWidth="8.875" defaultRowHeight="15" x14ac:dyDescent="0.25"/>
  <cols>
    <col min="1" max="1" width="10.125" style="4" customWidth="1"/>
    <col min="2" max="2" width="37.375" style="4" customWidth="1"/>
    <col min="3" max="3" width="48.125" style="4" customWidth="1"/>
    <col min="4" max="4" width="38.875" style="4" customWidth="1"/>
    <col min="5" max="5" width="19" style="4" customWidth="1"/>
    <col min="6" max="6" width="9.625" style="4" customWidth="1"/>
    <col min="7" max="7" width="21.125" style="4" bestFit="1" customWidth="1"/>
    <col min="8" max="8" width="14.375" style="4" bestFit="1" customWidth="1"/>
    <col min="9" max="9" width="18.875" style="4" bestFit="1" customWidth="1"/>
    <col min="10" max="10" width="17.625" style="4" bestFit="1" customWidth="1"/>
    <col min="11" max="11" width="17.125" style="4" customWidth="1"/>
    <col min="12" max="16384" width="8.875" style="4"/>
  </cols>
  <sheetData>
    <row r="1" spans="1:11" s="6" customFormat="1" ht="22.5" customHeight="1" x14ac:dyDescent="0.25">
      <c r="A1" s="5" t="s">
        <v>181</v>
      </c>
      <c r="B1" s="5"/>
    </row>
    <row r="2" spans="1:11" s="6" customFormat="1" ht="15" customHeight="1" x14ac:dyDescent="0.25"/>
    <row r="3" spans="1:11" s="6" customFormat="1" ht="29.25" customHeight="1" thickBot="1" x14ac:dyDescent="0.3">
      <c r="A3" s="7" t="s">
        <v>56</v>
      </c>
      <c r="B3" s="8" t="s">
        <v>59</v>
      </c>
      <c r="C3" s="9"/>
      <c r="D3" s="9"/>
      <c r="E3" s="9"/>
      <c r="F3" s="23"/>
      <c r="G3" s="23"/>
    </row>
    <row r="4" spans="1:11" s="6" customFormat="1" ht="57" customHeight="1" thickTop="1" thickBot="1" x14ac:dyDescent="0.3">
      <c r="A4" s="7" t="s">
        <v>57</v>
      </c>
      <c r="B4" s="158" t="s">
        <v>58</v>
      </c>
      <c r="C4" s="159"/>
      <c r="D4" s="9"/>
      <c r="E4" s="9"/>
      <c r="F4" s="10"/>
      <c r="G4" s="10"/>
      <c r="H4" s="10"/>
    </row>
    <row r="5" spans="1:11" s="15" customFormat="1" ht="57" customHeight="1" thickTop="1" x14ac:dyDescent="0.25">
      <c r="A5" s="11"/>
      <c r="B5" s="12"/>
      <c r="C5" s="12"/>
      <c r="D5" s="13"/>
      <c r="E5" s="13"/>
      <c r="F5" s="14"/>
      <c r="G5" s="14"/>
      <c r="H5" s="14"/>
    </row>
    <row r="6" spans="1:11" ht="25.5" customHeight="1" x14ac:dyDescent="0.25">
      <c r="A6" s="91" t="s">
        <v>0</v>
      </c>
      <c r="B6" s="92" t="s">
        <v>1</v>
      </c>
      <c r="C6" s="92" t="s">
        <v>38</v>
      </c>
      <c r="D6" s="160" t="s">
        <v>178</v>
      </c>
      <c r="E6" s="92" t="s">
        <v>166</v>
      </c>
      <c r="F6" s="92" t="s">
        <v>167</v>
      </c>
      <c r="G6" s="93" t="s">
        <v>168</v>
      </c>
      <c r="H6" s="92" t="s">
        <v>169</v>
      </c>
      <c r="I6" s="93" t="s">
        <v>170</v>
      </c>
      <c r="J6" s="92" t="s">
        <v>171</v>
      </c>
      <c r="K6" s="92" t="s">
        <v>172</v>
      </c>
    </row>
    <row r="7" spans="1:11" ht="26.25" customHeight="1" x14ac:dyDescent="0.25">
      <c r="A7" s="94" t="s">
        <v>9</v>
      </c>
      <c r="B7" s="95" t="s">
        <v>31</v>
      </c>
      <c r="C7" s="95"/>
      <c r="D7" s="161"/>
      <c r="E7" s="96"/>
      <c r="F7" s="96"/>
      <c r="G7" s="97"/>
      <c r="H7" s="97"/>
      <c r="I7" s="97"/>
      <c r="J7" s="101">
        <f>SUM(J8,J63,J67,J71)</f>
        <v>0</v>
      </c>
      <c r="K7" s="101">
        <f>SUM(K8,K63,K67,K71)</f>
        <v>0</v>
      </c>
    </row>
    <row r="8" spans="1:11" ht="33" customHeight="1" thickBot="1" x14ac:dyDescent="0.3">
      <c r="A8" s="110"/>
      <c r="B8" s="111" t="s">
        <v>2</v>
      </c>
      <c r="C8" s="111"/>
      <c r="D8" s="161"/>
      <c r="E8" s="112"/>
      <c r="F8" s="112"/>
      <c r="G8" s="113"/>
      <c r="H8" s="114"/>
      <c r="I8" s="114"/>
      <c r="J8" s="113">
        <f>SUM(J9:J62)</f>
        <v>0</v>
      </c>
      <c r="K8" s="113">
        <f>SUM(K9:K62)</f>
        <v>0</v>
      </c>
    </row>
    <row r="9" spans="1:11" ht="16.5" thickTop="1" thickBot="1" x14ac:dyDescent="0.3">
      <c r="A9" s="173"/>
      <c r="B9" s="170" t="s">
        <v>71</v>
      </c>
      <c r="C9" s="63" t="s">
        <v>72</v>
      </c>
      <c r="D9" s="58"/>
      <c r="E9" s="162">
        <v>1</v>
      </c>
      <c r="F9" s="165" t="s">
        <v>173</v>
      </c>
      <c r="G9" s="137"/>
      <c r="H9" s="137"/>
      <c r="I9" s="150">
        <f>(G9*H9)/100+G9</f>
        <v>0</v>
      </c>
      <c r="J9" s="153">
        <f>E9*G9</f>
        <v>0</v>
      </c>
      <c r="K9" s="153">
        <f>E9*I9</f>
        <v>0</v>
      </c>
    </row>
    <row r="10" spans="1:11" ht="16.5" thickTop="1" thickBot="1" x14ac:dyDescent="0.3">
      <c r="A10" s="174"/>
      <c r="B10" s="171"/>
      <c r="C10" s="26" t="s">
        <v>63</v>
      </c>
      <c r="D10" s="36"/>
      <c r="E10" s="163"/>
      <c r="F10" s="166"/>
      <c r="G10" s="138"/>
      <c r="H10" s="138"/>
      <c r="I10" s="151"/>
      <c r="J10" s="154"/>
      <c r="K10" s="154"/>
    </row>
    <row r="11" spans="1:11" ht="16.5" thickTop="1" thickBot="1" x14ac:dyDescent="0.3">
      <c r="A11" s="174"/>
      <c r="B11" s="171"/>
      <c r="C11" s="26" t="s">
        <v>64</v>
      </c>
      <c r="D11" s="36"/>
      <c r="E11" s="163"/>
      <c r="F11" s="166"/>
      <c r="G11" s="138"/>
      <c r="H11" s="138"/>
      <c r="I11" s="151"/>
      <c r="J11" s="154"/>
      <c r="K11" s="154"/>
    </row>
    <row r="12" spans="1:11" ht="16.5" thickTop="1" thickBot="1" x14ac:dyDescent="0.3">
      <c r="A12" s="174"/>
      <c r="B12" s="171"/>
      <c r="C12" s="26" t="s">
        <v>65</v>
      </c>
      <c r="D12" s="36"/>
      <c r="E12" s="163"/>
      <c r="F12" s="166"/>
      <c r="G12" s="138"/>
      <c r="H12" s="138"/>
      <c r="I12" s="151"/>
      <c r="J12" s="154"/>
      <c r="K12" s="154"/>
    </row>
    <row r="13" spans="1:11" ht="16.5" thickTop="1" thickBot="1" x14ac:dyDescent="0.3">
      <c r="A13" s="174"/>
      <c r="B13" s="171"/>
      <c r="C13" s="26" t="s">
        <v>66</v>
      </c>
      <c r="D13" s="36"/>
      <c r="E13" s="163"/>
      <c r="F13" s="166"/>
      <c r="G13" s="138"/>
      <c r="H13" s="138"/>
      <c r="I13" s="151"/>
      <c r="J13" s="154"/>
      <c r="K13" s="154"/>
    </row>
    <row r="14" spans="1:11" ht="16.5" thickTop="1" thickBot="1" x14ac:dyDescent="0.3">
      <c r="A14" s="174"/>
      <c r="B14" s="171"/>
      <c r="C14" s="26" t="s">
        <v>67</v>
      </c>
      <c r="D14" s="36"/>
      <c r="E14" s="163"/>
      <c r="F14" s="166"/>
      <c r="G14" s="138"/>
      <c r="H14" s="138"/>
      <c r="I14" s="151"/>
      <c r="J14" s="154"/>
      <c r="K14" s="154"/>
    </row>
    <row r="15" spans="1:11" ht="16.5" thickTop="1" thickBot="1" x14ac:dyDescent="0.3">
      <c r="A15" s="174"/>
      <c r="B15" s="171"/>
      <c r="C15" s="26" t="s">
        <v>68</v>
      </c>
      <c r="D15" s="36"/>
      <c r="E15" s="163"/>
      <c r="F15" s="166"/>
      <c r="G15" s="138"/>
      <c r="H15" s="138"/>
      <c r="I15" s="151"/>
      <c r="J15" s="154"/>
      <c r="K15" s="154"/>
    </row>
    <row r="16" spans="1:11" ht="16.5" thickTop="1" thickBot="1" x14ac:dyDescent="0.3">
      <c r="A16" s="174"/>
      <c r="B16" s="171"/>
      <c r="C16" s="26" t="s">
        <v>69</v>
      </c>
      <c r="D16" s="36"/>
      <c r="E16" s="163"/>
      <c r="F16" s="166"/>
      <c r="G16" s="138"/>
      <c r="H16" s="138"/>
      <c r="I16" s="151"/>
      <c r="J16" s="154"/>
      <c r="K16" s="154"/>
    </row>
    <row r="17" spans="1:11" ht="16.5" thickTop="1" thickBot="1" x14ac:dyDescent="0.3">
      <c r="A17" s="175"/>
      <c r="B17" s="172"/>
      <c r="C17" s="64" t="s">
        <v>70</v>
      </c>
      <c r="D17" s="62"/>
      <c r="E17" s="164"/>
      <c r="F17" s="167"/>
      <c r="G17" s="139"/>
      <c r="H17" s="139"/>
      <c r="I17" s="152"/>
      <c r="J17" s="155"/>
      <c r="K17" s="155"/>
    </row>
    <row r="18" spans="1:11" ht="17.25" thickTop="1" thickBot="1" x14ac:dyDescent="0.3">
      <c r="A18" s="173"/>
      <c r="B18" s="170" t="s">
        <v>76</v>
      </c>
      <c r="C18" s="66" t="s">
        <v>87</v>
      </c>
      <c r="D18" s="58"/>
      <c r="E18" s="156">
        <v>1</v>
      </c>
      <c r="F18" s="134" t="s">
        <v>173</v>
      </c>
      <c r="G18" s="137"/>
      <c r="H18" s="137"/>
      <c r="I18" s="147">
        <f>(G18*H18)/100+G18</f>
        <v>0</v>
      </c>
      <c r="J18" s="118">
        <f>E18*G18</f>
        <v>0</v>
      </c>
      <c r="K18" s="118">
        <f>I18*E18</f>
        <v>0</v>
      </c>
    </row>
    <row r="19" spans="1:11" ht="16.5" thickTop="1" thickBot="1" x14ac:dyDescent="0.3">
      <c r="A19" s="174"/>
      <c r="B19" s="171"/>
      <c r="C19" s="39" t="s">
        <v>73</v>
      </c>
      <c r="D19" s="36"/>
      <c r="E19" s="143"/>
      <c r="F19" s="135"/>
      <c r="G19" s="138"/>
      <c r="H19" s="138"/>
      <c r="I19" s="148"/>
      <c r="J19" s="119"/>
      <c r="K19" s="119"/>
    </row>
    <row r="20" spans="1:11" ht="16.5" thickTop="1" thickBot="1" x14ac:dyDescent="0.3">
      <c r="A20" s="174"/>
      <c r="B20" s="171"/>
      <c r="C20" s="39" t="s">
        <v>74</v>
      </c>
      <c r="D20" s="36"/>
      <c r="E20" s="143"/>
      <c r="F20" s="135"/>
      <c r="G20" s="138"/>
      <c r="H20" s="138"/>
      <c r="I20" s="148"/>
      <c r="J20" s="119"/>
      <c r="K20" s="119"/>
    </row>
    <row r="21" spans="1:11" ht="31.5" thickTop="1" thickBot="1" x14ac:dyDescent="0.3">
      <c r="A21" s="175"/>
      <c r="B21" s="172"/>
      <c r="C21" s="67" t="s">
        <v>75</v>
      </c>
      <c r="D21" s="62"/>
      <c r="E21" s="157"/>
      <c r="F21" s="136"/>
      <c r="G21" s="139"/>
      <c r="H21" s="139"/>
      <c r="I21" s="149"/>
      <c r="J21" s="120"/>
      <c r="K21" s="120"/>
    </row>
    <row r="22" spans="1:11" ht="16.5" thickTop="1" thickBot="1" x14ac:dyDescent="0.3">
      <c r="A22" s="173"/>
      <c r="B22" s="170" t="s">
        <v>12</v>
      </c>
      <c r="C22" s="68" t="s">
        <v>86</v>
      </c>
      <c r="D22" s="58"/>
      <c r="E22" s="131">
        <v>1</v>
      </c>
      <c r="F22" s="134" t="s">
        <v>173</v>
      </c>
      <c r="G22" s="137"/>
      <c r="H22" s="137"/>
      <c r="I22" s="147">
        <f>(G22*H22)/100+G22</f>
        <v>0</v>
      </c>
      <c r="J22" s="118">
        <f>E22*G22</f>
        <v>0</v>
      </c>
      <c r="K22" s="118">
        <f>I22*E22</f>
        <v>0</v>
      </c>
    </row>
    <row r="23" spans="1:11" ht="16.5" thickTop="1" thickBot="1" x14ac:dyDescent="0.3">
      <c r="A23" s="174"/>
      <c r="B23" s="171"/>
      <c r="C23" s="27" t="s">
        <v>77</v>
      </c>
      <c r="D23" s="36"/>
      <c r="E23" s="132"/>
      <c r="F23" s="135"/>
      <c r="G23" s="138"/>
      <c r="H23" s="138"/>
      <c r="I23" s="148"/>
      <c r="J23" s="119"/>
      <c r="K23" s="119"/>
    </row>
    <row r="24" spans="1:11" ht="16.5" thickTop="1" thickBot="1" x14ac:dyDescent="0.3">
      <c r="A24" s="174"/>
      <c r="B24" s="171"/>
      <c r="C24" s="27" t="s">
        <v>78</v>
      </c>
      <c r="D24" s="36"/>
      <c r="E24" s="132"/>
      <c r="F24" s="135"/>
      <c r="G24" s="138"/>
      <c r="H24" s="138"/>
      <c r="I24" s="148"/>
      <c r="J24" s="119"/>
      <c r="K24" s="119"/>
    </row>
    <row r="25" spans="1:11" ht="16.5" thickTop="1" thickBot="1" x14ac:dyDescent="0.3">
      <c r="A25" s="174"/>
      <c r="B25" s="171"/>
      <c r="C25" s="27" t="s">
        <v>79</v>
      </c>
      <c r="D25" s="36"/>
      <c r="E25" s="132"/>
      <c r="F25" s="135"/>
      <c r="G25" s="138"/>
      <c r="H25" s="138"/>
      <c r="I25" s="148"/>
      <c r="J25" s="119"/>
      <c r="K25" s="119"/>
    </row>
    <row r="26" spans="1:11" ht="16.5" thickTop="1" thickBot="1" x14ac:dyDescent="0.3">
      <c r="A26" s="174"/>
      <c r="B26" s="171"/>
      <c r="C26" s="27" t="s">
        <v>80</v>
      </c>
      <c r="D26" s="36"/>
      <c r="E26" s="132"/>
      <c r="F26" s="135"/>
      <c r="G26" s="138"/>
      <c r="H26" s="138"/>
      <c r="I26" s="148"/>
      <c r="J26" s="119"/>
      <c r="K26" s="119"/>
    </row>
    <row r="27" spans="1:11" ht="16.5" thickTop="1" thickBot="1" x14ac:dyDescent="0.3">
      <c r="A27" s="174"/>
      <c r="B27" s="171"/>
      <c r="C27" s="27" t="s">
        <v>81</v>
      </c>
      <c r="D27" s="36"/>
      <c r="E27" s="132"/>
      <c r="F27" s="135"/>
      <c r="G27" s="138"/>
      <c r="H27" s="138"/>
      <c r="I27" s="148"/>
      <c r="J27" s="119"/>
      <c r="K27" s="119"/>
    </row>
    <row r="28" spans="1:11" ht="20.25" customHeight="1" thickTop="1" thickBot="1" x14ac:dyDescent="0.3">
      <c r="A28" s="175"/>
      <c r="B28" s="172"/>
      <c r="C28" s="61" t="s">
        <v>82</v>
      </c>
      <c r="D28" s="62"/>
      <c r="E28" s="133"/>
      <c r="F28" s="136"/>
      <c r="G28" s="139"/>
      <c r="H28" s="139"/>
      <c r="I28" s="149"/>
      <c r="J28" s="120"/>
      <c r="K28" s="120"/>
    </row>
    <row r="29" spans="1:11" ht="16.5" thickTop="1" thickBot="1" x14ac:dyDescent="0.3">
      <c r="A29" s="173"/>
      <c r="B29" s="170" t="s">
        <v>13</v>
      </c>
      <c r="C29" s="68" t="s">
        <v>85</v>
      </c>
      <c r="D29" s="58"/>
      <c r="E29" s="131">
        <v>1</v>
      </c>
      <c r="F29" s="134" t="s">
        <v>173</v>
      </c>
      <c r="G29" s="137"/>
      <c r="H29" s="137"/>
      <c r="I29" s="140">
        <f>(G29*H29)/100+G29</f>
        <v>0</v>
      </c>
      <c r="J29" s="118">
        <f>E29*G29</f>
        <v>0</v>
      </c>
      <c r="K29" s="118">
        <f>E29*I29</f>
        <v>0</v>
      </c>
    </row>
    <row r="30" spans="1:11" ht="16.5" thickTop="1" thickBot="1" x14ac:dyDescent="0.3">
      <c r="A30" s="174"/>
      <c r="B30" s="171"/>
      <c r="C30" s="27" t="s">
        <v>83</v>
      </c>
      <c r="D30" s="36"/>
      <c r="E30" s="132"/>
      <c r="F30" s="135"/>
      <c r="G30" s="138"/>
      <c r="H30" s="138"/>
      <c r="I30" s="141"/>
      <c r="J30" s="119"/>
      <c r="K30" s="119"/>
    </row>
    <row r="31" spans="1:11" ht="16.5" thickTop="1" thickBot="1" x14ac:dyDescent="0.3">
      <c r="A31" s="175"/>
      <c r="B31" s="172"/>
      <c r="C31" s="61" t="s">
        <v>84</v>
      </c>
      <c r="D31" s="62"/>
      <c r="E31" s="133"/>
      <c r="F31" s="136"/>
      <c r="G31" s="139"/>
      <c r="H31" s="139"/>
      <c r="I31" s="142"/>
      <c r="J31" s="120"/>
      <c r="K31" s="120"/>
    </row>
    <row r="32" spans="1:11" s="2" customFormat="1" ht="16.5" thickTop="1" thickBot="1" x14ac:dyDescent="0.3">
      <c r="A32" s="179"/>
      <c r="B32" s="176" t="s">
        <v>19</v>
      </c>
      <c r="C32" s="69" t="s">
        <v>101</v>
      </c>
      <c r="D32" s="58"/>
      <c r="E32" s="131">
        <v>1</v>
      </c>
      <c r="F32" s="134" t="s">
        <v>173</v>
      </c>
      <c r="G32" s="137"/>
      <c r="H32" s="144"/>
      <c r="I32" s="140">
        <f>(G32+H32)/100+G32</f>
        <v>0</v>
      </c>
      <c r="J32" s="118">
        <f>E32*G32</f>
        <v>0</v>
      </c>
      <c r="K32" s="118">
        <f>E32*I32</f>
        <v>0</v>
      </c>
    </row>
    <row r="33" spans="1:11" s="2" customFormat="1" ht="16.5" thickTop="1" thickBot="1" x14ac:dyDescent="0.3">
      <c r="A33" s="180"/>
      <c r="B33" s="177"/>
      <c r="C33" s="18" t="s">
        <v>100</v>
      </c>
      <c r="D33" s="36"/>
      <c r="E33" s="132"/>
      <c r="F33" s="135"/>
      <c r="G33" s="138"/>
      <c r="H33" s="145"/>
      <c r="I33" s="141"/>
      <c r="J33" s="119"/>
      <c r="K33" s="119"/>
    </row>
    <row r="34" spans="1:11" ht="16.5" thickTop="1" thickBot="1" x14ac:dyDescent="0.3">
      <c r="A34" s="180"/>
      <c r="B34" s="177"/>
      <c r="C34" s="27" t="s">
        <v>88</v>
      </c>
      <c r="D34" s="36"/>
      <c r="E34" s="132"/>
      <c r="F34" s="135"/>
      <c r="G34" s="138"/>
      <c r="H34" s="145"/>
      <c r="I34" s="141"/>
      <c r="J34" s="119"/>
      <c r="K34" s="119"/>
    </row>
    <row r="35" spans="1:11" ht="16.5" thickTop="1" thickBot="1" x14ac:dyDescent="0.3">
      <c r="A35" s="180"/>
      <c r="B35" s="177"/>
      <c r="C35" s="27" t="s">
        <v>89</v>
      </c>
      <c r="D35" s="36"/>
      <c r="E35" s="132"/>
      <c r="F35" s="135"/>
      <c r="G35" s="138"/>
      <c r="H35" s="145"/>
      <c r="I35" s="141"/>
      <c r="J35" s="119"/>
      <c r="K35" s="119"/>
    </row>
    <row r="36" spans="1:11" ht="16.5" thickTop="1" thickBot="1" x14ac:dyDescent="0.3">
      <c r="A36" s="180"/>
      <c r="B36" s="177"/>
      <c r="C36" s="27" t="s">
        <v>90</v>
      </c>
      <c r="D36" s="36"/>
      <c r="E36" s="132"/>
      <c r="F36" s="135"/>
      <c r="G36" s="138"/>
      <c r="H36" s="145"/>
      <c r="I36" s="141"/>
      <c r="J36" s="119"/>
      <c r="K36" s="119"/>
    </row>
    <row r="37" spans="1:11" ht="16.5" thickTop="1" thickBot="1" x14ac:dyDescent="0.3">
      <c r="A37" s="180"/>
      <c r="B37" s="177"/>
      <c r="C37" s="27" t="s">
        <v>91</v>
      </c>
      <c r="D37" s="36"/>
      <c r="E37" s="132"/>
      <c r="F37" s="135"/>
      <c r="G37" s="138"/>
      <c r="H37" s="145"/>
      <c r="I37" s="141"/>
      <c r="J37" s="119"/>
      <c r="K37" s="119"/>
    </row>
    <row r="38" spans="1:11" ht="16.5" thickTop="1" thickBot="1" x14ac:dyDescent="0.3">
      <c r="A38" s="180"/>
      <c r="B38" s="177"/>
      <c r="C38" s="27" t="s">
        <v>92</v>
      </c>
      <c r="D38" s="36"/>
      <c r="E38" s="132"/>
      <c r="F38" s="135"/>
      <c r="G38" s="138"/>
      <c r="H38" s="145"/>
      <c r="I38" s="141"/>
      <c r="J38" s="119"/>
      <c r="K38" s="119"/>
    </row>
    <row r="39" spans="1:11" ht="16.5" thickTop="1" thickBot="1" x14ac:dyDescent="0.3">
      <c r="A39" s="180"/>
      <c r="B39" s="177"/>
      <c r="C39" s="27" t="s">
        <v>93</v>
      </c>
      <c r="D39" s="36"/>
      <c r="E39" s="132"/>
      <c r="F39" s="135"/>
      <c r="G39" s="138"/>
      <c r="H39" s="145"/>
      <c r="I39" s="141"/>
      <c r="J39" s="119"/>
      <c r="K39" s="119"/>
    </row>
    <row r="40" spans="1:11" ht="16.5" thickTop="1" thickBot="1" x14ac:dyDescent="0.3">
      <c r="A40" s="180"/>
      <c r="B40" s="177"/>
      <c r="C40" s="27" t="s">
        <v>94</v>
      </c>
      <c r="D40" s="36"/>
      <c r="E40" s="132"/>
      <c r="F40" s="135"/>
      <c r="G40" s="138"/>
      <c r="H40" s="145"/>
      <c r="I40" s="141"/>
      <c r="J40" s="119"/>
      <c r="K40" s="119"/>
    </row>
    <row r="41" spans="1:11" ht="16.5" thickTop="1" thickBot="1" x14ac:dyDescent="0.3">
      <c r="A41" s="180"/>
      <c r="B41" s="177"/>
      <c r="C41" s="40" t="s">
        <v>95</v>
      </c>
      <c r="D41" s="36"/>
      <c r="E41" s="132"/>
      <c r="F41" s="135"/>
      <c r="G41" s="138"/>
      <c r="H41" s="145"/>
      <c r="I41" s="141"/>
      <c r="J41" s="119"/>
      <c r="K41" s="119"/>
    </row>
    <row r="42" spans="1:11" ht="16.5" thickTop="1" thickBot="1" x14ac:dyDescent="0.3">
      <c r="A42" s="180"/>
      <c r="B42" s="177"/>
      <c r="C42" s="27" t="s">
        <v>96</v>
      </c>
      <c r="D42" s="36"/>
      <c r="E42" s="132"/>
      <c r="F42" s="135"/>
      <c r="G42" s="138"/>
      <c r="H42" s="145"/>
      <c r="I42" s="141"/>
      <c r="J42" s="119"/>
      <c r="K42" s="119"/>
    </row>
    <row r="43" spans="1:11" ht="16.5" thickTop="1" thickBot="1" x14ac:dyDescent="0.3">
      <c r="A43" s="180"/>
      <c r="B43" s="177"/>
      <c r="C43" s="27" t="s">
        <v>97</v>
      </c>
      <c r="D43" s="36"/>
      <c r="E43" s="132"/>
      <c r="F43" s="135"/>
      <c r="G43" s="138"/>
      <c r="H43" s="145"/>
      <c r="I43" s="141"/>
      <c r="J43" s="119"/>
      <c r="K43" s="119"/>
    </row>
    <row r="44" spans="1:11" ht="32.25" customHeight="1" thickTop="1" thickBot="1" x14ac:dyDescent="0.3">
      <c r="A44" s="180"/>
      <c r="B44" s="177"/>
      <c r="C44" s="27" t="s">
        <v>98</v>
      </c>
      <c r="D44" s="36"/>
      <c r="E44" s="132"/>
      <c r="F44" s="135"/>
      <c r="G44" s="138"/>
      <c r="H44" s="145"/>
      <c r="I44" s="141"/>
      <c r="J44" s="119"/>
      <c r="K44" s="119"/>
    </row>
    <row r="45" spans="1:11" ht="16.5" thickTop="1" thickBot="1" x14ac:dyDescent="0.3">
      <c r="A45" s="181"/>
      <c r="B45" s="178"/>
      <c r="C45" s="61" t="s">
        <v>99</v>
      </c>
      <c r="D45" s="62"/>
      <c r="E45" s="133"/>
      <c r="F45" s="136"/>
      <c r="G45" s="139"/>
      <c r="H45" s="146"/>
      <c r="I45" s="142"/>
      <c r="J45" s="120"/>
      <c r="K45" s="120"/>
    </row>
    <row r="46" spans="1:11" s="2" customFormat="1" ht="16.5" thickTop="1" thickBot="1" x14ac:dyDescent="0.3">
      <c r="A46" s="183"/>
      <c r="B46" s="182" t="s">
        <v>62</v>
      </c>
      <c r="C46" s="54" t="s">
        <v>179</v>
      </c>
      <c r="D46" s="55"/>
      <c r="E46" s="143">
        <v>1</v>
      </c>
      <c r="F46" s="135" t="s">
        <v>173</v>
      </c>
      <c r="G46" s="138"/>
      <c r="H46" s="138"/>
      <c r="I46" s="141">
        <f>(G46*H46)/100+G46</f>
        <v>0</v>
      </c>
      <c r="J46" s="119">
        <f>E46*G46</f>
        <v>0</v>
      </c>
      <c r="K46" s="119">
        <f>E46*I46</f>
        <v>0</v>
      </c>
    </row>
    <row r="47" spans="1:11" ht="16.5" thickTop="1" thickBot="1" x14ac:dyDescent="0.3">
      <c r="A47" s="183"/>
      <c r="B47" s="182"/>
      <c r="C47" s="27" t="s">
        <v>102</v>
      </c>
      <c r="D47" s="36"/>
      <c r="E47" s="143"/>
      <c r="F47" s="135"/>
      <c r="G47" s="138"/>
      <c r="H47" s="138"/>
      <c r="I47" s="141"/>
      <c r="J47" s="119"/>
      <c r="K47" s="119"/>
    </row>
    <row r="48" spans="1:11" ht="16.5" thickTop="1" thickBot="1" x14ac:dyDescent="0.3">
      <c r="A48" s="183"/>
      <c r="B48" s="182"/>
      <c r="C48" s="27" t="s">
        <v>103</v>
      </c>
      <c r="D48" s="36"/>
      <c r="E48" s="143"/>
      <c r="F48" s="135"/>
      <c r="G48" s="138"/>
      <c r="H48" s="138"/>
      <c r="I48" s="141"/>
      <c r="J48" s="119"/>
      <c r="K48" s="119"/>
    </row>
    <row r="49" spans="1:11" ht="28.5" customHeight="1" thickTop="1" thickBot="1" x14ac:dyDescent="0.3">
      <c r="A49" s="183"/>
      <c r="B49" s="182"/>
      <c r="C49" s="27" t="s">
        <v>104</v>
      </c>
      <c r="D49" s="36"/>
      <c r="E49" s="143"/>
      <c r="F49" s="135"/>
      <c r="G49" s="138"/>
      <c r="H49" s="138"/>
      <c r="I49" s="141"/>
      <c r="J49" s="119"/>
      <c r="K49" s="119"/>
    </row>
    <row r="50" spans="1:11" ht="16.5" thickTop="1" thickBot="1" x14ac:dyDescent="0.3">
      <c r="A50" s="183"/>
      <c r="B50" s="182"/>
      <c r="C50" s="52" t="s">
        <v>105</v>
      </c>
      <c r="D50" s="53"/>
      <c r="E50" s="143"/>
      <c r="F50" s="135"/>
      <c r="G50" s="138"/>
      <c r="H50" s="138"/>
      <c r="I50" s="141"/>
      <c r="J50" s="119"/>
      <c r="K50" s="119"/>
    </row>
    <row r="51" spans="1:11" s="2" customFormat="1" ht="16.5" thickTop="1" thickBot="1" x14ac:dyDescent="0.3">
      <c r="A51" s="179"/>
      <c r="B51" s="176" t="s">
        <v>39</v>
      </c>
      <c r="C51" s="57" t="s">
        <v>109</v>
      </c>
      <c r="D51" s="58"/>
      <c r="E51" s="131">
        <v>1</v>
      </c>
      <c r="F51" s="134" t="s">
        <v>173</v>
      </c>
      <c r="G51" s="137"/>
      <c r="H51" s="137"/>
      <c r="I51" s="140">
        <f>(G51*H51)/100+G51</f>
        <v>0</v>
      </c>
      <c r="J51" s="118">
        <f>E51*G51</f>
        <v>0</v>
      </c>
      <c r="K51" s="118">
        <f>E51*I51</f>
        <v>0</v>
      </c>
    </row>
    <row r="52" spans="1:11" ht="43.5" customHeight="1" thickTop="1" thickBot="1" x14ac:dyDescent="0.3">
      <c r="A52" s="180"/>
      <c r="B52" s="177"/>
      <c r="C52" s="27" t="s">
        <v>106</v>
      </c>
      <c r="D52" s="36"/>
      <c r="E52" s="132"/>
      <c r="F52" s="135"/>
      <c r="G52" s="138"/>
      <c r="H52" s="138"/>
      <c r="I52" s="141"/>
      <c r="J52" s="119"/>
      <c r="K52" s="119"/>
    </row>
    <row r="53" spans="1:11" ht="46.5" thickTop="1" thickBot="1" x14ac:dyDescent="0.3">
      <c r="A53" s="180"/>
      <c r="B53" s="177"/>
      <c r="C53" s="27" t="s">
        <v>107</v>
      </c>
      <c r="D53" s="36"/>
      <c r="E53" s="132"/>
      <c r="F53" s="135"/>
      <c r="G53" s="138"/>
      <c r="H53" s="138"/>
      <c r="I53" s="141"/>
      <c r="J53" s="119"/>
      <c r="K53" s="119"/>
    </row>
    <row r="54" spans="1:11" ht="53.25" customHeight="1" thickTop="1" thickBot="1" x14ac:dyDescent="0.3">
      <c r="A54" s="181"/>
      <c r="B54" s="178"/>
      <c r="C54" s="61" t="s">
        <v>108</v>
      </c>
      <c r="D54" s="62"/>
      <c r="E54" s="133"/>
      <c r="F54" s="136"/>
      <c r="G54" s="139"/>
      <c r="H54" s="139"/>
      <c r="I54" s="142"/>
      <c r="J54" s="120"/>
      <c r="K54" s="120"/>
    </row>
    <row r="55" spans="1:11" s="2" customFormat="1" ht="31.5" thickTop="1" thickBot="1" x14ac:dyDescent="0.3">
      <c r="A55" s="179"/>
      <c r="B55" s="184" t="s">
        <v>22</v>
      </c>
      <c r="C55" s="57" t="s">
        <v>114</v>
      </c>
      <c r="D55" s="58"/>
      <c r="E55" s="131">
        <v>1</v>
      </c>
      <c r="F55" s="134" t="s">
        <v>173</v>
      </c>
      <c r="G55" s="137"/>
      <c r="H55" s="137"/>
      <c r="I55" s="140">
        <f>(H55*G55)/100+G55</f>
        <v>0</v>
      </c>
      <c r="J55" s="118">
        <f>E55*G55</f>
        <v>0</v>
      </c>
      <c r="K55" s="118">
        <f>E55*I55</f>
        <v>0</v>
      </c>
    </row>
    <row r="56" spans="1:11" ht="16.5" thickTop="1" thickBot="1" x14ac:dyDescent="0.3">
      <c r="A56" s="180"/>
      <c r="B56" s="182"/>
      <c r="C56" s="27" t="s">
        <v>110</v>
      </c>
      <c r="D56" s="36"/>
      <c r="E56" s="132"/>
      <c r="F56" s="135"/>
      <c r="G56" s="138"/>
      <c r="H56" s="138"/>
      <c r="I56" s="141"/>
      <c r="J56" s="119"/>
      <c r="K56" s="119"/>
    </row>
    <row r="57" spans="1:11" ht="16.5" thickTop="1" thickBot="1" x14ac:dyDescent="0.3">
      <c r="A57" s="180"/>
      <c r="B57" s="182"/>
      <c r="C57" s="27" t="s">
        <v>111</v>
      </c>
      <c r="D57" s="36"/>
      <c r="E57" s="132"/>
      <c r="F57" s="135"/>
      <c r="G57" s="138"/>
      <c r="H57" s="138"/>
      <c r="I57" s="141"/>
      <c r="J57" s="119"/>
      <c r="K57" s="119"/>
    </row>
    <row r="58" spans="1:11" ht="16.5" thickTop="1" thickBot="1" x14ac:dyDescent="0.3">
      <c r="A58" s="180"/>
      <c r="B58" s="182"/>
      <c r="C58" s="27" t="s">
        <v>112</v>
      </c>
      <c r="D58" s="36"/>
      <c r="E58" s="132"/>
      <c r="F58" s="135"/>
      <c r="G58" s="138"/>
      <c r="H58" s="138"/>
      <c r="I58" s="141"/>
      <c r="J58" s="119"/>
      <c r="K58" s="119"/>
    </row>
    <row r="59" spans="1:11" ht="16.5" thickTop="1" thickBot="1" x14ac:dyDescent="0.3">
      <c r="A59" s="180"/>
      <c r="B59" s="182"/>
      <c r="C59" s="27" t="s">
        <v>113</v>
      </c>
      <c r="D59" s="36"/>
      <c r="E59" s="132"/>
      <c r="F59" s="135"/>
      <c r="G59" s="138"/>
      <c r="H59" s="138"/>
      <c r="I59" s="141"/>
      <c r="J59" s="119"/>
      <c r="K59" s="119"/>
    </row>
    <row r="60" spans="1:11" ht="16.5" thickTop="1" thickBot="1" x14ac:dyDescent="0.3">
      <c r="A60" s="180"/>
      <c r="B60" s="182"/>
      <c r="C60" s="27" t="s">
        <v>77</v>
      </c>
      <c r="D60" s="36"/>
      <c r="E60" s="132"/>
      <c r="F60" s="135"/>
      <c r="G60" s="138"/>
      <c r="H60" s="138"/>
      <c r="I60" s="141"/>
      <c r="J60" s="119"/>
      <c r="K60" s="119"/>
    </row>
    <row r="61" spans="1:11" ht="16.5" thickTop="1" thickBot="1" x14ac:dyDescent="0.3">
      <c r="A61" s="181"/>
      <c r="B61" s="185"/>
      <c r="C61" s="61" t="s">
        <v>103</v>
      </c>
      <c r="D61" s="62"/>
      <c r="E61" s="133"/>
      <c r="F61" s="136"/>
      <c r="G61" s="139"/>
      <c r="H61" s="139"/>
      <c r="I61" s="142"/>
      <c r="J61" s="120"/>
      <c r="K61" s="120"/>
    </row>
    <row r="62" spans="1:11" s="2" customFormat="1" ht="40.5" customHeight="1" thickTop="1" thickBot="1" x14ac:dyDescent="0.3">
      <c r="A62" s="42"/>
      <c r="B62" s="70" t="s">
        <v>10</v>
      </c>
      <c r="C62" s="54" t="s">
        <v>43</v>
      </c>
      <c r="D62" s="55"/>
      <c r="E62" s="71">
        <v>1</v>
      </c>
      <c r="F62" s="71" t="s">
        <v>173</v>
      </c>
      <c r="G62" s="72"/>
      <c r="H62" s="73"/>
      <c r="I62" s="49">
        <f>(G62*H62)/100+G62</f>
        <v>0</v>
      </c>
      <c r="J62" s="49">
        <f>E62*G62</f>
        <v>0</v>
      </c>
      <c r="K62" s="49">
        <f>E62*I62</f>
        <v>0</v>
      </c>
    </row>
    <row r="63" spans="1:11" ht="16.5" thickTop="1" thickBot="1" x14ac:dyDescent="0.3">
      <c r="A63" s="32"/>
      <c r="B63" s="22" t="s">
        <v>4</v>
      </c>
      <c r="C63" s="22"/>
      <c r="D63" s="33"/>
      <c r="E63" s="33"/>
      <c r="F63" s="33"/>
      <c r="G63" s="33"/>
      <c r="H63" s="33"/>
      <c r="I63" s="33"/>
      <c r="J63" s="83">
        <f>SUM(J64:J66)</f>
        <v>0</v>
      </c>
      <c r="K63" s="83">
        <f>SUM(K64:K66)</f>
        <v>0</v>
      </c>
    </row>
    <row r="64" spans="1:11" ht="46.5" thickTop="1" thickBot="1" x14ac:dyDescent="0.3">
      <c r="A64" s="187"/>
      <c r="B64" s="188" t="s">
        <v>20</v>
      </c>
      <c r="C64" s="27" t="s">
        <v>116</v>
      </c>
      <c r="D64" s="36"/>
      <c r="E64" s="121">
        <v>1</v>
      </c>
      <c r="F64" s="123" t="s">
        <v>174</v>
      </c>
      <c r="G64" s="125"/>
      <c r="H64" s="125"/>
      <c r="I64" s="127">
        <f>(H64*G64)/100+G64</f>
        <v>0</v>
      </c>
      <c r="J64" s="129">
        <f>E64*G64</f>
        <v>0</v>
      </c>
      <c r="K64" s="129">
        <f>E64*I64</f>
        <v>0</v>
      </c>
    </row>
    <row r="65" spans="1:11" ht="31.5" thickTop="1" thickBot="1" x14ac:dyDescent="0.3">
      <c r="A65" s="175"/>
      <c r="B65" s="189"/>
      <c r="C65" s="61" t="s">
        <v>115</v>
      </c>
      <c r="D65" s="62"/>
      <c r="E65" s="133"/>
      <c r="F65" s="136"/>
      <c r="G65" s="139"/>
      <c r="H65" s="139"/>
      <c r="I65" s="142"/>
      <c r="J65" s="120"/>
      <c r="K65" s="120"/>
    </row>
    <row r="66" spans="1:11" ht="53.25" customHeight="1" thickTop="1" thickBot="1" x14ac:dyDescent="0.3">
      <c r="A66" s="38"/>
      <c r="B66" s="74" t="s">
        <v>21</v>
      </c>
      <c r="C66" s="65" t="s">
        <v>45</v>
      </c>
      <c r="D66" s="55"/>
      <c r="E66" s="71">
        <v>1</v>
      </c>
      <c r="F66" s="71" t="s">
        <v>174</v>
      </c>
      <c r="G66" s="72"/>
      <c r="H66" s="72"/>
      <c r="I66" s="49">
        <f>(G66*H66)/100+G66</f>
        <v>0</v>
      </c>
      <c r="J66" s="49">
        <f>E66*G66</f>
        <v>0</v>
      </c>
      <c r="K66" s="49">
        <f>E66*I66</f>
        <v>0</v>
      </c>
    </row>
    <row r="67" spans="1:11" ht="16.5" thickTop="1" thickBot="1" x14ac:dyDescent="0.3">
      <c r="A67" s="32"/>
      <c r="B67" s="22" t="s">
        <v>24</v>
      </c>
      <c r="C67" s="22"/>
      <c r="D67" s="33"/>
      <c r="E67" s="33"/>
      <c r="F67" s="33"/>
      <c r="G67" s="33"/>
      <c r="H67" s="33"/>
      <c r="I67" s="33"/>
      <c r="J67" s="83">
        <f>SUM(J68:J70)</f>
        <v>0</v>
      </c>
      <c r="K67" s="83">
        <f>SUM(K68:K70)</f>
        <v>0</v>
      </c>
    </row>
    <row r="68" spans="1:11" s="2" customFormat="1" ht="47.25" customHeight="1" thickTop="1" thickBot="1" x14ac:dyDescent="0.3">
      <c r="A68" s="1"/>
      <c r="B68" s="43" t="s">
        <v>23</v>
      </c>
      <c r="C68" s="28" t="s">
        <v>46</v>
      </c>
      <c r="D68" s="36"/>
      <c r="E68" s="47">
        <v>1</v>
      </c>
      <c r="F68" s="47" t="s">
        <v>175</v>
      </c>
      <c r="G68" s="46"/>
      <c r="H68" s="46"/>
      <c r="I68" s="48">
        <f>(G68*H68)/100+G68</f>
        <v>0</v>
      </c>
      <c r="J68" s="48">
        <f>E68*G68</f>
        <v>0</v>
      </c>
      <c r="K68" s="48">
        <f>E68*I68</f>
        <v>0</v>
      </c>
    </row>
    <row r="69" spans="1:11" ht="16.5" thickTop="1" thickBot="1" x14ac:dyDescent="0.3">
      <c r="A69" s="3"/>
      <c r="B69" s="50" t="s">
        <v>28</v>
      </c>
      <c r="C69" s="29" t="s">
        <v>48</v>
      </c>
      <c r="D69" s="36"/>
      <c r="E69" s="47">
        <v>1</v>
      </c>
      <c r="F69" s="47" t="s">
        <v>173</v>
      </c>
      <c r="G69" s="46"/>
      <c r="H69" s="46"/>
      <c r="I69" s="48">
        <f>(G69*H69)/100+G69</f>
        <v>0</v>
      </c>
      <c r="J69" s="48">
        <f>E69*G69</f>
        <v>0</v>
      </c>
      <c r="K69" s="48">
        <f>E69*I69</f>
        <v>0</v>
      </c>
    </row>
    <row r="70" spans="1:11" ht="30" customHeight="1" thickTop="1" thickBot="1" x14ac:dyDescent="0.3">
      <c r="A70" s="30"/>
      <c r="B70" s="50" t="s">
        <v>3</v>
      </c>
      <c r="C70" s="18" t="s">
        <v>44</v>
      </c>
      <c r="D70" s="36"/>
      <c r="E70" s="47">
        <v>40</v>
      </c>
      <c r="F70" s="47" t="s">
        <v>176</v>
      </c>
      <c r="G70" s="46"/>
      <c r="H70" s="46"/>
      <c r="I70" s="48">
        <f>(G70*H70)/100+G70</f>
        <v>0</v>
      </c>
      <c r="J70" s="48">
        <f>E70*G70</f>
        <v>0</v>
      </c>
      <c r="K70" s="48">
        <f>E70*I70</f>
        <v>0</v>
      </c>
    </row>
    <row r="71" spans="1:11" ht="16.5" thickTop="1" thickBot="1" x14ac:dyDescent="0.3">
      <c r="A71" s="24"/>
      <c r="B71" s="115" t="s">
        <v>25</v>
      </c>
      <c r="C71" s="16"/>
      <c r="D71" s="25"/>
      <c r="E71" s="25"/>
      <c r="F71" s="25"/>
      <c r="G71" s="25"/>
      <c r="H71" s="25"/>
      <c r="I71" s="25"/>
      <c r="J71" s="45">
        <f>SUM(J72:J73)</f>
        <v>0</v>
      </c>
      <c r="K71" s="45">
        <f>SUM(K72:K73)</f>
        <v>0</v>
      </c>
    </row>
    <row r="72" spans="1:11" s="2" customFormat="1" ht="58.5" customHeight="1" thickTop="1" thickBot="1" x14ac:dyDescent="0.3">
      <c r="A72" s="1"/>
      <c r="B72" s="41" t="s">
        <v>29</v>
      </c>
      <c r="C72" s="28" t="s">
        <v>47</v>
      </c>
      <c r="D72" s="36"/>
      <c r="E72" s="47">
        <v>1</v>
      </c>
      <c r="F72" s="47" t="s">
        <v>175</v>
      </c>
      <c r="G72" s="46"/>
      <c r="H72" s="46"/>
      <c r="I72" s="48">
        <f>(G72*H72)/100+G72</f>
        <v>0</v>
      </c>
      <c r="J72" s="48">
        <f>E72*G72</f>
        <v>0</v>
      </c>
      <c r="K72" s="48">
        <f>E72*I72</f>
        <v>0</v>
      </c>
    </row>
    <row r="73" spans="1:11" ht="31.5" thickTop="1" thickBot="1" x14ac:dyDescent="0.3">
      <c r="A73" s="3"/>
      <c r="B73" s="51" t="s">
        <v>30</v>
      </c>
      <c r="C73" s="29" t="s">
        <v>49</v>
      </c>
      <c r="D73" s="36"/>
      <c r="E73" s="47">
        <v>1</v>
      </c>
      <c r="F73" s="47" t="s">
        <v>174</v>
      </c>
      <c r="G73" s="46"/>
      <c r="H73" s="46"/>
      <c r="I73" s="48">
        <f>(G73*H73)/100+G73</f>
        <v>0</v>
      </c>
      <c r="J73" s="48">
        <f>E73*G73</f>
        <v>0</v>
      </c>
      <c r="K73" s="48">
        <f>E73*I73</f>
        <v>0</v>
      </c>
    </row>
    <row r="74" spans="1:11" s="31" customFormat="1" ht="19.5" thickTop="1" x14ac:dyDescent="0.25">
      <c r="A74" s="98" t="s">
        <v>8</v>
      </c>
      <c r="B74" s="99" t="s">
        <v>32</v>
      </c>
      <c r="C74" s="99"/>
      <c r="D74" s="100"/>
      <c r="E74" s="100"/>
      <c r="F74" s="100"/>
      <c r="G74" s="100"/>
      <c r="H74" s="100"/>
      <c r="I74" s="100"/>
      <c r="J74" s="101">
        <f>SUM(J75,J127,J130,J134)</f>
        <v>0</v>
      </c>
      <c r="K74" s="101">
        <f>SUM(K75,K127,K130,K134)</f>
        <v>0</v>
      </c>
    </row>
    <row r="75" spans="1:11" ht="15.75" thickBot="1" x14ac:dyDescent="0.3">
      <c r="A75" s="24"/>
      <c r="B75" s="16" t="s">
        <v>2</v>
      </c>
      <c r="C75" s="16"/>
      <c r="D75" s="25"/>
      <c r="E75" s="25"/>
      <c r="F75" s="25"/>
      <c r="G75" s="25"/>
      <c r="H75" s="25"/>
      <c r="I75" s="25"/>
      <c r="J75" s="45">
        <f>SUM(J76:J126)</f>
        <v>0</v>
      </c>
      <c r="K75" s="45">
        <f>SUM(K76:K126)</f>
        <v>0</v>
      </c>
    </row>
    <row r="76" spans="1:11" ht="16.5" thickTop="1" thickBot="1" x14ac:dyDescent="0.3">
      <c r="A76" s="187"/>
      <c r="B76" s="186" t="s">
        <v>71</v>
      </c>
      <c r="C76" s="37" t="s">
        <v>72</v>
      </c>
      <c r="D76" s="36"/>
      <c r="E76" s="121">
        <v>1</v>
      </c>
      <c r="F76" s="123" t="s">
        <v>173</v>
      </c>
      <c r="G76" s="125"/>
      <c r="H76" s="125"/>
      <c r="I76" s="127">
        <f>(G76*H76)/100+G76</f>
        <v>0</v>
      </c>
      <c r="J76" s="129">
        <f>E76*G76</f>
        <v>0</v>
      </c>
      <c r="K76" s="129">
        <f>E76*I76</f>
        <v>0</v>
      </c>
    </row>
    <row r="77" spans="1:11" ht="16.5" thickTop="1" thickBot="1" x14ac:dyDescent="0.3">
      <c r="A77" s="174"/>
      <c r="B77" s="171"/>
      <c r="C77" s="27" t="s">
        <v>117</v>
      </c>
      <c r="D77" s="36"/>
      <c r="E77" s="132"/>
      <c r="F77" s="135"/>
      <c r="G77" s="138"/>
      <c r="H77" s="138"/>
      <c r="I77" s="141"/>
      <c r="J77" s="119"/>
      <c r="K77" s="119"/>
    </row>
    <row r="78" spans="1:11" ht="16.5" thickTop="1" thickBot="1" x14ac:dyDescent="0.3">
      <c r="A78" s="174"/>
      <c r="B78" s="171"/>
      <c r="C78" s="27" t="s">
        <v>64</v>
      </c>
      <c r="D78" s="36"/>
      <c r="E78" s="132"/>
      <c r="F78" s="135"/>
      <c r="G78" s="138"/>
      <c r="H78" s="138"/>
      <c r="I78" s="141"/>
      <c r="J78" s="119"/>
      <c r="K78" s="119"/>
    </row>
    <row r="79" spans="1:11" ht="16.5" thickTop="1" thickBot="1" x14ac:dyDescent="0.3">
      <c r="A79" s="174"/>
      <c r="B79" s="171"/>
      <c r="C79" s="27" t="s">
        <v>65</v>
      </c>
      <c r="D79" s="36"/>
      <c r="E79" s="132"/>
      <c r="F79" s="135"/>
      <c r="G79" s="138"/>
      <c r="H79" s="138"/>
      <c r="I79" s="141"/>
      <c r="J79" s="119"/>
      <c r="K79" s="119"/>
    </row>
    <row r="80" spans="1:11" ht="16.5" thickTop="1" thickBot="1" x14ac:dyDescent="0.3">
      <c r="A80" s="174"/>
      <c r="B80" s="171"/>
      <c r="C80" s="27" t="s">
        <v>66</v>
      </c>
      <c r="D80" s="36"/>
      <c r="E80" s="132"/>
      <c r="F80" s="135"/>
      <c r="G80" s="138"/>
      <c r="H80" s="138"/>
      <c r="I80" s="141"/>
      <c r="J80" s="119"/>
      <c r="K80" s="119"/>
    </row>
    <row r="81" spans="1:11" ht="16.5" thickTop="1" thickBot="1" x14ac:dyDescent="0.3">
      <c r="A81" s="174"/>
      <c r="B81" s="171"/>
      <c r="C81" s="27" t="s">
        <v>118</v>
      </c>
      <c r="D81" s="36"/>
      <c r="E81" s="132"/>
      <c r="F81" s="135"/>
      <c r="G81" s="138"/>
      <c r="H81" s="138"/>
      <c r="I81" s="141"/>
      <c r="J81" s="119"/>
      <c r="K81" s="119"/>
    </row>
    <row r="82" spans="1:11" ht="16.5" thickTop="1" thickBot="1" x14ac:dyDescent="0.3">
      <c r="A82" s="174"/>
      <c r="B82" s="171"/>
      <c r="C82" s="27" t="s">
        <v>68</v>
      </c>
      <c r="D82" s="36"/>
      <c r="E82" s="132"/>
      <c r="F82" s="135"/>
      <c r="G82" s="138"/>
      <c r="H82" s="138"/>
      <c r="I82" s="141"/>
      <c r="J82" s="119"/>
      <c r="K82" s="119"/>
    </row>
    <row r="83" spans="1:11" ht="16.5" thickTop="1" thickBot="1" x14ac:dyDescent="0.3">
      <c r="A83" s="174"/>
      <c r="B83" s="171"/>
      <c r="C83" s="44" t="s">
        <v>69</v>
      </c>
      <c r="D83" s="36"/>
      <c r="E83" s="132"/>
      <c r="F83" s="135"/>
      <c r="G83" s="138"/>
      <c r="H83" s="138"/>
      <c r="I83" s="141"/>
      <c r="J83" s="119"/>
      <c r="K83" s="119"/>
    </row>
    <row r="84" spans="1:11" ht="16.5" thickTop="1" thickBot="1" x14ac:dyDescent="0.3">
      <c r="A84" s="175"/>
      <c r="B84" s="172"/>
      <c r="C84" s="75" t="s">
        <v>119</v>
      </c>
      <c r="D84" s="62"/>
      <c r="E84" s="133"/>
      <c r="F84" s="136"/>
      <c r="G84" s="139"/>
      <c r="H84" s="139"/>
      <c r="I84" s="142"/>
      <c r="J84" s="120"/>
      <c r="K84" s="120"/>
    </row>
    <row r="85" spans="1:11" ht="17.25" thickTop="1" thickBot="1" x14ac:dyDescent="0.3">
      <c r="A85" s="173"/>
      <c r="B85" s="170" t="s">
        <v>76</v>
      </c>
      <c r="C85" s="66" t="s">
        <v>121</v>
      </c>
      <c r="D85" s="58"/>
      <c r="E85" s="131">
        <v>1</v>
      </c>
      <c r="F85" s="134" t="s">
        <v>173</v>
      </c>
      <c r="G85" s="137"/>
      <c r="H85" s="137"/>
      <c r="I85" s="140">
        <f>(G85*H85)/100+G85</f>
        <v>0</v>
      </c>
      <c r="J85" s="118">
        <f>E85*G85</f>
        <v>0</v>
      </c>
      <c r="K85" s="118">
        <f>E85*I85</f>
        <v>0</v>
      </c>
    </row>
    <row r="86" spans="1:11" ht="16.5" thickTop="1" thickBot="1" x14ac:dyDescent="0.3">
      <c r="A86" s="174"/>
      <c r="B86" s="171"/>
      <c r="C86" s="39" t="s">
        <v>73</v>
      </c>
      <c r="D86" s="36"/>
      <c r="E86" s="132"/>
      <c r="F86" s="135"/>
      <c r="G86" s="138"/>
      <c r="H86" s="138"/>
      <c r="I86" s="141"/>
      <c r="J86" s="119"/>
      <c r="K86" s="119"/>
    </row>
    <row r="87" spans="1:11" ht="16.5" thickTop="1" thickBot="1" x14ac:dyDescent="0.3">
      <c r="A87" s="174"/>
      <c r="B87" s="171"/>
      <c r="C87" s="39" t="s">
        <v>74</v>
      </c>
      <c r="D87" s="36"/>
      <c r="E87" s="132"/>
      <c r="F87" s="135"/>
      <c r="G87" s="138"/>
      <c r="H87" s="138"/>
      <c r="I87" s="141"/>
      <c r="J87" s="119"/>
      <c r="K87" s="119"/>
    </row>
    <row r="88" spans="1:11" ht="31.5" thickTop="1" thickBot="1" x14ac:dyDescent="0.3">
      <c r="A88" s="175"/>
      <c r="B88" s="172"/>
      <c r="C88" s="67" t="s">
        <v>120</v>
      </c>
      <c r="D88" s="62"/>
      <c r="E88" s="133"/>
      <c r="F88" s="136"/>
      <c r="G88" s="139"/>
      <c r="H88" s="139"/>
      <c r="I88" s="142"/>
      <c r="J88" s="120"/>
      <c r="K88" s="120"/>
    </row>
    <row r="89" spans="1:11" ht="16.5" thickTop="1" thickBot="1" x14ac:dyDescent="0.3">
      <c r="A89" s="173"/>
      <c r="B89" s="170" t="s">
        <v>12</v>
      </c>
      <c r="C89" s="68" t="s">
        <v>86</v>
      </c>
      <c r="D89" s="58"/>
      <c r="E89" s="131">
        <v>1</v>
      </c>
      <c r="F89" s="134" t="s">
        <v>173</v>
      </c>
      <c r="G89" s="137"/>
      <c r="H89" s="137"/>
      <c r="I89" s="140">
        <f>(G89*H89)/100+G89</f>
        <v>0</v>
      </c>
      <c r="J89" s="118">
        <f>E89*G89</f>
        <v>0</v>
      </c>
      <c r="K89" s="118">
        <f>E89*I89</f>
        <v>0</v>
      </c>
    </row>
    <row r="90" spans="1:11" ht="16.5" thickTop="1" thickBot="1" x14ac:dyDescent="0.3">
      <c r="A90" s="174"/>
      <c r="B90" s="171"/>
      <c r="C90" s="44" t="s">
        <v>77</v>
      </c>
      <c r="D90" s="36"/>
      <c r="E90" s="132"/>
      <c r="F90" s="135"/>
      <c r="G90" s="138"/>
      <c r="H90" s="138"/>
      <c r="I90" s="141"/>
      <c r="J90" s="119"/>
      <c r="K90" s="119"/>
    </row>
    <row r="91" spans="1:11" ht="16.5" thickTop="1" thickBot="1" x14ac:dyDescent="0.3">
      <c r="A91" s="174"/>
      <c r="B91" s="171"/>
      <c r="C91" s="44" t="s">
        <v>122</v>
      </c>
      <c r="D91" s="36"/>
      <c r="E91" s="132"/>
      <c r="F91" s="135"/>
      <c r="G91" s="138"/>
      <c r="H91" s="138"/>
      <c r="I91" s="141"/>
      <c r="J91" s="119"/>
      <c r="K91" s="119"/>
    </row>
    <row r="92" spans="1:11" ht="16.5" thickTop="1" thickBot="1" x14ac:dyDescent="0.3">
      <c r="A92" s="174"/>
      <c r="B92" s="171"/>
      <c r="C92" s="44" t="s">
        <v>123</v>
      </c>
      <c r="D92" s="36"/>
      <c r="E92" s="132"/>
      <c r="F92" s="135"/>
      <c r="G92" s="138"/>
      <c r="H92" s="138"/>
      <c r="I92" s="141"/>
      <c r="J92" s="119"/>
      <c r="K92" s="119"/>
    </row>
    <row r="93" spans="1:11" ht="16.5" thickTop="1" thickBot="1" x14ac:dyDescent="0.3">
      <c r="A93" s="174"/>
      <c r="B93" s="171"/>
      <c r="C93" s="44" t="s">
        <v>80</v>
      </c>
      <c r="D93" s="36"/>
      <c r="E93" s="132"/>
      <c r="F93" s="135"/>
      <c r="G93" s="138"/>
      <c r="H93" s="138"/>
      <c r="I93" s="141"/>
      <c r="J93" s="119"/>
      <c r="K93" s="119"/>
    </row>
    <row r="94" spans="1:11" ht="16.5" thickTop="1" thickBot="1" x14ac:dyDescent="0.3">
      <c r="A94" s="174"/>
      <c r="B94" s="171"/>
      <c r="C94" s="44" t="s">
        <v>81</v>
      </c>
      <c r="D94" s="36"/>
      <c r="E94" s="132"/>
      <c r="F94" s="135"/>
      <c r="G94" s="138"/>
      <c r="H94" s="138"/>
      <c r="I94" s="141"/>
      <c r="J94" s="119"/>
      <c r="K94" s="119"/>
    </row>
    <row r="95" spans="1:11" ht="16.5" thickTop="1" thickBot="1" x14ac:dyDescent="0.3">
      <c r="A95" s="175"/>
      <c r="B95" s="172"/>
      <c r="C95" s="75" t="s">
        <v>82</v>
      </c>
      <c r="D95" s="62"/>
      <c r="E95" s="133"/>
      <c r="F95" s="136"/>
      <c r="G95" s="139"/>
      <c r="H95" s="139"/>
      <c r="I95" s="142"/>
      <c r="J95" s="120"/>
      <c r="K95" s="120"/>
    </row>
    <row r="96" spans="1:11" ht="15.75" thickTop="1" x14ac:dyDescent="0.25">
      <c r="A96" s="173"/>
      <c r="B96" s="170" t="s">
        <v>13</v>
      </c>
      <c r="C96" s="76" t="s">
        <v>125</v>
      </c>
      <c r="D96" s="77"/>
      <c r="E96" s="131">
        <v>1</v>
      </c>
      <c r="F96" s="134" t="s">
        <v>173</v>
      </c>
      <c r="G96" s="137"/>
      <c r="H96" s="137"/>
      <c r="I96" s="140">
        <f>(G96*H96)/100+G96</f>
        <v>0</v>
      </c>
      <c r="J96" s="118">
        <f>E96*G96</f>
        <v>0</v>
      </c>
      <c r="K96" s="118">
        <f>E96*I96</f>
        <v>0</v>
      </c>
    </row>
    <row r="97" spans="1:11" x14ac:dyDescent="0.25">
      <c r="A97" s="174"/>
      <c r="B97" s="171"/>
      <c r="C97" s="78" t="s">
        <v>124</v>
      </c>
      <c r="D97" s="79"/>
      <c r="E97" s="132"/>
      <c r="F97" s="135"/>
      <c r="G97" s="138"/>
      <c r="H97" s="138"/>
      <c r="I97" s="141"/>
      <c r="J97" s="119"/>
      <c r="K97" s="119"/>
    </row>
    <row r="98" spans="1:11" ht="15.75" thickBot="1" x14ac:dyDescent="0.3">
      <c r="A98" s="175"/>
      <c r="B98" s="172"/>
      <c r="C98" s="80" t="s">
        <v>84</v>
      </c>
      <c r="D98" s="81"/>
      <c r="E98" s="133"/>
      <c r="F98" s="136"/>
      <c r="G98" s="139"/>
      <c r="H98" s="139"/>
      <c r="I98" s="142"/>
      <c r="J98" s="120"/>
      <c r="K98" s="120"/>
    </row>
    <row r="99" spans="1:11" s="2" customFormat="1" ht="16.5" thickTop="1" thickBot="1" x14ac:dyDescent="0.3">
      <c r="A99" s="179"/>
      <c r="B99" s="176" t="s">
        <v>40</v>
      </c>
      <c r="C99" s="57" t="s">
        <v>127</v>
      </c>
      <c r="D99" s="58"/>
      <c r="E99" s="131">
        <v>1</v>
      </c>
      <c r="F99" s="134" t="s">
        <v>173</v>
      </c>
      <c r="G99" s="137"/>
      <c r="H99" s="137"/>
      <c r="I99" s="140">
        <f>(G99*H99)/100+G99</f>
        <v>0</v>
      </c>
      <c r="J99" s="118">
        <f>E99*G99</f>
        <v>0</v>
      </c>
      <c r="K99" s="118">
        <f>E99*I99</f>
        <v>0</v>
      </c>
    </row>
    <row r="100" spans="1:11" ht="16.5" thickTop="1" thickBot="1" x14ac:dyDescent="0.3">
      <c r="A100" s="180"/>
      <c r="B100" s="177"/>
      <c r="C100" s="39" t="s">
        <v>126</v>
      </c>
      <c r="D100" s="36"/>
      <c r="E100" s="132"/>
      <c r="F100" s="135"/>
      <c r="G100" s="138"/>
      <c r="H100" s="138"/>
      <c r="I100" s="141"/>
      <c r="J100" s="119"/>
      <c r="K100" s="119"/>
    </row>
    <row r="101" spans="1:11" ht="16.5" thickTop="1" thickBot="1" x14ac:dyDescent="0.3">
      <c r="A101" s="181"/>
      <c r="B101" s="178"/>
      <c r="C101" s="67" t="s">
        <v>128</v>
      </c>
      <c r="D101" s="62"/>
      <c r="E101" s="133"/>
      <c r="F101" s="136"/>
      <c r="G101" s="139"/>
      <c r="H101" s="139"/>
      <c r="I101" s="142"/>
      <c r="J101" s="120"/>
      <c r="K101" s="120"/>
    </row>
    <row r="102" spans="1:11" s="2" customFormat="1" ht="31.5" thickTop="1" thickBot="1" x14ac:dyDescent="0.3">
      <c r="A102" s="179"/>
      <c r="B102" s="176" t="s">
        <v>41</v>
      </c>
      <c r="C102" s="57" t="s">
        <v>131</v>
      </c>
      <c r="D102" s="58"/>
      <c r="E102" s="131">
        <v>1</v>
      </c>
      <c r="F102" s="134" t="s">
        <v>173</v>
      </c>
      <c r="G102" s="137"/>
      <c r="H102" s="137"/>
      <c r="I102" s="140">
        <f>(G102*H102)/100+G102</f>
        <v>0</v>
      </c>
      <c r="J102" s="118">
        <f>E102*G102</f>
        <v>0</v>
      </c>
      <c r="K102" s="118">
        <f>E102*I102</f>
        <v>0</v>
      </c>
    </row>
    <row r="103" spans="1:11" s="2" customFormat="1" ht="16.5" thickTop="1" thickBot="1" x14ac:dyDescent="0.3">
      <c r="A103" s="180"/>
      <c r="B103" s="177"/>
      <c r="C103" s="18" t="s">
        <v>129</v>
      </c>
      <c r="D103" s="36"/>
      <c r="E103" s="132"/>
      <c r="F103" s="135"/>
      <c r="G103" s="138"/>
      <c r="H103" s="138"/>
      <c r="I103" s="141"/>
      <c r="J103" s="119"/>
      <c r="K103" s="119"/>
    </row>
    <row r="104" spans="1:11" s="2" customFormat="1" ht="16.5" thickTop="1" thickBot="1" x14ac:dyDescent="0.3">
      <c r="A104" s="181"/>
      <c r="B104" s="178"/>
      <c r="C104" s="82" t="s">
        <v>130</v>
      </c>
      <c r="D104" s="62"/>
      <c r="E104" s="133"/>
      <c r="F104" s="136"/>
      <c r="G104" s="139"/>
      <c r="H104" s="139"/>
      <c r="I104" s="142"/>
      <c r="J104" s="120"/>
      <c r="K104" s="120"/>
    </row>
    <row r="105" spans="1:11" s="2" customFormat="1" ht="16.5" thickTop="1" thickBot="1" x14ac:dyDescent="0.3">
      <c r="A105" s="179"/>
      <c r="B105" s="176" t="s">
        <v>19</v>
      </c>
      <c r="C105" s="57" t="s">
        <v>136</v>
      </c>
      <c r="D105" s="58"/>
      <c r="E105" s="131">
        <v>1</v>
      </c>
      <c r="F105" s="134" t="s">
        <v>173</v>
      </c>
      <c r="G105" s="137"/>
      <c r="H105" s="137"/>
      <c r="I105" s="140">
        <f>(G105*H105)/100+G105</f>
        <v>0</v>
      </c>
      <c r="J105" s="118">
        <f>E105*G105</f>
        <v>0</v>
      </c>
      <c r="K105" s="118">
        <f>E105*I105</f>
        <v>0</v>
      </c>
    </row>
    <row r="106" spans="1:11" s="2" customFormat="1" ht="16.5" thickTop="1" thickBot="1" x14ac:dyDescent="0.3">
      <c r="A106" s="180"/>
      <c r="B106" s="177"/>
      <c r="C106" s="18" t="s">
        <v>100</v>
      </c>
      <c r="D106" s="36"/>
      <c r="E106" s="132"/>
      <c r="F106" s="135"/>
      <c r="G106" s="138"/>
      <c r="H106" s="138"/>
      <c r="I106" s="141"/>
      <c r="J106" s="119"/>
      <c r="K106" s="119"/>
    </row>
    <row r="107" spans="1:11" s="2" customFormat="1" ht="16.5" thickTop="1" thickBot="1" x14ac:dyDescent="0.3">
      <c r="A107" s="180"/>
      <c r="B107" s="177"/>
      <c r="C107" s="18" t="s">
        <v>88</v>
      </c>
      <c r="D107" s="36"/>
      <c r="E107" s="132"/>
      <c r="F107" s="135"/>
      <c r="G107" s="138"/>
      <c r="H107" s="138"/>
      <c r="I107" s="141"/>
      <c r="J107" s="119"/>
      <c r="K107" s="119"/>
    </row>
    <row r="108" spans="1:11" s="2" customFormat="1" ht="16.5" thickTop="1" thickBot="1" x14ac:dyDescent="0.3">
      <c r="A108" s="180"/>
      <c r="B108" s="177"/>
      <c r="C108" s="18" t="s">
        <v>89</v>
      </c>
      <c r="D108" s="36"/>
      <c r="E108" s="132"/>
      <c r="F108" s="135"/>
      <c r="G108" s="138"/>
      <c r="H108" s="138"/>
      <c r="I108" s="141"/>
      <c r="J108" s="119"/>
      <c r="K108" s="119"/>
    </row>
    <row r="109" spans="1:11" s="2" customFormat="1" ht="16.5" thickTop="1" thickBot="1" x14ac:dyDescent="0.3">
      <c r="A109" s="180"/>
      <c r="B109" s="177"/>
      <c r="C109" s="18" t="s">
        <v>90</v>
      </c>
      <c r="D109" s="36"/>
      <c r="E109" s="132"/>
      <c r="F109" s="135"/>
      <c r="G109" s="138"/>
      <c r="H109" s="138"/>
      <c r="I109" s="141"/>
      <c r="J109" s="119"/>
      <c r="K109" s="119"/>
    </row>
    <row r="110" spans="1:11" s="2" customFormat="1" ht="16.5" thickTop="1" thickBot="1" x14ac:dyDescent="0.3">
      <c r="A110" s="180"/>
      <c r="B110" s="177"/>
      <c r="C110" s="18" t="s">
        <v>91</v>
      </c>
      <c r="D110" s="36"/>
      <c r="E110" s="132"/>
      <c r="F110" s="135"/>
      <c r="G110" s="138"/>
      <c r="H110" s="138"/>
      <c r="I110" s="141"/>
      <c r="J110" s="119"/>
      <c r="K110" s="119"/>
    </row>
    <row r="111" spans="1:11" s="2" customFormat="1" ht="16.5" thickTop="1" thickBot="1" x14ac:dyDescent="0.3">
      <c r="A111" s="180"/>
      <c r="B111" s="177"/>
      <c r="C111" s="18" t="s">
        <v>92</v>
      </c>
      <c r="D111" s="36"/>
      <c r="E111" s="132"/>
      <c r="F111" s="135"/>
      <c r="G111" s="138"/>
      <c r="H111" s="138"/>
      <c r="I111" s="141"/>
      <c r="J111" s="119"/>
      <c r="K111" s="119"/>
    </row>
    <row r="112" spans="1:11" s="2" customFormat="1" ht="16.5" thickTop="1" thickBot="1" x14ac:dyDescent="0.3">
      <c r="A112" s="180"/>
      <c r="B112" s="177"/>
      <c r="C112" s="18" t="s">
        <v>132</v>
      </c>
      <c r="D112" s="36"/>
      <c r="E112" s="132"/>
      <c r="F112" s="135"/>
      <c r="G112" s="138"/>
      <c r="H112" s="138"/>
      <c r="I112" s="141"/>
      <c r="J112" s="119"/>
      <c r="K112" s="119"/>
    </row>
    <row r="113" spans="1:11" s="2" customFormat="1" ht="16.5" thickTop="1" thickBot="1" x14ac:dyDescent="0.3">
      <c r="A113" s="180"/>
      <c r="B113" s="177"/>
      <c r="C113" s="18" t="s">
        <v>94</v>
      </c>
      <c r="D113" s="36"/>
      <c r="E113" s="132"/>
      <c r="F113" s="135"/>
      <c r="G113" s="138"/>
      <c r="H113" s="138"/>
      <c r="I113" s="141"/>
      <c r="J113" s="119"/>
      <c r="K113" s="119"/>
    </row>
    <row r="114" spans="1:11" s="2" customFormat="1" ht="16.5" thickTop="1" thickBot="1" x14ac:dyDescent="0.3">
      <c r="A114" s="180"/>
      <c r="B114" s="177"/>
      <c r="C114" s="41" t="s">
        <v>95</v>
      </c>
      <c r="D114" s="36"/>
      <c r="E114" s="132"/>
      <c r="F114" s="135"/>
      <c r="G114" s="138"/>
      <c r="H114" s="138"/>
      <c r="I114" s="141"/>
      <c r="J114" s="119"/>
      <c r="K114" s="119"/>
    </row>
    <row r="115" spans="1:11" s="2" customFormat="1" ht="16.5" thickTop="1" thickBot="1" x14ac:dyDescent="0.3">
      <c r="A115" s="180"/>
      <c r="B115" s="177"/>
      <c r="C115" s="18" t="s">
        <v>133</v>
      </c>
      <c r="D115" s="36"/>
      <c r="E115" s="132"/>
      <c r="F115" s="135"/>
      <c r="G115" s="138"/>
      <c r="H115" s="138"/>
      <c r="I115" s="141"/>
      <c r="J115" s="119"/>
      <c r="K115" s="119"/>
    </row>
    <row r="116" spans="1:11" s="2" customFormat="1" ht="16.5" thickTop="1" thickBot="1" x14ac:dyDescent="0.3">
      <c r="A116" s="180"/>
      <c r="B116" s="177"/>
      <c r="C116" s="18" t="s">
        <v>134</v>
      </c>
      <c r="D116" s="36"/>
      <c r="E116" s="132"/>
      <c r="F116" s="135"/>
      <c r="G116" s="138"/>
      <c r="H116" s="138"/>
      <c r="I116" s="141"/>
      <c r="J116" s="119"/>
      <c r="K116" s="119"/>
    </row>
    <row r="117" spans="1:11" s="2" customFormat="1" ht="27" customHeight="1" thickTop="1" thickBot="1" x14ac:dyDescent="0.3">
      <c r="A117" s="180"/>
      <c r="B117" s="177"/>
      <c r="C117" s="18" t="s">
        <v>98</v>
      </c>
      <c r="D117" s="36"/>
      <c r="E117" s="132"/>
      <c r="F117" s="135"/>
      <c r="G117" s="138"/>
      <c r="H117" s="138"/>
      <c r="I117" s="141"/>
      <c r="J117" s="119"/>
      <c r="K117" s="119"/>
    </row>
    <row r="118" spans="1:11" s="2" customFormat="1" ht="16.5" thickTop="1" thickBot="1" x14ac:dyDescent="0.3">
      <c r="A118" s="181"/>
      <c r="B118" s="178"/>
      <c r="C118" s="82" t="s">
        <v>135</v>
      </c>
      <c r="D118" s="62"/>
      <c r="E118" s="133"/>
      <c r="F118" s="136"/>
      <c r="G118" s="139"/>
      <c r="H118" s="139"/>
      <c r="I118" s="142"/>
      <c r="J118" s="120"/>
      <c r="K118" s="120"/>
    </row>
    <row r="119" spans="1:11" s="2" customFormat="1" ht="16.5" thickTop="1" thickBot="1" x14ac:dyDescent="0.3">
      <c r="A119" s="179"/>
      <c r="B119" s="176" t="s">
        <v>14</v>
      </c>
      <c r="C119" s="57" t="s">
        <v>138</v>
      </c>
      <c r="D119" s="58"/>
      <c r="E119" s="131">
        <v>1</v>
      </c>
      <c r="F119" s="134" t="s">
        <v>173</v>
      </c>
      <c r="G119" s="137"/>
      <c r="H119" s="137"/>
      <c r="I119" s="140">
        <f>(G119*H119)/100+G119</f>
        <v>0</v>
      </c>
      <c r="J119" s="118">
        <f>E119*G119</f>
        <v>0</v>
      </c>
      <c r="K119" s="118">
        <f>E119*I119</f>
        <v>0</v>
      </c>
    </row>
    <row r="120" spans="1:11" s="2" customFormat="1" ht="16.5" thickTop="1" thickBot="1" x14ac:dyDescent="0.3">
      <c r="A120" s="180"/>
      <c r="B120" s="177"/>
      <c r="C120" s="18" t="s">
        <v>103</v>
      </c>
      <c r="D120" s="36"/>
      <c r="E120" s="132"/>
      <c r="F120" s="135"/>
      <c r="G120" s="138"/>
      <c r="H120" s="138"/>
      <c r="I120" s="141"/>
      <c r="J120" s="119"/>
      <c r="K120" s="119"/>
    </row>
    <row r="121" spans="1:11" s="2" customFormat="1" ht="16.5" thickTop="1" thickBot="1" x14ac:dyDescent="0.3">
      <c r="A121" s="181"/>
      <c r="B121" s="178"/>
      <c r="C121" s="82" t="s">
        <v>137</v>
      </c>
      <c r="D121" s="62"/>
      <c r="E121" s="133"/>
      <c r="F121" s="136"/>
      <c r="G121" s="139"/>
      <c r="H121" s="139"/>
      <c r="I121" s="142"/>
      <c r="J121" s="120"/>
      <c r="K121" s="120"/>
    </row>
    <row r="122" spans="1:11" s="2" customFormat="1" ht="16.5" thickTop="1" thickBot="1" x14ac:dyDescent="0.3">
      <c r="A122" s="179"/>
      <c r="B122" s="176" t="s">
        <v>39</v>
      </c>
      <c r="C122" s="57" t="s">
        <v>109</v>
      </c>
      <c r="D122" s="58"/>
      <c r="E122" s="131">
        <v>1</v>
      </c>
      <c r="F122" s="134" t="s">
        <v>174</v>
      </c>
      <c r="G122" s="137"/>
      <c r="H122" s="137"/>
      <c r="I122" s="140">
        <f>(G122*H122)/100+G122</f>
        <v>0</v>
      </c>
      <c r="J122" s="118">
        <f>E122*G122</f>
        <v>0</v>
      </c>
      <c r="K122" s="118">
        <f>E122*I122</f>
        <v>0</v>
      </c>
    </row>
    <row r="123" spans="1:11" s="2" customFormat="1" ht="57" customHeight="1" thickTop="1" thickBot="1" x14ac:dyDescent="0.3">
      <c r="A123" s="180"/>
      <c r="B123" s="177"/>
      <c r="C123" s="18" t="s">
        <v>106</v>
      </c>
      <c r="D123" s="36"/>
      <c r="E123" s="132"/>
      <c r="F123" s="135"/>
      <c r="G123" s="138"/>
      <c r="H123" s="138"/>
      <c r="I123" s="141"/>
      <c r="J123" s="119"/>
      <c r="K123" s="119"/>
    </row>
    <row r="124" spans="1:11" s="2" customFormat="1" ht="46.5" thickTop="1" thickBot="1" x14ac:dyDescent="0.3">
      <c r="A124" s="180"/>
      <c r="B124" s="177"/>
      <c r="C124" s="18" t="s">
        <v>107</v>
      </c>
      <c r="D124" s="36"/>
      <c r="E124" s="132"/>
      <c r="F124" s="135"/>
      <c r="G124" s="138"/>
      <c r="H124" s="138"/>
      <c r="I124" s="141"/>
      <c r="J124" s="119"/>
      <c r="K124" s="119"/>
    </row>
    <row r="125" spans="1:11" s="2" customFormat="1" ht="43.5" customHeight="1" thickTop="1" thickBot="1" x14ac:dyDescent="0.3">
      <c r="A125" s="181"/>
      <c r="B125" s="178"/>
      <c r="C125" s="82" t="s">
        <v>108</v>
      </c>
      <c r="D125" s="62"/>
      <c r="E125" s="133"/>
      <c r="F125" s="136"/>
      <c r="G125" s="139"/>
      <c r="H125" s="139"/>
      <c r="I125" s="142"/>
      <c r="J125" s="120"/>
      <c r="K125" s="120"/>
    </row>
    <row r="126" spans="1:11" s="2" customFormat="1" ht="48" customHeight="1" thickTop="1" thickBot="1" x14ac:dyDescent="0.3">
      <c r="A126" s="42"/>
      <c r="B126" s="70" t="s">
        <v>10</v>
      </c>
      <c r="C126" s="54" t="s">
        <v>43</v>
      </c>
      <c r="D126" s="55"/>
      <c r="E126" s="71">
        <v>1</v>
      </c>
      <c r="F126" s="71" t="s">
        <v>174</v>
      </c>
      <c r="G126" s="72"/>
      <c r="H126" s="72"/>
      <c r="I126" s="49">
        <f>(G126*H126)/100+G126</f>
        <v>0</v>
      </c>
      <c r="J126" s="49">
        <f>E126*G126</f>
        <v>0</v>
      </c>
      <c r="K126" s="49">
        <f>E126*I126</f>
        <v>0</v>
      </c>
    </row>
    <row r="127" spans="1:11" ht="16.5" thickTop="1" thickBot="1" x14ac:dyDescent="0.3">
      <c r="A127" s="24"/>
      <c r="B127" s="16" t="s">
        <v>4</v>
      </c>
      <c r="C127" s="16"/>
      <c r="D127" s="25"/>
      <c r="E127" s="25"/>
      <c r="F127" s="25"/>
      <c r="G127" s="25"/>
      <c r="H127" s="25"/>
      <c r="I127" s="25"/>
      <c r="J127" s="45">
        <f>SUM(J128:J129)</f>
        <v>0</v>
      </c>
      <c r="K127" s="45">
        <f>SUM(K128:K129)</f>
        <v>0</v>
      </c>
    </row>
    <row r="128" spans="1:11" ht="46.5" thickTop="1" thickBot="1" x14ac:dyDescent="0.3">
      <c r="A128" s="187"/>
      <c r="B128" s="190" t="s">
        <v>26</v>
      </c>
      <c r="C128" s="27" t="s">
        <v>116</v>
      </c>
      <c r="D128" s="36"/>
      <c r="E128" s="121">
        <v>1</v>
      </c>
      <c r="F128" s="123" t="s">
        <v>174</v>
      </c>
      <c r="G128" s="125"/>
      <c r="H128" s="125"/>
      <c r="I128" s="127">
        <f>(G128*H128)/100+G128</f>
        <v>0</v>
      </c>
      <c r="J128" s="129">
        <f>E128*G128</f>
        <v>0</v>
      </c>
      <c r="K128" s="129">
        <f>E128*I128</f>
        <v>0</v>
      </c>
    </row>
    <row r="129" spans="1:11" ht="31.5" thickTop="1" thickBot="1" x14ac:dyDescent="0.3">
      <c r="A129" s="192"/>
      <c r="B129" s="191"/>
      <c r="C129" s="27" t="s">
        <v>139</v>
      </c>
      <c r="D129" s="36"/>
      <c r="E129" s="122"/>
      <c r="F129" s="124"/>
      <c r="G129" s="126"/>
      <c r="H129" s="126"/>
      <c r="I129" s="128"/>
      <c r="J129" s="130"/>
      <c r="K129" s="130"/>
    </row>
    <row r="130" spans="1:11" ht="16.5" thickTop="1" thickBot="1" x14ac:dyDescent="0.3">
      <c r="A130" s="24"/>
      <c r="B130" s="16" t="s">
        <v>42</v>
      </c>
      <c r="C130" s="16"/>
      <c r="D130" s="25"/>
      <c r="E130" s="25"/>
      <c r="F130" s="25"/>
      <c r="G130" s="25"/>
      <c r="H130" s="25"/>
      <c r="I130" s="25"/>
      <c r="J130" s="45">
        <f>SUM(J131:J133)</f>
        <v>0</v>
      </c>
      <c r="K130" s="45">
        <f>SUM(K131:K133)</f>
        <v>0</v>
      </c>
    </row>
    <row r="131" spans="1:11" s="2" customFormat="1" ht="53.25" customHeight="1" thickTop="1" thickBot="1" x14ac:dyDescent="0.3">
      <c r="A131" s="1"/>
      <c r="B131" s="18" t="s">
        <v>27</v>
      </c>
      <c r="C131" s="28" t="s">
        <v>51</v>
      </c>
      <c r="D131" s="36"/>
      <c r="E131" s="47">
        <v>1</v>
      </c>
      <c r="F131" s="47" t="s">
        <v>175</v>
      </c>
      <c r="G131" s="46"/>
      <c r="H131" s="46"/>
      <c r="I131" s="48">
        <f>(G131*H131)/100+G131</f>
        <v>0</v>
      </c>
      <c r="J131" s="48">
        <f>E131*G131</f>
        <v>0</v>
      </c>
      <c r="K131" s="48">
        <f>E131*I131</f>
        <v>0</v>
      </c>
    </row>
    <row r="132" spans="1:11" ht="16.5" thickTop="1" thickBot="1" x14ac:dyDescent="0.3">
      <c r="A132" s="3"/>
      <c r="B132" s="19" t="s">
        <v>28</v>
      </c>
      <c r="C132" s="29" t="s">
        <v>48</v>
      </c>
      <c r="D132" s="36"/>
      <c r="E132" s="47">
        <v>1</v>
      </c>
      <c r="F132" s="47" t="s">
        <v>174</v>
      </c>
      <c r="G132" s="46"/>
      <c r="H132" s="46"/>
      <c r="I132" s="48">
        <f t="shared" ref="I132:I133" si="0">(G132*H132)/100+G132</f>
        <v>0</v>
      </c>
      <c r="J132" s="48">
        <f t="shared" ref="J132:J133" si="1">E132*G132</f>
        <v>0</v>
      </c>
      <c r="K132" s="48">
        <f t="shared" ref="K132:K133" si="2">E132*I132</f>
        <v>0</v>
      </c>
    </row>
    <row r="133" spans="1:11" ht="38.25" customHeight="1" thickTop="1" thickBot="1" x14ac:dyDescent="0.3">
      <c r="A133" s="30"/>
      <c r="B133" s="19" t="s">
        <v>3</v>
      </c>
      <c r="C133" s="18" t="s">
        <v>44</v>
      </c>
      <c r="D133" s="36"/>
      <c r="E133" s="47">
        <v>40</v>
      </c>
      <c r="F133" s="47" t="s">
        <v>176</v>
      </c>
      <c r="G133" s="46"/>
      <c r="H133" s="46"/>
      <c r="I133" s="48">
        <f t="shared" si="0"/>
        <v>0</v>
      </c>
      <c r="J133" s="48">
        <f t="shared" si="1"/>
        <v>0</v>
      </c>
      <c r="K133" s="48">
        <f t="shared" si="2"/>
        <v>0</v>
      </c>
    </row>
    <row r="134" spans="1:11" ht="16.5" thickTop="1" thickBot="1" x14ac:dyDescent="0.3">
      <c r="A134" s="24"/>
      <c r="B134" s="16" t="s">
        <v>33</v>
      </c>
      <c r="C134" s="16"/>
      <c r="D134" s="25"/>
      <c r="E134" s="25"/>
      <c r="F134" s="25"/>
      <c r="G134" s="25"/>
      <c r="H134" s="25"/>
      <c r="I134" s="25"/>
      <c r="J134" s="45">
        <f>SUM(J135:J136)</f>
        <v>0</v>
      </c>
      <c r="K134" s="45">
        <f>SUM(K135:K136)</f>
        <v>0</v>
      </c>
    </row>
    <row r="135" spans="1:11" s="2" customFormat="1" ht="32.25" customHeight="1" thickTop="1" thickBot="1" x14ac:dyDescent="0.3">
      <c r="A135" s="1"/>
      <c r="B135" s="18" t="s">
        <v>34</v>
      </c>
      <c r="C135" s="28" t="s">
        <v>50</v>
      </c>
      <c r="D135" s="36"/>
      <c r="E135" s="47">
        <v>1</v>
      </c>
      <c r="F135" s="47" t="s">
        <v>175</v>
      </c>
      <c r="G135" s="46"/>
      <c r="H135" s="46"/>
      <c r="I135" s="48">
        <f>(G135*H135)/100+G135</f>
        <v>0</v>
      </c>
      <c r="J135" s="48">
        <f>E135*G135</f>
        <v>0</v>
      </c>
      <c r="K135" s="48">
        <f>E135*I135</f>
        <v>0</v>
      </c>
    </row>
    <row r="136" spans="1:11" ht="31.5" thickTop="1" thickBot="1" x14ac:dyDescent="0.3">
      <c r="A136" s="3"/>
      <c r="B136" s="20" t="s">
        <v>35</v>
      </c>
      <c r="C136" s="29" t="s">
        <v>49</v>
      </c>
      <c r="D136" s="36"/>
      <c r="E136" s="47">
        <v>1</v>
      </c>
      <c r="F136" s="47" t="s">
        <v>174</v>
      </c>
      <c r="G136" s="46"/>
      <c r="H136" s="46"/>
      <c r="I136" s="48">
        <f>(G136*H136)/100+G136</f>
        <v>0</v>
      </c>
      <c r="J136" s="48">
        <f>E136*G136</f>
        <v>0</v>
      </c>
      <c r="K136" s="48">
        <f>E136*I136</f>
        <v>0</v>
      </c>
    </row>
    <row r="137" spans="1:11" ht="19.5" thickTop="1" x14ac:dyDescent="0.25">
      <c r="A137" s="94" t="s">
        <v>60</v>
      </c>
      <c r="B137" s="95" t="s">
        <v>61</v>
      </c>
      <c r="C137" s="95"/>
      <c r="D137" s="96"/>
      <c r="E137" s="96"/>
      <c r="F137" s="96"/>
      <c r="G137" s="96"/>
      <c r="H137" s="96"/>
      <c r="I137" s="96"/>
      <c r="J137" s="101">
        <f>SUM(J138,J142,J145)</f>
        <v>0</v>
      </c>
      <c r="K137" s="101">
        <f>SUM(K138,K142,K145)</f>
        <v>0</v>
      </c>
    </row>
    <row r="138" spans="1:11" ht="15.75" thickBot="1" x14ac:dyDescent="0.3">
      <c r="A138" s="24"/>
      <c r="B138" s="16" t="s">
        <v>61</v>
      </c>
      <c r="C138" s="16"/>
      <c r="D138" s="25"/>
      <c r="E138" s="25"/>
      <c r="F138" s="25"/>
      <c r="G138" s="25"/>
      <c r="H138" s="25"/>
      <c r="I138" s="25"/>
      <c r="J138" s="45">
        <f>SUM(J139:J141)</f>
        <v>0</v>
      </c>
      <c r="K138" s="45">
        <f>SUM(K139:K141)</f>
        <v>0</v>
      </c>
    </row>
    <row r="139" spans="1:11" s="2" customFormat="1" ht="31.5" thickTop="1" thickBot="1" x14ac:dyDescent="0.3">
      <c r="A139" s="1"/>
      <c r="B139" s="17" t="s">
        <v>6</v>
      </c>
      <c r="C139" s="28" t="s">
        <v>53</v>
      </c>
      <c r="D139" s="36"/>
      <c r="E139" s="47">
        <v>1</v>
      </c>
      <c r="F139" s="47" t="s">
        <v>173</v>
      </c>
      <c r="G139" s="46"/>
      <c r="H139" s="46"/>
      <c r="I139" s="48">
        <f>(G139*H139)/100+G139</f>
        <v>0</v>
      </c>
      <c r="J139" s="48">
        <f>E139*G139</f>
        <v>0</v>
      </c>
      <c r="K139" s="48">
        <f>E139*I139</f>
        <v>0</v>
      </c>
    </row>
    <row r="140" spans="1:11" s="2" customFormat="1" ht="29.25" customHeight="1" thickTop="1" thickBot="1" x14ac:dyDescent="0.3">
      <c r="A140" s="1"/>
      <c r="B140" s="17" t="s">
        <v>7</v>
      </c>
      <c r="C140" s="28" t="s">
        <v>54</v>
      </c>
      <c r="D140" s="36"/>
      <c r="E140" s="47">
        <v>1</v>
      </c>
      <c r="F140" s="47" t="s">
        <v>173</v>
      </c>
      <c r="G140" s="46"/>
      <c r="H140" s="46"/>
      <c r="I140" s="48">
        <f t="shared" ref="I140:I141" si="3">(G140*H140)/100+G140</f>
        <v>0</v>
      </c>
      <c r="J140" s="48">
        <f t="shared" ref="J140:J141" si="4">E140*G140</f>
        <v>0</v>
      </c>
      <c r="K140" s="48">
        <f t="shared" ref="K140:K141" si="5">E140*I140</f>
        <v>0</v>
      </c>
    </row>
    <row r="141" spans="1:11" s="2" customFormat="1" ht="31.5" thickTop="1" thickBot="1" x14ac:dyDescent="0.3">
      <c r="A141" s="1"/>
      <c r="B141" s="21" t="s">
        <v>17</v>
      </c>
      <c r="C141" s="28" t="s">
        <v>52</v>
      </c>
      <c r="D141" s="36"/>
      <c r="E141" s="47">
        <v>1</v>
      </c>
      <c r="F141" s="47" t="s">
        <v>173</v>
      </c>
      <c r="G141" s="46"/>
      <c r="H141" s="46"/>
      <c r="I141" s="48">
        <f t="shared" si="3"/>
        <v>0</v>
      </c>
      <c r="J141" s="48">
        <f t="shared" si="4"/>
        <v>0</v>
      </c>
      <c r="K141" s="48">
        <f t="shared" si="5"/>
        <v>0</v>
      </c>
    </row>
    <row r="142" spans="1:11" ht="16.5" thickTop="1" thickBot="1" x14ac:dyDescent="0.3">
      <c r="A142" s="24"/>
      <c r="B142" s="16" t="s">
        <v>5</v>
      </c>
      <c r="C142" s="16"/>
      <c r="D142" s="25"/>
      <c r="E142" s="25"/>
      <c r="F142" s="25"/>
      <c r="G142" s="25"/>
      <c r="H142" s="25"/>
      <c r="I142" s="25"/>
      <c r="J142" s="45">
        <f>SUM(J143:J144)</f>
        <v>0</v>
      </c>
      <c r="K142" s="45">
        <f>SUM(K143:K144)</f>
        <v>0</v>
      </c>
    </row>
    <row r="143" spans="1:11" ht="16.5" thickTop="1" thickBot="1" x14ac:dyDescent="0.3">
      <c r="A143" s="30"/>
      <c r="B143" s="17" t="s">
        <v>18</v>
      </c>
      <c r="C143" s="29" t="s">
        <v>55</v>
      </c>
      <c r="D143" s="36"/>
      <c r="E143" s="47">
        <v>1</v>
      </c>
      <c r="F143" s="47" t="s">
        <v>174</v>
      </c>
      <c r="G143" s="46"/>
      <c r="H143" s="46"/>
      <c r="I143" s="48">
        <f>(G143*H143)/100+G143</f>
        <v>0</v>
      </c>
      <c r="J143" s="48">
        <f>E143*G143</f>
        <v>0</v>
      </c>
      <c r="K143" s="48">
        <f>E143*I143</f>
        <v>0</v>
      </c>
    </row>
    <row r="144" spans="1:11" ht="16.5" thickTop="1" thickBot="1" x14ac:dyDescent="0.3">
      <c r="A144" s="30"/>
      <c r="B144" s="19" t="s">
        <v>3</v>
      </c>
      <c r="C144" s="17" t="s">
        <v>44</v>
      </c>
      <c r="D144" s="36"/>
      <c r="E144" s="47">
        <v>25</v>
      </c>
      <c r="F144" s="47" t="s">
        <v>176</v>
      </c>
      <c r="G144" s="46"/>
      <c r="H144" s="46"/>
      <c r="I144" s="48">
        <f>(G144*H144)/100+G144</f>
        <v>0</v>
      </c>
      <c r="J144" s="48">
        <f>E144*G144</f>
        <v>0</v>
      </c>
      <c r="K144" s="48">
        <f>E144*I144</f>
        <v>0</v>
      </c>
    </row>
    <row r="145" spans="1:11" s="2" customFormat="1" ht="16.5" thickTop="1" thickBot="1" x14ac:dyDescent="0.3">
      <c r="A145" s="32"/>
      <c r="B145" s="22" t="s">
        <v>2</v>
      </c>
      <c r="C145" s="22"/>
      <c r="D145" s="33"/>
      <c r="E145" s="33"/>
      <c r="F145" s="33"/>
      <c r="G145" s="33"/>
      <c r="H145" s="33"/>
      <c r="I145" s="33"/>
      <c r="J145" s="83">
        <f>SUM(J146:J182)</f>
        <v>0</v>
      </c>
      <c r="K145" s="83">
        <f>SUM(K146:K182)</f>
        <v>0</v>
      </c>
    </row>
    <row r="146" spans="1:11" s="2" customFormat="1" ht="16.5" thickTop="1" thickBot="1" x14ac:dyDescent="0.3">
      <c r="A146" s="194"/>
      <c r="B146" s="193" t="s">
        <v>140</v>
      </c>
      <c r="C146" s="37" t="s">
        <v>148</v>
      </c>
      <c r="D146" s="36"/>
      <c r="E146" s="121">
        <v>4</v>
      </c>
      <c r="F146" s="123" t="s">
        <v>173</v>
      </c>
      <c r="G146" s="125"/>
      <c r="H146" s="125"/>
      <c r="I146" s="127">
        <f>(G146*H146)/100+G146</f>
        <v>0</v>
      </c>
      <c r="J146" s="129">
        <f>E146*G146</f>
        <v>0</v>
      </c>
      <c r="K146" s="129">
        <f>E146*I146</f>
        <v>0</v>
      </c>
    </row>
    <row r="147" spans="1:11" s="2" customFormat="1" ht="16.5" thickTop="1" thickBot="1" x14ac:dyDescent="0.3">
      <c r="A147" s="183"/>
      <c r="B147" s="177"/>
      <c r="C147" s="26" t="s">
        <v>141</v>
      </c>
      <c r="D147" s="36"/>
      <c r="E147" s="132"/>
      <c r="F147" s="135"/>
      <c r="G147" s="138"/>
      <c r="H147" s="138"/>
      <c r="I147" s="141"/>
      <c r="J147" s="119"/>
      <c r="K147" s="119"/>
    </row>
    <row r="148" spans="1:11" s="2" customFormat="1" ht="16.5" thickTop="1" thickBot="1" x14ac:dyDescent="0.3">
      <c r="A148" s="183"/>
      <c r="B148" s="177"/>
      <c r="C148" s="26" t="s">
        <v>64</v>
      </c>
      <c r="D148" s="36"/>
      <c r="E148" s="132"/>
      <c r="F148" s="135"/>
      <c r="G148" s="138"/>
      <c r="H148" s="138"/>
      <c r="I148" s="141"/>
      <c r="J148" s="119"/>
      <c r="K148" s="119"/>
    </row>
    <row r="149" spans="1:11" s="2" customFormat="1" ht="16.5" thickTop="1" thickBot="1" x14ac:dyDescent="0.3">
      <c r="A149" s="183"/>
      <c r="B149" s="177"/>
      <c r="C149" s="26" t="s">
        <v>142</v>
      </c>
      <c r="D149" s="36"/>
      <c r="E149" s="132"/>
      <c r="F149" s="135"/>
      <c r="G149" s="138"/>
      <c r="H149" s="138"/>
      <c r="I149" s="141"/>
      <c r="J149" s="119"/>
      <c r="K149" s="119"/>
    </row>
    <row r="150" spans="1:11" s="2" customFormat="1" ht="16.5" thickTop="1" thickBot="1" x14ac:dyDescent="0.3">
      <c r="A150" s="183"/>
      <c r="B150" s="177"/>
      <c r="C150" s="26" t="s">
        <v>66</v>
      </c>
      <c r="D150" s="36"/>
      <c r="E150" s="132"/>
      <c r="F150" s="135"/>
      <c r="G150" s="138"/>
      <c r="H150" s="138"/>
      <c r="I150" s="141"/>
      <c r="J150" s="119"/>
      <c r="K150" s="119"/>
    </row>
    <row r="151" spans="1:11" s="2" customFormat="1" ht="16.5" thickTop="1" thickBot="1" x14ac:dyDescent="0.3">
      <c r="A151" s="183"/>
      <c r="B151" s="177"/>
      <c r="C151" s="26" t="s">
        <v>143</v>
      </c>
      <c r="D151" s="36"/>
      <c r="E151" s="132"/>
      <c r="F151" s="135"/>
      <c r="G151" s="138"/>
      <c r="H151" s="138"/>
      <c r="I151" s="141"/>
      <c r="J151" s="119"/>
      <c r="K151" s="119"/>
    </row>
    <row r="152" spans="1:11" s="2" customFormat="1" ht="16.5" thickTop="1" thickBot="1" x14ac:dyDescent="0.3">
      <c r="A152" s="183"/>
      <c r="B152" s="177"/>
      <c r="C152" s="26" t="s">
        <v>144</v>
      </c>
      <c r="D152" s="36"/>
      <c r="E152" s="132"/>
      <c r="F152" s="135"/>
      <c r="G152" s="138"/>
      <c r="H152" s="138"/>
      <c r="I152" s="141"/>
      <c r="J152" s="119"/>
      <c r="K152" s="119"/>
    </row>
    <row r="153" spans="1:11" s="2" customFormat="1" ht="16.5" thickTop="1" thickBot="1" x14ac:dyDescent="0.3">
      <c r="A153" s="183"/>
      <c r="B153" s="177"/>
      <c r="C153" s="26" t="s">
        <v>145</v>
      </c>
      <c r="D153" s="36"/>
      <c r="E153" s="132"/>
      <c r="F153" s="135"/>
      <c r="G153" s="138"/>
      <c r="H153" s="138"/>
      <c r="I153" s="141"/>
      <c r="J153" s="119"/>
      <c r="K153" s="119"/>
    </row>
    <row r="154" spans="1:11" s="2" customFormat="1" ht="31.5" thickTop="1" thickBot="1" x14ac:dyDescent="0.3">
      <c r="A154" s="183"/>
      <c r="B154" s="177"/>
      <c r="C154" s="26" t="s">
        <v>146</v>
      </c>
      <c r="D154" s="36"/>
      <c r="E154" s="132"/>
      <c r="F154" s="135"/>
      <c r="G154" s="138"/>
      <c r="H154" s="138"/>
      <c r="I154" s="141"/>
      <c r="J154" s="119"/>
      <c r="K154" s="119"/>
    </row>
    <row r="155" spans="1:11" s="2" customFormat="1" ht="16.5" thickTop="1" thickBot="1" x14ac:dyDescent="0.3">
      <c r="A155" s="183"/>
      <c r="B155" s="177"/>
      <c r="C155" s="85" t="s">
        <v>147</v>
      </c>
      <c r="D155" s="53"/>
      <c r="E155" s="132"/>
      <c r="F155" s="135"/>
      <c r="G155" s="138"/>
      <c r="H155" s="138"/>
      <c r="I155" s="141"/>
      <c r="J155" s="119"/>
      <c r="K155" s="119"/>
    </row>
    <row r="156" spans="1:11" s="2" customFormat="1" ht="16.5" thickTop="1" thickBot="1" x14ac:dyDescent="0.3">
      <c r="A156" s="179"/>
      <c r="B156" s="176" t="s">
        <v>39</v>
      </c>
      <c r="C156" s="57" t="s">
        <v>109</v>
      </c>
      <c r="D156" s="58"/>
      <c r="E156" s="131">
        <v>1</v>
      </c>
      <c r="F156" s="134" t="s">
        <v>173</v>
      </c>
      <c r="G156" s="137"/>
      <c r="H156" s="137"/>
      <c r="I156" s="140">
        <f>(G156*H156)/100+G156</f>
        <v>0</v>
      </c>
      <c r="J156" s="118">
        <f>E156*G156</f>
        <v>0</v>
      </c>
      <c r="K156" s="118">
        <f>E156*I156</f>
        <v>0</v>
      </c>
    </row>
    <row r="157" spans="1:11" s="2" customFormat="1" ht="48.75" customHeight="1" thickTop="1" thickBot="1" x14ac:dyDescent="0.3">
      <c r="A157" s="180"/>
      <c r="B157" s="177"/>
      <c r="C157" s="18" t="s">
        <v>106</v>
      </c>
      <c r="D157" s="36"/>
      <c r="E157" s="132"/>
      <c r="F157" s="135"/>
      <c r="G157" s="138"/>
      <c r="H157" s="138"/>
      <c r="I157" s="141"/>
      <c r="J157" s="119"/>
      <c r="K157" s="119"/>
    </row>
    <row r="158" spans="1:11" s="2" customFormat="1" ht="46.5" thickTop="1" thickBot="1" x14ac:dyDescent="0.3">
      <c r="A158" s="180"/>
      <c r="B158" s="177"/>
      <c r="C158" s="18" t="s">
        <v>107</v>
      </c>
      <c r="D158" s="36"/>
      <c r="E158" s="132"/>
      <c r="F158" s="135"/>
      <c r="G158" s="138"/>
      <c r="H158" s="138"/>
      <c r="I158" s="141"/>
      <c r="J158" s="119"/>
      <c r="K158" s="119"/>
    </row>
    <row r="159" spans="1:11" s="2" customFormat="1" ht="49.5" customHeight="1" thickTop="1" thickBot="1" x14ac:dyDescent="0.3">
      <c r="A159" s="181"/>
      <c r="B159" s="178"/>
      <c r="C159" s="82" t="s">
        <v>108</v>
      </c>
      <c r="D159" s="62"/>
      <c r="E159" s="133"/>
      <c r="F159" s="136"/>
      <c r="G159" s="139"/>
      <c r="H159" s="139"/>
      <c r="I159" s="142"/>
      <c r="J159" s="120"/>
      <c r="K159" s="120"/>
    </row>
    <row r="160" spans="1:11" ht="16.5" thickTop="1" thickBot="1" x14ac:dyDescent="0.3">
      <c r="A160" s="174"/>
      <c r="B160" s="171" t="s">
        <v>12</v>
      </c>
      <c r="C160" s="65" t="s">
        <v>86</v>
      </c>
      <c r="D160" s="55"/>
      <c r="E160" s="131">
        <v>2</v>
      </c>
      <c r="F160" s="134" t="s">
        <v>173</v>
      </c>
      <c r="G160" s="137"/>
      <c r="H160" s="137"/>
      <c r="I160" s="140">
        <f>(G160*H160)/100+G160</f>
        <v>0</v>
      </c>
      <c r="J160" s="118">
        <f>E160*G160</f>
        <v>0</v>
      </c>
      <c r="K160" s="118">
        <f>E160*I160</f>
        <v>0</v>
      </c>
    </row>
    <row r="161" spans="1:11" s="2" customFormat="1" ht="16.5" thickTop="1" thickBot="1" x14ac:dyDescent="0.3">
      <c r="A161" s="174"/>
      <c r="B161" s="171"/>
      <c r="C161" s="18" t="s">
        <v>77</v>
      </c>
      <c r="D161" s="36"/>
      <c r="E161" s="132"/>
      <c r="F161" s="135"/>
      <c r="G161" s="138"/>
      <c r="H161" s="138"/>
      <c r="I161" s="141"/>
      <c r="J161" s="119"/>
      <c r="K161" s="119"/>
    </row>
    <row r="162" spans="1:11" s="2" customFormat="1" ht="16.5" thickTop="1" thickBot="1" x14ac:dyDescent="0.3">
      <c r="A162" s="174"/>
      <c r="B162" s="171"/>
      <c r="C162" s="18" t="s">
        <v>78</v>
      </c>
      <c r="D162" s="36"/>
      <c r="E162" s="132"/>
      <c r="F162" s="135"/>
      <c r="G162" s="138"/>
      <c r="H162" s="138"/>
      <c r="I162" s="141"/>
      <c r="J162" s="119"/>
      <c r="K162" s="119"/>
    </row>
    <row r="163" spans="1:11" s="2" customFormat="1" ht="16.5" thickTop="1" thickBot="1" x14ac:dyDescent="0.3">
      <c r="A163" s="174"/>
      <c r="B163" s="171"/>
      <c r="C163" s="18" t="s">
        <v>123</v>
      </c>
      <c r="D163" s="36"/>
      <c r="E163" s="132"/>
      <c r="F163" s="135"/>
      <c r="G163" s="138"/>
      <c r="H163" s="138"/>
      <c r="I163" s="141"/>
      <c r="J163" s="119"/>
      <c r="K163" s="119"/>
    </row>
    <row r="164" spans="1:11" s="2" customFormat="1" ht="16.5" thickTop="1" thickBot="1" x14ac:dyDescent="0.3">
      <c r="A164" s="174"/>
      <c r="B164" s="171"/>
      <c r="C164" s="18" t="s">
        <v>80</v>
      </c>
      <c r="D164" s="36"/>
      <c r="E164" s="132"/>
      <c r="F164" s="135"/>
      <c r="G164" s="138"/>
      <c r="H164" s="138"/>
      <c r="I164" s="141"/>
      <c r="J164" s="119"/>
      <c r="K164" s="119"/>
    </row>
    <row r="165" spans="1:11" s="2" customFormat="1" ht="16.5" thickTop="1" thickBot="1" x14ac:dyDescent="0.3">
      <c r="A165" s="174"/>
      <c r="B165" s="171"/>
      <c r="C165" s="18" t="s">
        <v>149</v>
      </c>
      <c r="D165" s="36"/>
      <c r="E165" s="132"/>
      <c r="F165" s="135"/>
      <c r="G165" s="138"/>
      <c r="H165" s="138"/>
      <c r="I165" s="141"/>
      <c r="J165" s="119"/>
      <c r="K165" s="119"/>
    </row>
    <row r="166" spans="1:11" s="2" customFormat="1" ht="16.5" thickTop="1" thickBot="1" x14ac:dyDescent="0.3">
      <c r="A166" s="174"/>
      <c r="B166" s="171"/>
      <c r="C166" s="84" t="s">
        <v>82</v>
      </c>
      <c r="D166" s="53"/>
      <c r="E166" s="132"/>
      <c r="F166" s="135"/>
      <c r="G166" s="138"/>
      <c r="H166" s="138"/>
      <c r="I166" s="141"/>
      <c r="J166" s="119"/>
      <c r="K166" s="119"/>
    </row>
    <row r="167" spans="1:11" ht="45.75" customHeight="1" thickTop="1" thickBot="1" x14ac:dyDescent="0.3">
      <c r="A167" s="173"/>
      <c r="B167" s="170" t="s">
        <v>36</v>
      </c>
      <c r="C167" s="68" t="s">
        <v>152</v>
      </c>
      <c r="D167" s="58"/>
      <c r="E167" s="131">
        <v>4</v>
      </c>
      <c r="F167" s="134" t="s">
        <v>173</v>
      </c>
      <c r="G167" s="137"/>
      <c r="H167" s="137"/>
      <c r="I167" s="140">
        <f>(G167*H167)/100+G167</f>
        <v>0</v>
      </c>
      <c r="J167" s="118">
        <f>E167*G167</f>
        <v>0</v>
      </c>
      <c r="K167" s="118">
        <f>E167*I167</f>
        <v>0</v>
      </c>
    </row>
    <row r="168" spans="1:11" ht="17.25" customHeight="1" thickTop="1" thickBot="1" x14ac:dyDescent="0.3">
      <c r="A168" s="174"/>
      <c r="B168" s="171"/>
      <c r="C168" s="27" t="s">
        <v>83</v>
      </c>
      <c r="D168" s="36"/>
      <c r="E168" s="132"/>
      <c r="F168" s="135"/>
      <c r="G168" s="138"/>
      <c r="H168" s="138"/>
      <c r="I168" s="141"/>
      <c r="J168" s="119"/>
      <c r="K168" s="119"/>
    </row>
    <row r="169" spans="1:11" ht="17.25" customHeight="1" thickTop="1" thickBot="1" x14ac:dyDescent="0.3">
      <c r="A169" s="174"/>
      <c r="B169" s="171"/>
      <c r="C169" s="27" t="s">
        <v>150</v>
      </c>
      <c r="D169" s="36"/>
      <c r="E169" s="132"/>
      <c r="F169" s="135"/>
      <c r="G169" s="138"/>
      <c r="H169" s="138"/>
      <c r="I169" s="141"/>
      <c r="J169" s="119"/>
      <c r="K169" s="119"/>
    </row>
    <row r="170" spans="1:11" ht="17.25" customHeight="1" thickTop="1" thickBot="1" x14ac:dyDescent="0.3">
      <c r="A170" s="175"/>
      <c r="B170" s="172"/>
      <c r="C170" s="61" t="s">
        <v>151</v>
      </c>
      <c r="D170" s="62"/>
      <c r="E170" s="133"/>
      <c r="F170" s="136"/>
      <c r="G170" s="139"/>
      <c r="H170" s="139"/>
      <c r="I170" s="142"/>
      <c r="J170" s="120"/>
      <c r="K170" s="120"/>
    </row>
    <row r="171" spans="1:11" ht="16.5" thickTop="1" thickBot="1" x14ac:dyDescent="0.3">
      <c r="A171" s="174"/>
      <c r="B171" s="171" t="s">
        <v>16</v>
      </c>
      <c r="C171" s="65" t="s">
        <v>156</v>
      </c>
      <c r="D171" s="55"/>
      <c r="E171" s="131">
        <v>1</v>
      </c>
      <c r="F171" s="134" t="s">
        <v>173</v>
      </c>
      <c r="G171" s="137"/>
      <c r="H171" s="137"/>
      <c r="I171" s="140">
        <f>(G171*H171)/100+G171</f>
        <v>0</v>
      </c>
      <c r="J171" s="118">
        <f>E171*G171</f>
        <v>0</v>
      </c>
      <c r="K171" s="118">
        <f>E171*I171</f>
        <v>0</v>
      </c>
    </row>
    <row r="172" spans="1:11" ht="16.5" thickTop="1" thickBot="1" x14ac:dyDescent="0.3">
      <c r="A172" s="174"/>
      <c r="B172" s="171"/>
      <c r="C172" s="52" t="s">
        <v>155</v>
      </c>
      <c r="D172" s="53"/>
      <c r="E172" s="132"/>
      <c r="F172" s="135"/>
      <c r="G172" s="138"/>
      <c r="H172" s="138"/>
      <c r="I172" s="141"/>
      <c r="J172" s="119"/>
      <c r="K172" s="119"/>
    </row>
    <row r="173" spans="1:11" s="2" customFormat="1" ht="31.5" thickTop="1" thickBot="1" x14ac:dyDescent="0.3">
      <c r="A173" s="179"/>
      <c r="B173" s="176" t="s">
        <v>37</v>
      </c>
      <c r="C173" s="57" t="s">
        <v>154</v>
      </c>
      <c r="D173" s="58"/>
      <c r="E173" s="131">
        <v>100</v>
      </c>
      <c r="F173" s="134" t="s">
        <v>173</v>
      </c>
      <c r="G173" s="137"/>
      <c r="H173" s="137"/>
      <c r="I173" s="140">
        <f>(G173*H173)/100+G173</f>
        <v>0</v>
      </c>
      <c r="J173" s="118">
        <f>E173*G173</f>
        <v>0</v>
      </c>
      <c r="K173" s="118">
        <f>E173*I173</f>
        <v>0</v>
      </c>
    </row>
    <row r="174" spans="1:11" s="2" customFormat="1" ht="39" customHeight="1" thickTop="1" thickBot="1" x14ac:dyDescent="0.3">
      <c r="A174" s="181"/>
      <c r="B174" s="178"/>
      <c r="C174" s="82" t="s">
        <v>153</v>
      </c>
      <c r="D174" s="62"/>
      <c r="E174" s="133"/>
      <c r="F174" s="136"/>
      <c r="G174" s="139"/>
      <c r="H174" s="139"/>
      <c r="I174" s="142"/>
      <c r="J174" s="120"/>
      <c r="K174" s="120"/>
    </row>
    <row r="175" spans="1:11" s="2" customFormat="1" ht="16.5" thickTop="1" thickBot="1" x14ac:dyDescent="0.3">
      <c r="A175" s="180"/>
      <c r="B175" s="177" t="s">
        <v>15</v>
      </c>
      <c r="C175" s="54" t="s">
        <v>162</v>
      </c>
      <c r="D175" s="55"/>
      <c r="E175" s="131">
        <v>1</v>
      </c>
      <c r="F175" s="134" t="s">
        <v>173</v>
      </c>
      <c r="G175" s="137"/>
      <c r="H175" s="137"/>
      <c r="I175" s="140">
        <f>(G175*H175)/100+G175</f>
        <v>0</v>
      </c>
      <c r="J175" s="118">
        <f>E175*G175</f>
        <v>0</v>
      </c>
      <c r="K175" s="118">
        <f>E175*I175</f>
        <v>0</v>
      </c>
    </row>
    <row r="176" spans="1:11" s="2" customFormat="1" ht="16.5" thickTop="1" thickBot="1" x14ac:dyDescent="0.3">
      <c r="A176" s="180"/>
      <c r="B176" s="177"/>
      <c r="C176" s="18" t="s">
        <v>157</v>
      </c>
      <c r="D176" s="36"/>
      <c r="E176" s="132"/>
      <c r="F176" s="135"/>
      <c r="G176" s="138"/>
      <c r="H176" s="138"/>
      <c r="I176" s="141"/>
      <c r="J176" s="119"/>
      <c r="K176" s="119"/>
    </row>
    <row r="177" spans="1:11" s="2" customFormat="1" ht="16.5" thickTop="1" thickBot="1" x14ac:dyDescent="0.3">
      <c r="A177" s="180"/>
      <c r="B177" s="177"/>
      <c r="C177" s="18" t="s">
        <v>157</v>
      </c>
      <c r="D177" s="36"/>
      <c r="E177" s="132"/>
      <c r="F177" s="135"/>
      <c r="G177" s="138"/>
      <c r="H177" s="138"/>
      <c r="I177" s="141"/>
      <c r="J177" s="119"/>
      <c r="K177" s="119"/>
    </row>
    <row r="178" spans="1:11" s="2" customFormat="1" ht="27.75" customHeight="1" thickTop="1" thickBot="1" x14ac:dyDescent="0.3">
      <c r="A178" s="180"/>
      <c r="B178" s="177"/>
      <c r="C178" s="18" t="s">
        <v>158</v>
      </c>
      <c r="D178" s="36"/>
      <c r="E178" s="132"/>
      <c r="F178" s="135"/>
      <c r="G178" s="138"/>
      <c r="H178" s="138"/>
      <c r="I178" s="141"/>
      <c r="J178" s="119"/>
      <c r="K178" s="119"/>
    </row>
    <row r="179" spans="1:11" s="2" customFormat="1" ht="16.5" thickTop="1" thickBot="1" x14ac:dyDescent="0.3">
      <c r="A179" s="180"/>
      <c r="B179" s="177"/>
      <c r="C179" s="18" t="s">
        <v>159</v>
      </c>
      <c r="D179" s="36"/>
      <c r="E179" s="132"/>
      <c r="F179" s="135"/>
      <c r="G179" s="138"/>
      <c r="H179" s="138"/>
      <c r="I179" s="141"/>
      <c r="J179" s="119"/>
      <c r="K179" s="119"/>
    </row>
    <row r="180" spans="1:11" s="2" customFormat="1" ht="16.5" thickTop="1" thickBot="1" x14ac:dyDescent="0.3">
      <c r="A180" s="180"/>
      <c r="B180" s="177"/>
      <c r="C180" s="18" t="s">
        <v>160</v>
      </c>
      <c r="D180" s="36"/>
      <c r="E180" s="132"/>
      <c r="F180" s="135"/>
      <c r="G180" s="138"/>
      <c r="H180" s="138"/>
      <c r="I180" s="141"/>
      <c r="J180" s="119"/>
      <c r="K180" s="119"/>
    </row>
    <row r="181" spans="1:11" s="2" customFormat="1" ht="16.5" thickTop="1" thickBot="1" x14ac:dyDescent="0.3">
      <c r="A181" s="180"/>
      <c r="B181" s="177"/>
      <c r="C181" s="84" t="s">
        <v>161</v>
      </c>
      <c r="D181" s="53"/>
      <c r="E181" s="132"/>
      <c r="F181" s="135"/>
      <c r="G181" s="138"/>
      <c r="H181" s="138"/>
      <c r="I181" s="141"/>
      <c r="J181" s="119"/>
      <c r="K181" s="119"/>
    </row>
    <row r="182" spans="1:11" s="2" customFormat="1" ht="42.75" customHeight="1" thickTop="1" thickBot="1" x14ac:dyDescent="0.3">
      <c r="A182" s="56"/>
      <c r="B182" s="86" t="s">
        <v>11</v>
      </c>
      <c r="C182" s="87" t="s">
        <v>43</v>
      </c>
      <c r="D182" s="77"/>
      <c r="E182" s="89">
        <v>1</v>
      </c>
      <c r="F182" s="90" t="s">
        <v>174</v>
      </c>
      <c r="G182" s="59"/>
      <c r="H182" s="59"/>
      <c r="I182" s="60">
        <f>(G182*H182)/100+G182</f>
        <v>0</v>
      </c>
      <c r="J182" s="88">
        <f>E182*G182</f>
        <v>0</v>
      </c>
      <c r="K182" s="60">
        <f>E182*I182</f>
        <v>0</v>
      </c>
    </row>
    <row r="183" spans="1:11" customFormat="1" ht="30.75" customHeight="1" thickTop="1" thickBot="1" x14ac:dyDescent="0.3">
      <c r="A183" s="196" t="s">
        <v>180</v>
      </c>
      <c r="B183" s="196"/>
      <c r="C183" s="196"/>
      <c r="D183" s="196"/>
      <c r="E183" s="196"/>
      <c r="F183" s="196"/>
      <c r="G183" s="196"/>
      <c r="H183" s="196"/>
      <c r="I183" s="196"/>
      <c r="J183" s="116">
        <f>SUM(J137,J74,J7)</f>
        <v>0</v>
      </c>
      <c r="K183" s="117">
        <f>SUM(K137,K74,K7)</f>
        <v>0</v>
      </c>
    </row>
    <row r="184" spans="1:11" s="2" customFormat="1" ht="42.75" customHeight="1" thickTop="1" thickBot="1" x14ac:dyDescent="0.3">
      <c r="A184" s="105"/>
      <c r="B184" s="106"/>
      <c r="C184" s="107"/>
      <c r="D184" s="108"/>
      <c r="E184" s="102"/>
      <c r="F184" s="103"/>
      <c r="G184" s="109"/>
      <c r="H184" s="109"/>
      <c r="I184" s="104"/>
      <c r="J184" s="104"/>
      <c r="K184" s="104"/>
    </row>
    <row r="185" spans="1:11" customFormat="1" ht="17.25" thickTop="1" thickBot="1" x14ac:dyDescent="0.3">
      <c r="A185" s="36"/>
      <c r="B185" s="35" t="s">
        <v>164</v>
      </c>
      <c r="C185" s="34"/>
    </row>
    <row r="186" spans="1:11" customFormat="1" ht="16.5" thickTop="1" x14ac:dyDescent="0.25">
      <c r="B186" s="35"/>
      <c r="C186" s="34"/>
    </row>
    <row r="187" spans="1:11" customFormat="1" ht="46.5" customHeight="1" thickBot="1" x14ac:dyDescent="0.3">
      <c r="A187" s="168" t="s">
        <v>165</v>
      </c>
      <c r="B187" s="168"/>
      <c r="C187" s="34"/>
      <c r="D187" s="195" t="s">
        <v>177</v>
      </c>
      <c r="E187" s="195"/>
      <c r="F187" s="195"/>
      <c r="G187" s="195"/>
      <c r="H187" s="195"/>
      <c r="I187" s="195"/>
      <c r="J187" s="195"/>
      <c r="K187" s="195"/>
    </row>
    <row r="188" spans="1:11" customFormat="1" ht="63.75" customHeight="1" thickTop="1" thickBot="1" x14ac:dyDescent="0.3">
      <c r="A188" s="158" t="s">
        <v>163</v>
      </c>
      <c r="B188" s="169"/>
      <c r="C188" s="34"/>
      <c r="D188" s="195"/>
      <c r="E188" s="195"/>
      <c r="F188" s="195"/>
      <c r="G188" s="195"/>
      <c r="H188" s="195"/>
      <c r="I188" s="195"/>
      <c r="J188" s="195"/>
      <c r="K188" s="195"/>
    </row>
    <row r="189" spans="1:11" ht="15.75" thickTop="1" x14ac:dyDescent="0.25"/>
  </sheetData>
  <mergeCells count="240">
    <mergeCell ref="E171:E172"/>
    <mergeCell ref="F171:F172"/>
    <mergeCell ref="G171:G172"/>
    <mergeCell ref="H171:H172"/>
    <mergeCell ref="I171:I172"/>
    <mergeCell ref="J171:J172"/>
    <mergeCell ref="K171:K172"/>
    <mergeCell ref="D187:K188"/>
    <mergeCell ref="E173:E174"/>
    <mergeCell ref="F173:F174"/>
    <mergeCell ref="G173:G174"/>
    <mergeCell ref="H173:H174"/>
    <mergeCell ref="I173:I174"/>
    <mergeCell ref="J173:J174"/>
    <mergeCell ref="K173:K174"/>
    <mergeCell ref="E175:E181"/>
    <mergeCell ref="F175:F181"/>
    <mergeCell ref="G175:G181"/>
    <mergeCell ref="H175:H181"/>
    <mergeCell ref="I175:I181"/>
    <mergeCell ref="J175:J181"/>
    <mergeCell ref="K175:K181"/>
    <mergeCell ref="A183:I183"/>
    <mergeCell ref="E146:E155"/>
    <mergeCell ref="F146:F155"/>
    <mergeCell ref="G146:G155"/>
    <mergeCell ref="H146:H155"/>
    <mergeCell ref="I146:I155"/>
    <mergeCell ref="J146:J155"/>
    <mergeCell ref="K146:K155"/>
    <mergeCell ref="E156:E159"/>
    <mergeCell ref="F156:F159"/>
    <mergeCell ref="G156:G159"/>
    <mergeCell ref="H156:H159"/>
    <mergeCell ref="I156:I159"/>
    <mergeCell ref="J156:J159"/>
    <mergeCell ref="K156:K159"/>
    <mergeCell ref="E160:E166"/>
    <mergeCell ref="F160:F166"/>
    <mergeCell ref="G160:G166"/>
    <mergeCell ref="H160:H166"/>
    <mergeCell ref="I160:I166"/>
    <mergeCell ref="J160:J166"/>
    <mergeCell ref="K160:K166"/>
    <mergeCell ref="E167:E170"/>
    <mergeCell ref="F167:F170"/>
    <mergeCell ref="G167:G170"/>
    <mergeCell ref="H167:H170"/>
    <mergeCell ref="I167:I170"/>
    <mergeCell ref="J167:J170"/>
    <mergeCell ref="K167:K170"/>
    <mergeCell ref="B146:B155"/>
    <mergeCell ref="A146:A155"/>
    <mergeCell ref="B156:B159"/>
    <mergeCell ref="A156:A159"/>
    <mergeCell ref="B160:B166"/>
    <mergeCell ref="A160:A166"/>
    <mergeCell ref="B173:B174"/>
    <mergeCell ref="A173:A174"/>
    <mergeCell ref="B175:B181"/>
    <mergeCell ref="B171:B172"/>
    <mergeCell ref="B167:B170"/>
    <mergeCell ref="A167:A170"/>
    <mergeCell ref="A171:A172"/>
    <mergeCell ref="A175:A181"/>
    <mergeCell ref="B102:B104"/>
    <mergeCell ref="A102:A104"/>
    <mergeCell ref="B105:B118"/>
    <mergeCell ref="A105:A118"/>
    <mergeCell ref="B119:B121"/>
    <mergeCell ref="A119:A121"/>
    <mergeCell ref="B122:B125"/>
    <mergeCell ref="A122:A125"/>
    <mergeCell ref="B128:B129"/>
    <mergeCell ref="A128:A129"/>
    <mergeCell ref="A76:A84"/>
    <mergeCell ref="B85:B88"/>
    <mergeCell ref="A85:A88"/>
    <mergeCell ref="B64:B65"/>
    <mergeCell ref="A64:A65"/>
    <mergeCell ref="B89:B95"/>
    <mergeCell ref="A89:A95"/>
    <mergeCell ref="B96:B98"/>
    <mergeCell ref="B99:B101"/>
    <mergeCell ref="A96:A98"/>
    <mergeCell ref="A99:A101"/>
    <mergeCell ref="B4:C4"/>
    <mergeCell ref="D6:D8"/>
    <mergeCell ref="E9:E17"/>
    <mergeCell ref="F9:F17"/>
    <mergeCell ref="G9:G17"/>
    <mergeCell ref="A187:B187"/>
    <mergeCell ref="A188:B188"/>
    <mergeCell ref="B9:B17"/>
    <mergeCell ref="A9:A17"/>
    <mergeCell ref="B18:B21"/>
    <mergeCell ref="A18:A21"/>
    <mergeCell ref="B22:B28"/>
    <mergeCell ref="A22:A28"/>
    <mergeCell ref="B29:B31"/>
    <mergeCell ref="A29:A31"/>
    <mergeCell ref="B32:B45"/>
    <mergeCell ref="A32:A45"/>
    <mergeCell ref="B46:B50"/>
    <mergeCell ref="A46:A50"/>
    <mergeCell ref="B51:B54"/>
    <mergeCell ref="A51:A54"/>
    <mergeCell ref="B55:B61"/>
    <mergeCell ref="A55:A61"/>
    <mergeCell ref="B76:B84"/>
    <mergeCell ref="H9:H17"/>
    <mergeCell ref="I9:I17"/>
    <mergeCell ref="J9:J17"/>
    <mergeCell ref="K9:K17"/>
    <mergeCell ref="E18:E21"/>
    <mergeCell ref="F18:F21"/>
    <mergeCell ref="G18:G21"/>
    <mergeCell ref="H18:H21"/>
    <mergeCell ref="I18:I21"/>
    <mergeCell ref="J18:J21"/>
    <mergeCell ref="K18:K21"/>
    <mergeCell ref="J22:J28"/>
    <mergeCell ref="K22:K28"/>
    <mergeCell ref="E29:E31"/>
    <mergeCell ref="F29:F31"/>
    <mergeCell ref="G29:G31"/>
    <mergeCell ref="H29:H31"/>
    <mergeCell ref="I29:I31"/>
    <mergeCell ref="J29:J31"/>
    <mergeCell ref="K29:K31"/>
    <mergeCell ref="E22:E28"/>
    <mergeCell ref="F22:F28"/>
    <mergeCell ref="G22:G28"/>
    <mergeCell ref="H22:H28"/>
    <mergeCell ref="I22:I28"/>
    <mergeCell ref="J32:J45"/>
    <mergeCell ref="K32:K45"/>
    <mergeCell ref="E46:E50"/>
    <mergeCell ref="F46:F50"/>
    <mergeCell ref="G46:G50"/>
    <mergeCell ref="H46:H50"/>
    <mergeCell ref="I46:I50"/>
    <mergeCell ref="J46:J50"/>
    <mergeCell ref="K46:K50"/>
    <mergeCell ref="E32:E45"/>
    <mergeCell ref="F32:F45"/>
    <mergeCell ref="G32:G45"/>
    <mergeCell ref="H32:H45"/>
    <mergeCell ref="I32:I45"/>
    <mergeCell ref="E64:E65"/>
    <mergeCell ref="F64:F65"/>
    <mergeCell ref="G64:G65"/>
    <mergeCell ref="H64:H65"/>
    <mergeCell ref="I64:I65"/>
    <mergeCell ref="J64:J65"/>
    <mergeCell ref="K64:K65"/>
    <mergeCell ref="J51:J54"/>
    <mergeCell ref="K51:K54"/>
    <mergeCell ref="E55:E61"/>
    <mergeCell ref="F55:F61"/>
    <mergeCell ref="G55:G61"/>
    <mergeCell ref="H55:H61"/>
    <mergeCell ref="I55:I61"/>
    <mergeCell ref="J55:J61"/>
    <mergeCell ref="K55:K61"/>
    <mergeCell ref="E51:E54"/>
    <mergeCell ref="F51:F54"/>
    <mergeCell ref="G51:G54"/>
    <mergeCell ref="H51:H54"/>
    <mergeCell ref="I51:I54"/>
    <mergeCell ref="J76:J84"/>
    <mergeCell ref="K76:K84"/>
    <mergeCell ref="E85:E88"/>
    <mergeCell ref="F85:F88"/>
    <mergeCell ref="G85:G88"/>
    <mergeCell ref="H85:H88"/>
    <mergeCell ref="I85:I88"/>
    <mergeCell ref="J85:J88"/>
    <mergeCell ref="K85:K88"/>
    <mergeCell ref="E76:E84"/>
    <mergeCell ref="F76:F84"/>
    <mergeCell ref="G76:G84"/>
    <mergeCell ref="H76:H84"/>
    <mergeCell ref="I76:I84"/>
    <mergeCell ref="J89:J95"/>
    <mergeCell ref="K89:K95"/>
    <mergeCell ref="E96:E98"/>
    <mergeCell ref="F96:F98"/>
    <mergeCell ref="G96:G98"/>
    <mergeCell ref="H96:H98"/>
    <mergeCell ref="I96:I98"/>
    <mergeCell ref="J96:J98"/>
    <mergeCell ref="K96:K98"/>
    <mergeCell ref="E89:E95"/>
    <mergeCell ref="F89:F95"/>
    <mergeCell ref="G89:G95"/>
    <mergeCell ref="H89:H95"/>
    <mergeCell ref="I89:I95"/>
    <mergeCell ref="J99:J101"/>
    <mergeCell ref="K99:K101"/>
    <mergeCell ref="E102:E104"/>
    <mergeCell ref="F102:F104"/>
    <mergeCell ref="G102:G104"/>
    <mergeCell ref="H102:H104"/>
    <mergeCell ref="I102:I104"/>
    <mergeCell ref="J102:J104"/>
    <mergeCell ref="K102:K104"/>
    <mergeCell ref="E99:E101"/>
    <mergeCell ref="F99:F101"/>
    <mergeCell ref="G99:G101"/>
    <mergeCell ref="H99:H101"/>
    <mergeCell ref="I99:I101"/>
    <mergeCell ref="J105:J118"/>
    <mergeCell ref="K105:K118"/>
    <mergeCell ref="E119:E121"/>
    <mergeCell ref="F119:F121"/>
    <mergeCell ref="G119:G121"/>
    <mergeCell ref="H119:H121"/>
    <mergeCell ref="I119:I121"/>
    <mergeCell ref="J119:J121"/>
    <mergeCell ref="K119:K121"/>
    <mergeCell ref="E105:E118"/>
    <mergeCell ref="F105:F118"/>
    <mergeCell ref="G105:G118"/>
    <mergeCell ref="H105:H118"/>
    <mergeCell ref="I105:I118"/>
    <mergeCell ref="J122:J125"/>
    <mergeCell ref="K122:K125"/>
    <mergeCell ref="E128:E129"/>
    <mergeCell ref="F128:F129"/>
    <mergeCell ref="G128:G129"/>
    <mergeCell ref="H128:H129"/>
    <mergeCell ref="I128:I129"/>
    <mergeCell ref="J128:J129"/>
    <mergeCell ref="K128:K129"/>
    <mergeCell ref="E122:E125"/>
    <mergeCell ref="F122:F125"/>
    <mergeCell ref="G122:G125"/>
    <mergeCell ref="H122:H125"/>
    <mergeCell ref="I122:I12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verticalDpi="0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 SP</vt:lpstr>
      <vt:lpstr>'Príloha č. 2 SP'!Názvy_tlače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Milica Mikusova</cp:lastModifiedBy>
  <cp:lastPrinted>2022-08-05T10:21:31Z</cp:lastPrinted>
  <dcterms:created xsi:type="dcterms:W3CDTF">2021-05-10T13:32:40Z</dcterms:created>
  <dcterms:modified xsi:type="dcterms:W3CDTF">2022-09-14T09:20:59Z</dcterms:modified>
</cp:coreProperties>
</file>