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VO\SOŠM\SOŠV-22-22-SOŠM Nákup trenažérov II\OVS II final dokumenty\"/>
    </mc:Choice>
  </mc:AlternateContent>
  <xr:revisionPtr revIDLastSave="0" documentId="13_ncr:1_{39CC271D-8213-4DD9-8BE1-E45E30A839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íloha č. 3 Zmluvy" sheetId="1" r:id="rId1"/>
  </sheets>
  <definedNames>
    <definedName name="_xlnm.Print_Titles" localSheetId="0">'Príloha č. 3 Zmluvy'!$3:$3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H17" i="1" l="1"/>
  <c r="H16" i="1" s="1"/>
  <c r="G17" i="1"/>
  <c r="I17" i="1" s="1"/>
  <c r="I16" i="1" s="1"/>
  <c r="H15" i="1"/>
  <c r="G15" i="1"/>
  <c r="I15" i="1" s="1"/>
  <c r="H14" i="1"/>
  <c r="G14" i="1"/>
  <c r="I14" i="1" s="1"/>
  <c r="H11" i="1"/>
  <c r="G11" i="1"/>
  <c r="I11" i="1" s="1"/>
  <c r="H10" i="1"/>
  <c r="G10" i="1"/>
  <c r="I10" i="1" s="1"/>
  <c r="G8" i="1"/>
  <c r="I8" i="1" s="1"/>
  <c r="H8" i="1"/>
  <c r="H7" i="1"/>
  <c r="G7" i="1"/>
  <c r="I7" i="1" s="1"/>
  <c r="H76" i="1"/>
  <c r="G76" i="1"/>
  <c r="I76" i="1" s="1"/>
  <c r="H75" i="1"/>
  <c r="G75" i="1"/>
  <c r="I75" i="1" s="1"/>
  <c r="H74" i="1"/>
  <c r="G74" i="1"/>
  <c r="I74" i="1" s="1"/>
  <c r="H73" i="1"/>
  <c r="G73" i="1"/>
  <c r="I73" i="1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G67" i="1"/>
  <c r="I67" i="1" s="1"/>
  <c r="H67" i="1"/>
  <c r="H66" i="1"/>
  <c r="H62" i="1"/>
  <c r="G66" i="1"/>
  <c r="I66" i="1" s="1"/>
  <c r="G63" i="1"/>
  <c r="I63" i="1" s="1"/>
  <c r="H63" i="1"/>
  <c r="G64" i="1"/>
  <c r="I64" i="1" s="1"/>
  <c r="H64" i="1"/>
  <c r="G62" i="1"/>
  <c r="I62" i="1" s="1"/>
  <c r="H9" i="1" l="1"/>
  <c r="H13" i="1"/>
  <c r="H12" i="1" s="1"/>
  <c r="I13" i="1"/>
  <c r="I12" i="1" s="1"/>
  <c r="H6" i="1"/>
  <c r="I9" i="1"/>
  <c r="I6" i="1"/>
  <c r="I61" i="1"/>
  <c r="H61" i="1"/>
  <c r="H65" i="1"/>
  <c r="I68" i="1"/>
  <c r="I65" i="1"/>
  <c r="H68" i="1"/>
  <c r="H5" i="1" l="1"/>
  <c r="H18" i="1" s="1"/>
  <c r="I5" i="1"/>
  <c r="I18" i="1" s="1"/>
  <c r="H60" i="1"/>
  <c r="I60" i="1"/>
  <c r="G53" i="1"/>
  <c r="I53" i="1" s="1"/>
  <c r="I52" i="1" s="1"/>
  <c r="G59" i="1"/>
  <c r="I59" i="1" s="1"/>
  <c r="H59" i="1"/>
  <c r="H58" i="1"/>
  <c r="G58" i="1"/>
  <c r="I58" i="1" s="1"/>
  <c r="G56" i="1"/>
  <c r="I56" i="1" s="1"/>
  <c r="H56" i="1"/>
  <c r="H55" i="1"/>
  <c r="G55" i="1"/>
  <c r="I55" i="1" s="1"/>
  <c r="H53" i="1"/>
  <c r="H52" i="1" s="1"/>
  <c r="H51" i="1"/>
  <c r="G51" i="1"/>
  <c r="I51" i="1" s="1"/>
  <c r="H50" i="1"/>
  <c r="G50" i="1"/>
  <c r="I50" i="1" s="1"/>
  <c r="H49" i="1"/>
  <c r="G49" i="1"/>
  <c r="I49" i="1" s="1"/>
  <c r="H48" i="1"/>
  <c r="G48" i="1"/>
  <c r="I48" i="1" s="1"/>
  <c r="H47" i="1"/>
  <c r="G47" i="1"/>
  <c r="I47" i="1" s="1"/>
  <c r="H46" i="1"/>
  <c r="G46" i="1"/>
  <c r="I46" i="1" s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39" i="1"/>
  <c r="H38" i="1"/>
  <c r="G39" i="1"/>
  <c r="I39" i="1" s="1"/>
  <c r="G38" i="1"/>
  <c r="I38" i="1" s="1"/>
  <c r="H36" i="1"/>
  <c r="G36" i="1"/>
  <c r="I36" i="1" s="1"/>
  <c r="H35" i="1"/>
  <c r="I35" i="1"/>
  <c r="H33" i="1"/>
  <c r="G33" i="1"/>
  <c r="I33" i="1" s="1"/>
  <c r="H31" i="1"/>
  <c r="G31" i="1"/>
  <c r="I31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G24" i="1"/>
  <c r="I24" i="1" s="1"/>
  <c r="H24" i="1"/>
  <c r="G23" i="1"/>
  <c r="I23" i="1" s="1"/>
  <c r="H23" i="1"/>
  <c r="H22" i="1"/>
  <c r="G22" i="1"/>
  <c r="I22" i="1" s="1"/>
  <c r="H57" i="1" l="1"/>
  <c r="H37" i="1"/>
  <c r="H54" i="1"/>
  <c r="H41" i="1"/>
  <c r="I57" i="1"/>
  <c r="I30" i="1"/>
  <c r="I54" i="1"/>
  <c r="I41" i="1"/>
  <c r="H30" i="1"/>
  <c r="I37" i="1"/>
  <c r="I34" i="1"/>
  <c r="H34" i="1"/>
  <c r="H21" i="1"/>
  <c r="I21" i="1"/>
  <c r="H40" i="1" l="1"/>
  <c r="I40" i="1"/>
  <c r="I20" i="1"/>
  <c r="H20" i="1"/>
  <c r="H77" i="1" l="1"/>
  <c r="H78" i="1" s="1"/>
  <c r="I77" i="1"/>
  <c r="I78" i="1" s="1"/>
</calcChain>
</file>

<file path=xl/sharedStrings.xml><?xml version="1.0" encoding="utf-8"?>
<sst xmlns="http://schemas.openxmlformats.org/spreadsheetml/2006/main" count="138" uniqueCount="70">
  <si>
    <t>P.č.</t>
  </si>
  <si>
    <t>Sekcia\položky</t>
  </si>
  <si>
    <t>Hardware</t>
  </si>
  <si>
    <t>Projekt management</t>
  </si>
  <si>
    <t>Zariaďovacie prvky</t>
  </si>
  <si>
    <t>Artwork</t>
  </si>
  <si>
    <t>Vytvorenie databáz (online komunikácie)</t>
  </si>
  <si>
    <t xml:space="preserve">Aplikácia - uživateľské  rozhranie </t>
  </si>
  <si>
    <t>2.</t>
  </si>
  <si>
    <t>1.</t>
  </si>
  <si>
    <t>Konfigurácia, testovanie, inštalácia</t>
  </si>
  <si>
    <t>Inštalácia</t>
  </si>
  <si>
    <t xml:space="preserve">Skener QR </t>
  </si>
  <si>
    <t>Držiak na skener</t>
  </si>
  <si>
    <t xml:space="preserve">Snímač jazdy </t>
  </si>
  <si>
    <t>Tlačiareň na diplom formát A5</t>
  </si>
  <si>
    <t xml:space="preserve">Box </t>
  </si>
  <si>
    <t>Programovanie app pre evidenciu dát</t>
  </si>
  <si>
    <t xml:space="preserve">Grafika výstupov </t>
  </si>
  <si>
    <t>Ozvučenie</t>
  </si>
  <si>
    <t>Nábytok na mieru (rám na screen + rám na platňu)</t>
  </si>
  <si>
    <t>Zábradlie</t>
  </si>
  <si>
    <t>Špeciálna helma pre "parašportovca" s detekciou nasadenia</t>
  </si>
  <si>
    <t>Programovanie aplikácie (Lyžovanie )</t>
  </si>
  <si>
    <t xml:space="preserve">Hra Lyžovanie </t>
  </si>
  <si>
    <t xml:space="preserve">Hra Para Lyžovanie </t>
  </si>
  <si>
    <t>Nábytok na mieru (rám na screen + rám na trenažér)</t>
  </si>
  <si>
    <t>Programovanie aplikácie (500m šprintu so Saganom)</t>
  </si>
  <si>
    <t>Programovanie aplikácie (Para Lyžovanie) zvuková navigácia - doplnená do app /rovnaka trasa ako pri klasickom trenazéry /</t>
  </si>
  <si>
    <t>Grafika simulácie  (2 min) rovnaká ako pri klasickom lyzovaní</t>
  </si>
  <si>
    <t>Lyžiarský trenažér</t>
  </si>
  <si>
    <t>Cyklistický trenažér</t>
  </si>
  <si>
    <t xml:space="preserve">Hra para  cyklistika </t>
  </si>
  <si>
    <t>Programovanie app (aktívna len pri sklopení pedálu)</t>
  </si>
  <si>
    <t>Grafika simulácie  (manuál ako aktivovať para trenažér)</t>
  </si>
  <si>
    <t xml:space="preserve">Držiak na skener + Touchscreen </t>
  </si>
  <si>
    <t>Plastové karticky</t>
  </si>
  <si>
    <t>Riadiace PC</t>
  </si>
  <si>
    <t>Bicykel</t>
  </si>
  <si>
    <t>Trenažér</t>
  </si>
  <si>
    <t xml:space="preserve">Hra šprint </t>
  </si>
  <si>
    <t xml:space="preserve">3. </t>
  </si>
  <si>
    <t>Centrálne riadenie</t>
  </si>
  <si>
    <t>Screen 86" - Obrazovka</t>
  </si>
  <si>
    <t>Držiak na stenu pre zobrazovaciu jednotku</t>
  </si>
  <si>
    <t>Touchscreen 10" - Obrazovka</t>
  </si>
  <si>
    <t>Počet</t>
  </si>
  <si>
    <t>mj</t>
  </si>
  <si>
    <t>cena/mj v Eur bez DPH</t>
  </si>
  <si>
    <t>sadzba DPH v %</t>
  </si>
  <si>
    <t>cena/mj v Eur s DPH</t>
  </si>
  <si>
    <t>Cena v Eur bez DPH</t>
  </si>
  <si>
    <t>Cena v Eur s DPH</t>
  </si>
  <si>
    <t>ks</t>
  </si>
  <si>
    <t>set</t>
  </si>
  <si>
    <t>app</t>
  </si>
  <si>
    <t>hod</t>
  </si>
  <si>
    <t>Celková cena za predmet zákazky</t>
  </si>
  <si>
    <t>Cena 2. fáza</t>
  </si>
  <si>
    <t>Cena 1. fáza</t>
  </si>
  <si>
    <t>1. Výkonová fáza - dodanie do 1 mesiaca</t>
  </si>
  <si>
    <t>Grafika simulácie  (2 min) - príprava scenáru a tvorba návrhu grafického obstahu pre aplikáciu</t>
  </si>
  <si>
    <t>Projekt management - koordinácia scenáru a tvroby grafického obsahu</t>
  </si>
  <si>
    <t>Programovanie aplikácie (Para lyžovanie) - príprava scenáru a tvorba návrhu grafického obsahu pre aplikáciu</t>
  </si>
  <si>
    <t xml:space="preserve">Grafika simulácie  (2 min) rovnaká ako pri klasickom lyžovaní - príprava scenáru a tvorba návrhu grafického obsahu pre aplikáciu </t>
  </si>
  <si>
    <t>Grafika simulácie  (2 min) - príprava scenáru a tvorba návrhu grafického obsahu pre aplikáciu</t>
  </si>
  <si>
    <t>Projekt management - koordinácia prípravy scenáru a tvorby grafického obsahu</t>
  </si>
  <si>
    <t>Grafika simulácie  (manuál ako aktivovať para trenažér) - doplnenie tvorby grafického obsahu pre aplikáciu</t>
  </si>
  <si>
    <t>2. Výkonová fáza - dodanie do 4 mesiacov</t>
  </si>
  <si>
    <t xml:space="preserve">Príloha č. 3 ZoD - Harmonogram a cena plnenia podľa výkonových fáz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</si>
</sst>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€&quot;_-;\-* #,##0\ &quot;€&quot;_-;_-* &quot;-&quot;\ &quot;€&quot;_-;_-@"/>
    <numFmt numFmtId="165" formatCode="#,##0.00\ &quot;€&quot;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</font>
    <font>
      <b/>
      <sz val="18"/>
      <color theme="0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8DB4E3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8DB4E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96">
    <xf numFmtId="0" fontId="0" fillId="0" borderId="0" xfId="0"/>
    <xf numFmtId="49" fontId="4" fillId="5" borderId="1" xfId="1" applyNumberFormat="1" applyFont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2" applyFont="1" applyFill="1" applyAlignment="1">
      <alignment horizontal="left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49" fontId="9" fillId="0" borderId="0" xfId="3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3" borderId="1" xfId="1" applyFont="1" applyFill="1" applyBorder="1" applyAlignment="1">
      <alignment vertical="center"/>
    </xf>
    <xf numFmtId="0" fontId="4" fillId="6" borderId="1" xfId="1" applyFont="1" applyFill="1" applyBorder="1" applyAlignment="1">
      <alignment vertical="center"/>
    </xf>
    <xf numFmtId="49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4" fontId="7" fillId="7" borderId="5" xfId="3" applyNumberForma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/>
    </xf>
    <xf numFmtId="164" fontId="3" fillId="8" borderId="1" xfId="1" applyNumberFormat="1" applyFont="1" applyFill="1" applyBorder="1" applyAlignment="1">
      <alignment horizontal="center" vertical="center" wrapText="1"/>
    </xf>
    <xf numFmtId="49" fontId="10" fillId="9" borderId="1" xfId="1" applyNumberFormat="1" applyFont="1" applyFill="1" applyBorder="1" applyAlignment="1">
      <alignment horizontal="center" vertical="center"/>
    </xf>
    <xf numFmtId="49" fontId="10" fillId="9" borderId="1" xfId="1" applyNumberFormat="1" applyFont="1" applyFill="1" applyBorder="1" applyAlignment="1">
      <alignment vertical="center"/>
    </xf>
    <xf numFmtId="0" fontId="10" fillId="9" borderId="1" xfId="1" applyFont="1" applyFill="1" applyBorder="1" applyAlignment="1">
      <alignment horizontal="center" vertical="center"/>
    </xf>
    <xf numFmtId="165" fontId="10" fillId="9" borderId="1" xfId="1" applyNumberFormat="1" applyFont="1" applyFill="1" applyBorder="1" applyAlignment="1">
      <alignment vertical="center"/>
    </xf>
    <xf numFmtId="0" fontId="11" fillId="9" borderId="1" xfId="1" applyFont="1" applyFill="1" applyBorder="1" applyAlignment="1">
      <alignment horizontal="center" vertical="center"/>
    </xf>
    <xf numFmtId="165" fontId="10" fillId="9" borderId="1" xfId="1" applyNumberFormat="1" applyFont="1" applyFill="1" applyBorder="1" applyAlignment="1">
      <alignment horizontal="center" vertical="center"/>
    </xf>
    <xf numFmtId="165" fontId="5" fillId="0" borderId="4" xfId="1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3" fillId="8" borderId="1" xfId="1" applyFont="1" applyFill="1" applyBorder="1" applyAlignment="1">
      <alignment horizontal="center" vertical="center" wrapText="1"/>
    </xf>
    <xf numFmtId="49" fontId="3" fillId="8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12" borderId="1" xfId="2" applyFont="1" applyFill="1" applyBorder="1" applyAlignment="1">
      <alignment vertical="center"/>
    </xf>
    <xf numFmtId="49" fontId="9" fillId="12" borderId="1" xfId="3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15" fillId="10" borderId="9" xfId="1" applyNumberFormat="1" applyFont="1" applyFill="1" applyBorder="1" applyAlignment="1">
      <alignment horizontal="center" vertical="center"/>
    </xf>
    <xf numFmtId="165" fontId="15" fillId="10" borderId="6" xfId="1" applyNumberFormat="1" applyFont="1" applyFill="1" applyBorder="1" applyAlignment="1">
      <alignment horizontal="center" vertical="center"/>
    </xf>
    <xf numFmtId="165" fontId="4" fillId="13" borderId="10" xfId="1" applyNumberFormat="1" applyFont="1" applyFill="1" applyBorder="1" applyAlignment="1">
      <alignment horizontal="center" vertical="center"/>
    </xf>
    <xf numFmtId="165" fontId="4" fillId="13" borderId="7" xfId="1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/>
    </xf>
    <xf numFmtId="4" fontId="7" fillId="7" borderId="3" xfId="3" applyNumberFormat="1" applyFill="1" applyBorder="1" applyAlignment="1">
      <alignment horizontal="center" vertical="center" wrapText="1"/>
    </xf>
    <xf numFmtId="4" fontId="9" fillId="12" borderId="1" xfId="3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165" fontId="13" fillId="13" borderId="1" xfId="0" applyNumberFormat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165" fontId="5" fillId="4" borderId="12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4" fontId="5" fillId="0" borderId="12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49" fontId="7" fillId="7" borderId="5" xfId="3" applyNumberFormat="1" applyFill="1" applyBorder="1" applyAlignment="1">
      <alignment horizontal="center" vertical="center" wrapText="1"/>
    </xf>
    <xf numFmtId="165" fontId="4" fillId="6" borderId="1" xfId="1" applyNumberFormat="1" applyFont="1" applyFill="1" applyBorder="1" applyAlignment="1">
      <alignment vertical="center"/>
    </xf>
    <xf numFmtId="49" fontId="4" fillId="5" borderId="1" xfId="1" applyNumberFormat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/>
    </xf>
    <xf numFmtId="0" fontId="5" fillId="5" borderId="7" xfId="1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vertical="center"/>
    </xf>
    <xf numFmtId="0" fontId="4" fillId="6" borderId="7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5" borderId="7" xfId="1" applyFont="1" applyFill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4" fillId="3" borderId="7" xfId="1" applyFont="1" applyFill="1" applyBorder="1" applyAlignment="1">
      <alignment vertical="center"/>
    </xf>
    <xf numFmtId="0" fontId="5" fillId="4" borderId="7" xfId="1" applyFont="1" applyFill="1" applyBorder="1" applyAlignment="1">
      <alignment horizontal="left" vertical="center" wrapText="1"/>
    </xf>
    <xf numFmtId="49" fontId="10" fillId="9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vertical="center" wrapText="1"/>
    </xf>
    <xf numFmtId="49" fontId="12" fillId="11" borderId="7" xfId="1" applyNumberFormat="1" applyFont="1" applyFill="1" applyBorder="1" applyAlignment="1">
      <alignment horizontal="left" vertical="center" wrapText="1"/>
    </xf>
    <xf numFmtId="49" fontId="12" fillId="11" borderId="8" xfId="1" applyNumberFormat="1" applyFont="1" applyFill="1" applyBorder="1" applyAlignment="1">
      <alignment horizontal="left" vertical="center" wrapText="1"/>
    </xf>
    <xf numFmtId="49" fontId="12" fillId="11" borderId="2" xfId="1" applyNumberFormat="1" applyFont="1" applyFill="1" applyBorder="1" applyAlignment="1">
      <alignment horizontal="left" vertical="center" wrapText="1"/>
    </xf>
    <xf numFmtId="0" fontId="9" fillId="13" borderId="7" xfId="2" applyFont="1" applyFill="1" applyBorder="1" applyAlignment="1">
      <alignment horizontal="center" vertical="center" wrapText="1"/>
    </xf>
    <xf numFmtId="0" fontId="9" fillId="13" borderId="8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center" vertical="center" wrapText="1"/>
    </xf>
    <xf numFmtId="49" fontId="14" fillId="14" borderId="7" xfId="1" applyNumberFormat="1" applyFont="1" applyFill="1" applyBorder="1" applyAlignment="1">
      <alignment horizontal="center" vertical="center"/>
    </xf>
    <xf numFmtId="49" fontId="14" fillId="14" borderId="8" xfId="1" applyNumberFormat="1" applyFont="1" applyFill="1" applyBorder="1" applyAlignment="1">
      <alignment horizontal="center" vertical="center"/>
    </xf>
    <xf numFmtId="49" fontId="14" fillId="14" borderId="2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left" vertical="center" wrapText="1"/>
    </xf>
    <xf numFmtId="49" fontId="4" fillId="4" borderId="1" xfId="1" applyNumberFormat="1" applyFont="1" applyFill="1" applyBorder="1" applyAlignment="1">
      <alignment horizontal="center" vertical="center"/>
    </xf>
    <xf numFmtId="49" fontId="15" fillId="10" borderId="4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4" fontId="7" fillId="7" borderId="5" xfId="3" applyNumberForma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 vertical="center"/>
    </xf>
  </cellXfs>
  <cellStyles count="4">
    <cellStyle name="Normálna" xfId="0" builtinId="0"/>
    <cellStyle name="Normálna 3" xfId="2" xr:uid="{26F331A6-C798-459C-9B47-D5421512CB68}"/>
    <cellStyle name="Normálne 2" xfId="1" xr:uid="{00000000-0005-0000-0000-000004000000}"/>
    <cellStyle name="Normálne 3" xfId="3" xr:uid="{4559B100-4B8C-458C-8A04-073F6A5493A9}"/>
  </cellStyles>
  <dxfs count="0"/>
  <tableStyles count="0" defaultTableStyle="TableStyleMedium2" defaultPivotStyle="PivotStyleLight16"/>
  <colors>
    <mruColors>
      <color rgb="FFFFFF99"/>
      <color rgb="FFCCCCFF"/>
      <color rgb="FFE2AEE6"/>
      <color rgb="FFE4B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showGridLines="0" tabSelected="1" zoomScale="80" zoomScaleNormal="80" workbookViewId="0">
      <selection activeCell="Q11" sqref="Q11"/>
    </sheetView>
  </sheetViews>
  <sheetFormatPr defaultColWidth="8.875" defaultRowHeight="15" x14ac:dyDescent="0.25"/>
  <cols>
    <col min="1" max="1" width="4.875" style="4" customWidth="1"/>
    <col min="2" max="2" width="42" style="4" customWidth="1"/>
    <col min="3" max="3" width="12.875" style="4" customWidth="1"/>
    <col min="4" max="4" width="9.625" style="4" customWidth="1"/>
    <col min="5" max="5" width="15.75" style="4" customWidth="1"/>
    <col min="6" max="6" width="10.625" style="4" customWidth="1"/>
    <col min="7" max="7" width="18.875" style="4" bestFit="1" customWidth="1"/>
    <col min="8" max="8" width="17.625" style="4" bestFit="1" customWidth="1"/>
    <col min="9" max="9" width="17.125" style="4" customWidth="1"/>
    <col min="10" max="16384" width="8.875" style="4"/>
  </cols>
  <sheetData>
    <row r="1" spans="1:9" s="6" customFormat="1" ht="22.5" customHeight="1" x14ac:dyDescent="0.25">
      <c r="A1" s="5" t="s">
        <v>69</v>
      </c>
      <c r="B1" s="5"/>
    </row>
    <row r="2" spans="1:9" s="11" customFormat="1" ht="24.75" customHeight="1" x14ac:dyDescent="0.25">
      <c r="A2" s="7"/>
      <c r="B2" s="8"/>
      <c r="C2" s="9"/>
      <c r="D2" s="10"/>
      <c r="E2" s="10"/>
      <c r="F2" s="10"/>
    </row>
    <row r="3" spans="1:9" s="36" customFormat="1" ht="61.5" customHeight="1" x14ac:dyDescent="0.25">
      <c r="A3" s="35" t="s">
        <v>0</v>
      </c>
      <c r="B3" s="34" t="s">
        <v>1</v>
      </c>
      <c r="C3" s="34" t="s">
        <v>46</v>
      </c>
      <c r="D3" s="34" t="s">
        <v>47</v>
      </c>
      <c r="E3" s="25" t="s">
        <v>48</v>
      </c>
      <c r="F3" s="34" t="s">
        <v>49</v>
      </c>
      <c r="G3" s="25" t="s">
        <v>50</v>
      </c>
      <c r="H3" s="34" t="s">
        <v>51</v>
      </c>
      <c r="I3" s="34" t="s">
        <v>52</v>
      </c>
    </row>
    <row r="4" spans="1:9" s="36" customFormat="1" ht="33" customHeight="1" x14ac:dyDescent="0.25">
      <c r="A4" s="79" t="s">
        <v>60</v>
      </c>
      <c r="B4" s="80"/>
      <c r="C4" s="80"/>
      <c r="D4" s="80"/>
      <c r="E4" s="80"/>
      <c r="F4" s="80"/>
      <c r="G4" s="80"/>
      <c r="H4" s="80"/>
      <c r="I4" s="81"/>
    </row>
    <row r="5" spans="1:9" s="11" customFormat="1" ht="20.100000000000001" customHeight="1" x14ac:dyDescent="0.25">
      <c r="A5" s="26" t="s">
        <v>9</v>
      </c>
      <c r="B5" s="27" t="s">
        <v>30</v>
      </c>
      <c r="C5" s="37"/>
      <c r="D5" s="38"/>
      <c r="E5" s="38"/>
      <c r="F5" s="38"/>
      <c r="G5" s="49"/>
      <c r="H5" s="31">
        <f>SUM(H6,H9)</f>
        <v>0</v>
      </c>
      <c r="I5" s="31">
        <f>SUM(I6,I9)</f>
        <v>0</v>
      </c>
    </row>
    <row r="6" spans="1:9" ht="15.75" thickBot="1" x14ac:dyDescent="0.3">
      <c r="A6" s="18"/>
      <c r="B6" s="13" t="s">
        <v>24</v>
      </c>
      <c r="C6" s="19"/>
      <c r="D6" s="19"/>
      <c r="E6" s="19"/>
      <c r="F6" s="19"/>
      <c r="G6" s="19"/>
      <c r="H6" s="24">
        <f>SUM(H7:H8)</f>
        <v>0</v>
      </c>
      <c r="I6" s="24">
        <f>SUM(I7:I8)</f>
        <v>0</v>
      </c>
    </row>
    <row r="7" spans="1:9" s="11" customFormat="1" ht="36.75" customHeight="1" thickTop="1" thickBot="1" x14ac:dyDescent="0.3">
      <c r="A7" s="33"/>
      <c r="B7" s="76" t="s">
        <v>61</v>
      </c>
      <c r="C7" s="44">
        <v>1</v>
      </c>
      <c r="D7" s="45" t="s">
        <v>53</v>
      </c>
      <c r="E7" s="47"/>
      <c r="F7" s="47"/>
      <c r="G7" s="32">
        <f>(E7*F7)/100+E7</f>
        <v>0</v>
      </c>
      <c r="H7" s="32">
        <f>C7*E7</f>
        <v>0</v>
      </c>
      <c r="I7" s="32">
        <f>C7*G7</f>
        <v>0</v>
      </c>
    </row>
    <row r="8" spans="1:9" s="11" customFormat="1" ht="31.5" thickTop="1" thickBot="1" x14ac:dyDescent="0.3">
      <c r="A8" s="33"/>
      <c r="B8" s="76" t="s">
        <v>62</v>
      </c>
      <c r="C8" s="44">
        <v>20</v>
      </c>
      <c r="D8" s="45" t="s">
        <v>56</v>
      </c>
      <c r="E8" s="47"/>
      <c r="F8" s="47"/>
      <c r="G8" s="32">
        <f>(E8*F8)/100+E8</f>
        <v>0</v>
      </c>
      <c r="H8" s="32">
        <f>C8*E8</f>
        <v>0</v>
      </c>
      <c r="I8" s="32">
        <f>C8*G8</f>
        <v>0</v>
      </c>
    </row>
    <row r="9" spans="1:9" ht="16.5" thickTop="1" thickBot="1" x14ac:dyDescent="0.3">
      <c r="A9" s="14"/>
      <c r="B9" s="77" t="s">
        <v>25</v>
      </c>
      <c r="C9" s="15"/>
      <c r="D9" s="15"/>
      <c r="E9" s="46"/>
      <c r="F9" s="46"/>
      <c r="G9" s="15"/>
      <c r="H9" s="20">
        <f>SUM(H10:H11)</f>
        <v>0</v>
      </c>
      <c r="I9" s="20">
        <f>SUM(I10:I11)</f>
        <v>0</v>
      </c>
    </row>
    <row r="10" spans="1:9" s="11" customFormat="1" ht="46.5" customHeight="1" thickTop="1" thickBot="1" x14ac:dyDescent="0.3">
      <c r="A10" s="33"/>
      <c r="B10" s="76" t="s">
        <v>63</v>
      </c>
      <c r="C10" s="44">
        <v>1</v>
      </c>
      <c r="D10" s="45" t="s">
        <v>53</v>
      </c>
      <c r="E10" s="47"/>
      <c r="F10" s="47"/>
      <c r="G10" s="32">
        <f>(E10*F10)/100+E10</f>
        <v>0</v>
      </c>
      <c r="H10" s="32">
        <f>C10*E10</f>
        <v>0</v>
      </c>
      <c r="I10" s="32">
        <f>C10*G10</f>
        <v>0</v>
      </c>
    </row>
    <row r="11" spans="1:9" s="11" customFormat="1" ht="50.25" customHeight="1" thickTop="1" thickBot="1" x14ac:dyDescent="0.3">
      <c r="A11" s="33"/>
      <c r="B11" s="76" t="s">
        <v>64</v>
      </c>
      <c r="C11" s="44">
        <v>1</v>
      </c>
      <c r="D11" s="45" t="s">
        <v>53</v>
      </c>
      <c r="E11" s="47"/>
      <c r="F11" s="47"/>
      <c r="G11" s="32">
        <f>(E11*F11)/100+E11</f>
        <v>0</v>
      </c>
      <c r="H11" s="32">
        <f>C11*E11</f>
        <v>0</v>
      </c>
      <c r="I11" s="32">
        <f>C11*G11</f>
        <v>0</v>
      </c>
    </row>
    <row r="12" spans="1:9" s="11" customFormat="1" ht="20.100000000000001" customHeight="1" thickTop="1" x14ac:dyDescent="0.25">
      <c r="A12" s="26" t="s">
        <v>8</v>
      </c>
      <c r="B12" s="27" t="s">
        <v>31</v>
      </c>
      <c r="C12" s="37"/>
      <c r="D12" s="38"/>
      <c r="E12" s="48"/>
      <c r="F12" s="48"/>
      <c r="G12" s="49"/>
      <c r="H12" s="31">
        <f>SUM(H13,H16)</f>
        <v>0</v>
      </c>
      <c r="I12" s="31">
        <f>SUM(I13,I16)</f>
        <v>0</v>
      </c>
    </row>
    <row r="13" spans="1:9" ht="15.75" thickBot="1" x14ac:dyDescent="0.3">
      <c r="A13" s="14"/>
      <c r="B13" s="12" t="s">
        <v>40</v>
      </c>
      <c r="C13" s="15"/>
      <c r="D13" s="15"/>
      <c r="E13" s="46"/>
      <c r="F13" s="46"/>
      <c r="G13" s="15"/>
      <c r="H13" s="20">
        <f>SUM(H14:H15)</f>
        <v>0</v>
      </c>
      <c r="I13" s="20">
        <f>SUM(I14:I15)</f>
        <v>0</v>
      </c>
    </row>
    <row r="14" spans="1:9" s="11" customFormat="1" ht="31.5" thickTop="1" thickBot="1" x14ac:dyDescent="0.3">
      <c r="A14" s="33"/>
      <c r="B14" s="39" t="s">
        <v>65</v>
      </c>
      <c r="C14" s="44">
        <v>1</v>
      </c>
      <c r="D14" s="45" t="s">
        <v>53</v>
      </c>
      <c r="E14" s="47"/>
      <c r="F14" s="47"/>
      <c r="G14" s="32">
        <f>(E14*F14)/100+E14</f>
        <v>0</v>
      </c>
      <c r="H14" s="32">
        <f>C14*E14</f>
        <v>0</v>
      </c>
      <c r="I14" s="32">
        <f>C14*G14</f>
        <v>0</v>
      </c>
    </row>
    <row r="15" spans="1:9" s="11" customFormat="1" ht="31.5" thickTop="1" thickBot="1" x14ac:dyDescent="0.3">
      <c r="A15" s="33"/>
      <c r="B15" s="39" t="s">
        <v>66</v>
      </c>
      <c r="C15" s="44">
        <v>20</v>
      </c>
      <c r="D15" s="45" t="s">
        <v>56</v>
      </c>
      <c r="E15" s="47"/>
      <c r="F15" s="47"/>
      <c r="G15" s="32">
        <f>(E15*F15)/100+E15</f>
        <v>0</v>
      </c>
      <c r="H15" s="32">
        <f>C15*E15</f>
        <v>0</v>
      </c>
      <c r="I15" s="32">
        <f>C15*G15</f>
        <v>0</v>
      </c>
    </row>
    <row r="16" spans="1:9" ht="16.5" thickTop="1" thickBot="1" x14ac:dyDescent="0.3">
      <c r="A16" s="14"/>
      <c r="B16" s="78" t="s">
        <v>32</v>
      </c>
      <c r="C16" s="15"/>
      <c r="D16" s="15"/>
      <c r="E16" s="46"/>
      <c r="F16" s="46"/>
      <c r="G16" s="15"/>
      <c r="H16" s="20">
        <f>SUM(H17)</f>
        <v>0</v>
      </c>
      <c r="I16" s="20">
        <f>SUM(I17)</f>
        <v>0</v>
      </c>
    </row>
    <row r="17" spans="1:9" s="11" customFormat="1" ht="46.5" thickTop="1" thickBot="1" x14ac:dyDescent="0.3">
      <c r="A17" s="33"/>
      <c r="B17" s="39" t="s">
        <v>67</v>
      </c>
      <c r="C17" s="44">
        <v>1</v>
      </c>
      <c r="D17" s="45" t="s">
        <v>53</v>
      </c>
      <c r="E17" s="47"/>
      <c r="F17" s="47"/>
      <c r="G17" s="32">
        <f>(E17*F17)/100+E17</f>
        <v>0</v>
      </c>
      <c r="H17" s="32">
        <f>C17*E17</f>
        <v>0</v>
      </c>
      <c r="I17" s="32">
        <f>C17*G17</f>
        <v>0</v>
      </c>
    </row>
    <row r="18" spans="1:9" s="11" customFormat="1" ht="36" customHeight="1" thickTop="1" x14ac:dyDescent="0.25">
      <c r="A18" s="82" t="s">
        <v>59</v>
      </c>
      <c r="B18" s="83"/>
      <c r="C18" s="83"/>
      <c r="D18" s="83"/>
      <c r="E18" s="83"/>
      <c r="F18" s="83"/>
      <c r="G18" s="84"/>
      <c r="H18" s="50">
        <f>SUM(H5,H12)</f>
        <v>0</v>
      </c>
      <c r="I18" s="50">
        <f>SUM(I5,I12)</f>
        <v>0</v>
      </c>
    </row>
    <row r="19" spans="1:9" s="36" customFormat="1" ht="33" customHeight="1" x14ac:dyDescent="0.25">
      <c r="A19" s="79" t="s">
        <v>68</v>
      </c>
      <c r="B19" s="80"/>
      <c r="C19" s="80"/>
      <c r="D19" s="80"/>
      <c r="E19" s="80"/>
      <c r="F19" s="80"/>
      <c r="G19" s="80"/>
      <c r="H19" s="80"/>
      <c r="I19" s="81"/>
    </row>
    <row r="20" spans="1:9" ht="20.100000000000001" customHeight="1" x14ac:dyDescent="0.25">
      <c r="A20" s="26" t="s">
        <v>9</v>
      </c>
      <c r="B20" s="27" t="s">
        <v>30</v>
      </c>
      <c r="C20" s="28"/>
      <c r="D20" s="28"/>
      <c r="E20" s="29"/>
      <c r="F20" s="29"/>
      <c r="G20" s="29"/>
      <c r="H20" s="31">
        <f>SUM(H21,H30,H34,H37)</f>
        <v>0</v>
      </c>
      <c r="I20" s="31">
        <f>SUM(I21,I30,I34,I37)</f>
        <v>0</v>
      </c>
    </row>
    <row r="21" spans="1:9" ht="33" customHeight="1" x14ac:dyDescent="0.25">
      <c r="A21" s="18"/>
      <c r="B21" s="13" t="s">
        <v>2</v>
      </c>
      <c r="C21" s="19"/>
      <c r="D21" s="19"/>
      <c r="E21" s="24"/>
      <c r="F21" s="58"/>
      <c r="G21" s="58"/>
      <c r="H21" s="24">
        <f>SUM(H22:H29)</f>
        <v>0</v>
      </c>
      <c r="I21" s="24">
        <f>SUM(I22:I29)</f>
        <v>0</v>
      </c>
    </row>
    <row r="22" spans="1:9" x14ac:dyDescent="0.25">
      <c r="A22" s="3"/>
      <c r="B22" s="60" t="s">
        <v>43</v>
      </c>
      <c r="C22" s="73">
        <v>1</v>
      </c>
      <c r="D22" s="51" t="s">
        <v>53</v>
      </c>
      <c r="E22" s="21"/>
      <c r="F22" s="21"/>
      <c r="G22" s="52">
        <f>(E22*F22)/100+E22</f>
        <v>0</v>
      </c>
      <c r="H22" s="53">
        <f t="shared" ref="H22:H29" si="0">C22*E22</f>
        <v>0</v>
      </c>
      <c r="I22" s="53">
        <f>C22*G22</f>
        <v>0</v>
      </c>
    </row>
    <row r="23" spans="1:9" x14ac:dyDescent="0.25">
      <c r="A23" s="3"/>
      <c r="B23" s="60" t="s">
        <v>44</v>
      </c>
      <c r="C23" s="74">
        <v>1</v>
      </c>
      <c r="D23" s="54" t="s">
        <v>53</v>
      </c>
      <c r="E23" s="21"/>
      <c r="F23" s="21"/>
      <c r="G23" s="55">
        <f>(E23*F23)/100+E23</f>
        <v>0</v>
      </c>
      <c r="H23" s="23">
        <f t="shared" si="0"/>
        <v>0</v>
      </c>
      <c r="I23" s="23">
        <f>G23*C23</f>
        <v>0</v>
      </c>
    </row>
    <row r="24" spans="1:9" x14ac:dyDescent="0.25">
      <c r="A24" s="3"/>
      <c r="B24" s="60" t="s">
        <v>12</v>
      </c>
      <c r="C24" s="22">
        <v>1</v>
      </c>
      <c r="D24" s="54" t="s">
        <v>53</v>
      </c>
      <c r="E24" s="21"/>
      <c r="F24" s="21"/>
      <c r="G24" s="55">
        <f>(E24*F24)/100+E24</f>
        <v>0</v>
      </c>
      <c r="H24" s="23">
        <f t="shared" si="0"/>
        <v>0</v>
      </c>
      <c r="I24" s="23">
        <f>G24*C24</f>
        <v>0</v>
      </c>
    </row>
    <row r="25" spans="1:9" x14ac:dyDescent="0.25">
      <c r="A25" s="3"/>
      <c r="B25" s="60" t="s">
        <v>13</v>
      </c>
      <c r="C25" s="22">
        <v>1</v>
      </c>
      <c r="D25" s="54" t="s">
        <v>53</v>
      </c>
      <c r="E25" s="21"/>
      <c r="F25" s="21"/>
      <c r="G25" s="56">
        <f>(E25*F25)/100+E25</f>
        <v>0</v>
      </c>
      <c r="H25" s="23">
        <f t="shared" si="0"/>
        <v>0</v>
      </c>
      <c r="I25" s="23">
        <f>C25*G25</f>
        <v>0</v>
      </c>
    </row>
    <row r="26" spans="1:9" s="2" customFormat="1" x14ac:dyDescent="0.25">
      <c r="A26" s="1"/>
      <c r="B26" s="61" t="s">
        <v>19</v>
      </c>
      <c r="C26" s="22">
        <v>1</v>
      </c>
      <c r="D26" s="54" t="s">
        <v>53</v>
      </c>
      <c r="E26" s="21"/>
      <c r="F26" s="57"/>
      <c r="G26" s="56">
        <f>(E26+F26)/100+E26</f>
        <v>0</v>
      </c>
      <c r="H26" s="23">
        <f t="shared" si="0"/>
        <v>0</v>
      </c>
      <c r="I26" s="23">
        <f>C26*G26</f>
        <v>0</v>
      </c>
    </row>
    <row r="27" spans="1:9" s="2" customFormat="1" x14ac:dyDescent="0.25">
      <c r="A27" s="1"/>
      <c r="B27" s="61" t="s">
        <v>37</v>
      </c>
      <c r="C27" s="22">
        <v>1</v>
      </c>
      <c r="D27" s="54" t="s">
        <v>53</v>
      </c>
      <c r="E27" s="21"/>
      <c r="F27" s="21"/>
      <c r="G27" s="56">
        <f>(E27*F27)/100+E27</f>
        <v>0</v>
      </c>
      <c r="H27" s="23">
        <f t="shared" si="0"/>
        <v>0</v>
      </c>
      <c r="I27" s="23">
        <f>C27*G27</f>
        <v>0</v>
      </c>
    </row>
    <row r="28" spans="1:9" s="2" customFormat="1" ht="30" x14ac:dyDescent="0.25">
      <c r="A28" s="1"/>
      <c r="B28" s="62" t="s">
        <v>22</v>
      </c>
      <c r="C28" s="22">
        <v>1</v>
      </c>
      <c r="D28" s="54" t="s">
        <v>53</v>
      </c>
      <c r="E28" s="21"/>
      <c r="F28" s="21"/>
      <c r="G28" s="56">
        <f>(F28*E28)/100+E28</f>
        <v>0</v>
      </c>
      <c r="H28" s="23">
        <f t="shared" si="0"/>
        <v>0</v>
      </c>
      <c r="I28" s="23">
        <f>C28*G28</f>
        <v>0</v>
      </c>
    </row>
    <row r="29" spans="1:9" s="2" customFormat="1" ht="29.25" customHeight="1" x14ac:dyDescent="0.25">
      <c r="A29" s="1"/>
      <c r="B29" s="63" t="s">
        <v>10</v>
      </c>
      <c r="C29" s="22">
        <v>1</v>
      </c>
      <c r="D29" s="22" t="s">
        <v>53</v>
      </c>
      <c r="E29" s="21"/>
      <c r="F29" s="21"/>
      <c r="G29" s="23">
        <f>(E29*F29)/100+E29</f>
        <v>0</v>
      </c>
      <c r="H29" s="23">
        <f t="shared" si="0"/>
        <v>0</v>
      </c>
      <c r="I29" s="23">
        <f>C29*G29</f>
        <v>0</v>
      </c>
    </row>
    <row r="30" spans="1:9" x14ac:dyDescent="0.25">
      <c r="A30" s="18"/>
      <c r="B30" s="64" t="s">
        <v>4</v>
      </c>
      <c r="C30" s="19"/>
      <c r="D30" s="19"/>
      <c r="E30" s="19"/>
      <c r="F30" s="19"/>
      <c r="G30" s="19"/>
      <c r="H30" s="24">
        <f>SUM(H31:H33)</f>
        <v>0</v>
      </c>
      <c r="I30" s="24">
        <f>SUM(I31:I33)</f>
        <v>0</v>
      </c>
    </row>
    <row r="31" spans="1:9" x14ac:dyDescent="0.25">
      <c r="A31" s="91"/>
      <c r="B31" s="90" t="s">
        <v>20</v>
      </c>
      <c r="C31" s="89">
        <v>1</v>
      </c>
      <c r="D31" s="93" t="s">
        <v>54</v>
      </c>
      <c r="E31" s="94"/>
      <c r="F31" s="94"/>
      <c r="G31" s="95">
        <f>(F31*E31)/100+E31</f>
        <v>0</v>
      </c>
      <c r="H31" s="88">
        <f>C31*E31</f>
        <v>0</v>
      </c>
      <c r="I31" s="88">
        <f>C31*G31</f>
        <v>0</v>
      </c>
    </row>
    <row r="32" spans="1:9" x14ac:dyDescent="0.25">
      <c r="A32" s="91"/>
      <c r="B32" s="90"/>
      <c r="C32" s="89"/>
      <c r="D32" s="93"/>
      <c r="E32" s="94"/>
      <c r="F32" s="94"/>
      <c r="G32" s="95"/>
      <c r="H32" s="88"/>
      <c r="I32" s="88"/>
    </row>
    <row r="33" spans="1:9" ht="23.25" customHeight="1" x14ac:dyDescent="0.25">
      <c r="A33" s="3"/>
      <c r="B33" s="65" t="s">
        <v>21</v>
      </c>
      <c r="C33" s="22">
        <v>1</v>
      </c>
      <c r="D33" s="22" t="s">
        <v>54</v>
      </c>
      <c r="E33" s="21"/>
      <c r="F33" s="21"/>
      <c r="G33" s="23">
        <f>(E33*F33)/100+E33</f>
        <v>0</v>
      </c>
      <c r="H33" s="23">
        <f>C33*E33</f>
        <v>0</v>
      </c>
      <c r="I33" s="23">
        <f>C33*G33</f>
        <v>0</v>
      </c>
    </row>
    <row r="34" spans="1:9" x14ac:dyDescent="0.25">
      <c r="A34" s="18"/>
      <c r="B34" s="64" t="s">
        <v>24</v>
      </c>
      <c r="C34" s="19"/>
      <c r="D34" s="19"/>
      <c r="E34" s="19"/>
      <c r="F34" s="19"/>
      <c r="G34" s="19"/>
      <c r="H34" s="24">
        <f>SUM(H35:H36)</f>
        <v>0</v>
      </c>
      <c r="I34" s="24">
        <f>SUM(I35:I36)</f>
        <v>0</v>
      </c>
    </row>
    <row r="35" spans="1:9" s="2" customFormat="1" ht="28.5" customHeight="1" x14ac:dyDescent="0.25">
      <c r="A35" s="1"/>
      <c r="B35" s="63" t="s">
        <v>23</v>
      </c>
      <c r="C35" s="22">
        <v>1</v>
      </c>
      <c r="D35" s="22" t="s">
        <v>55</v>
      </c>
      <c r="E35" s="21"/>
      <c r="F35" s="21"/>
      <c r="G35" s="23">
        <f>(E35*F35)/100+E35</f>
        <v>0</v>
      </c>
      <c r="H35" s="23">
        <f>C35*E35</f>
        <v>0</v>
      </c>
      <c r="I35" s="23">
        <f>C35*G35</f>
        <v>0</v>
      </c>
    </row>
    <row r="36" spans="1:9" ht="30" customHeight="1" x14ac:dyDescent="0.25">
      <c r="A36" s="16"/>
      <c r="B36" s="66" t="s">
        <v>3</v>
      </c>
      <c r="C36" s="75">
        <v>20</v>
      </c>
      <c r="D36" s="22" t="s">
        <v>56</v>
      </c>
      <c r="E36" s="21"/>
      <c r="F36" s="21"/>
      <c r="G36" s="23">
        <f>(E36*F36)/100+E36</f>
        <v>0</v>
      </c>
      <c r="H36" s="23">
        <f>C36*E36</f>
        <v>0</v>
      </c>
      <c r="I36" s="23">
        <f>C36*G36</f>
        <v>0</v>
      </c>
    </row>
    <row r="37" spans="1:9" x14ac:dyDescent="0.25">
      <c r="A37" s="14"/>
      <c r="B37" s="64" t="s">
        <v>25</v>
      </c>
      <c r="C37" s="15"/>
      <c r="D37" s="15"/>
      <c r="E37" s="15"/>
      <c r="F37" s="15"/>
      <c r="G37" s="15"/>
      <c r="H37" s="20">
        <f>SUM(H38:H39)</f>
        <v>0</v>
      </c>
      <c r="I37" s="20">
        <f>SUM(I38:I39)</f>
        <v>0</v>
      </c>
    </row>
    <row r="38" spans="1:9" s="2" customFormat="1" ht="58.5" customHeight="1" x14ac:dyDescent="0.25">
      <c r="A38" s="1"/>
      <c r="B38" s="67" t="s">
        <v>28</v>
      </c>
      <c r="C38" s="22">
        <v>1</v>
      </c>
      <c r="D38" s="22" t="s">
        <v>55</v>
      </c>
      <c r="E38" s="21"/>
      <c r="F38" s="21"/>
      <c r="G38" s="23">
        <f>(E38*F38)/100+E38</f>
        <v>0</v>
      </c>
      <c r="H38" s="23">
        <f>C38*E38</f>
        <v>0</v>
      </c>
      <c r="I38" s="23">
        <f>C38*G38</f>
        <v>0</v>
      </c>
    </row>
    <row r="39" spans="1:9" ht="30" x14ac:dyDescent="0.25">
      <c r="A39" s="3"/>
      <c r="B39" s="68" t="s">
        <v>29</v>
      </c>
      <c r="C39" s="22">
        <v>1</v>
      </c>
      <c r="D39" s="22" t="s">
        <v>54</v>
      </c>
      <c r="E39" s="21"/>
      <c r="F39" s="21"/>
      <c r="G39" s="23">
        <f>(E39*F39)/100+E39</f>
        <v>0</v>
      </c>
      <c r="H39" s="23">
        <f>C39*E39</f>
        <v>0</v>
      </c>
      <c r="I39" s="23">
        <f>C39*G39</f>
        <v>0</v>
      </c>
    </row>
    <row r="40" spans="1:9" s="17" customFormat="1" ht="20.100000000000001" customHeight="1" x14ac:dyDescent="0.25">
      <c r="A40" s="26" t="s">
        <v>8</v>
      </c>
      <c r="B40" s="71" t="s">
        <v>31</v>
      </c>
      <c r="C40" s="30"/>
      <c r="D40" s="30"/>
      <c r="E40" s="30"/>
      <c r="F40" s="30"/>
      <c r="G40" s="30"/>
      <c r="H40" s="31">
        <f>SUM(H41,H52,H54,H57)</f>
        <v>0</v>
      </c>
      <c r="I40" s="31">
        <f>SUM(I41,I52,I54,I57)</f>
        <v>0</v>
      </c>
    </row>
    <row r="41" spans="1:9" x14ac:dyDescent="0.25">
      <c r="A41" s="14"/>
      <c r="B41" s="69" t="s">
        <v>2</v>
      </c>
      <c r="C41" s="15"/>
      <c r="D41" s="15"/>
      <c r="E41" s="15"/>
      <c r="F41" s="15"/>
      <c r="G41" s="15"/>
      <c r="H41" s="20">
        <f>SUM(H42:H51)</f>
        <v>0</v>
      </c>
      <c r="I41" s="20">
        <f>SUM(I42:I51)</f>
        <v>0</v>
      </c>
    </row>
    <row r="42" spans="1:9" ht="20.100000000000001" customHeight="1" x14ac:dyDescent="0.25">
      <c r="A42" s="3"/>
      <c r="B42" s="60" t="s">
        <v>43</v>
      </c>
      <c r="C42" s="22">
        <v>1</v>
      </c>
      <c r="D42" s="54" t="s">
        <v>53</v>
      </c>
      <c r="E42" s="21"/>
      <c r="F42" s="21"/>
      <c r="G42" s="56">
        <f t="shared" ref="G42:G51" si="1">(E42*F42)/100+E42</f>
        <v>0</v>
      </c>
      <c r="H42" s="23">
        <f t="shared" ref="H42:H51" si="2">C42*E42</f>
        <v>0</v>
      </c>
      <c r="I42" s="23">
        <f t="shared" ref="I42:I51" si="3">C42*G42</f>
        <v>0</v>
      </c>
    </row>
    <row r="43" spans="1:9" ht="20.100000000000001" customHeight="1" x14ac:dyDescent="0.25">
      <c r="A43" s="3"/>
      <c r="B43" s="60" t="s">
        <v>44</v>
      </c>
      <c r="C43" s="22">
        <v>1</v>
      </c>
      <c r="D43" s="54" t="s">
        <v>53</v>
      </c>
      <c r="E43" s="21"/>
      <c r="F43" s="21"/>
      <c r="G43" s="56">
        <f t="shared" si="1"/>
        <v>0</v>
      </c>
      <c r="H43" s="23">
        <f t="shared" si="2"/>
        <v>0</v>
      </c>
      <c r="I43" s="23">
        <f t="shared" si="3"/>
        <v>0</v>
      </c>
    </row>
    <row r="44" spans="1:9" ht="20.100000000000001" customHeight="1" x14ac:dyDescent="0.25">
      <c r="A44" s="3"/>
      <c r="B44" s="60" t="s">
        <v>12</v>
      </c>
      <c r="C44" s="22">
        <v>1</v>
      </c>
      <c r="D44" s="54" t="s">
        <v>53</v>
      </c>
      <c r="E44" s="21"/>
      <c r="F44" s="21"/>
      <c r="G44" s="56">
        <f t="shared" si="1"/>
        <v>0</v>
      </c>
      <c r="H44" s="23">
        <f t="shared" si="2"/>
        <v>0</v>
      </c>
      <c r="I44" s="23">
        <f t="shared" si="3"/>
        <v>0</v>
      </c>
    </row>
    <row r="45" spans="1:9" ht="20.100000000000001" customHeight="1" x14ac:dyDescent="0.25">
      <c r="A45" s="3"/>
      <c r="B45" s="60" t="s">
        <v>13</v>
      </c>
      <c r="C45" s="22">
        <v>1</v>
      </c>
      <c r="D45" s="54" t="s">
        <v>53</v>
      </c>
      <c r="E45" s="21"/>
      <c r="F45" s="21"/>
      <c r="G45" s="56">
        <f t="shared" si="1"/>
        <v>0</v>
      </c>
      <c r="H45" s="23">
        <f t="shared" si="2"/>
        <v>0</v>
      </c>
      <c r="I45" s="23">
        <f t="shared" si="3"/>
        <v>0</v>
      </c>
    </row>
    <row r="46" spans="1:9" s="2" customFormat="1" ht="20.100000000000001" customHeight="1" x14ac:dyDescent="0.25">
      <c r="A46" s="1"/>
      <c r="B46" s="61" t="s">
        <v>38</v>
      </c>
      <c r="C46" s="22">
        <v>1</v>
      </c>
      <c r="D46" s="54" t="s">
        <v>53</v>
      </c>
      <c r="E46" s="21"/>
      <c r="F46" s="21"/>
      <c r="G46" s="56">
        <f t="shared" si="1"/>
        <v>0</v>
      </c>
      <c r="H46" s="23">
        <f t="shared" si="2"/>
        <v>0</v>
      </c>
      <c r="I46" s="23">
        <f t="shared" si="3"/>
        <v>0</v>
      </c>
    </row>
    <row r="47" spans="1:9" s="2" customFormat="1" ht="20.100000000000001" customHeight="1" x14ac:dyDescent="0.25">
      <c r="A47" s="1"/>
      <c r="B47" s="61" t="s">
        <v>39</v>
      </c>
      <c r="C47" s="22">
        <v>1</v>
      </c>
      <c r="D47" s="54" t="s">
        <v>53</v>
      </c>
      <c r="E47" s="21"/>
      <c r="F47" s="21"/>
      <c r="G47" s="56">
        <f t="shared" si="1"/>
        <v>0</v>
      </c>
      <c r="H47" s="23">
        <f t="shared" si="2"/>
        <v>0</v>
      </c>
      <c r="I47" s="23">
        <f t="shared" si="3"/>
        <v>0</v>
      </c>
    </row>
    <row r="48" spans="1:9" s="2" customFormat="1" ht="20.100000000000001" customHeight="1" x14ac:dyDescent="0.25">
      <c r="A48" s="1"/>
      <c r="B48" s="61" t="s">
        <v>19</v>
      </c>
      <c r="C48" s="22">
        <v>1</v>
      </c>
      <c r="D48" s="54" t="s">
        <v>53</v>
      </c>
      <c r="E48" s="21"/>
      <c r="F48" s="21"/>
      <c r="G48" s="56">
        <f t="shared" si="1"/>
        <v>0</v>
      </c>
      <c r="H48" s="23">
        <f t="shared" si="2"/>
        <v>0</v>
      </c>
      <c r="I48" s="23">
        <f t="shared" si="3"/>
        <v>0</v>
      </c>
    </row>
    <row r="49" spans="1:9" s="2" customFormat="1" ht="20.100000000000001" customHeight="1" x14ac:dyDescent="0.25">
      <c r="A49" s="1"/>
      <c r="B49" s="61" t="s">
        <v>14</v>
      </c>
      <c r="C49" s="22">
        <v>1</v>
      </c>
      <c r="D49" s="54" t="s">
        <v>53</v>
      </c>
      <c r="E49" s="21"/>
      <c r="F49" s="21"/>
      <c r="G49" s="56">
        <f t="shared" si="1"/>
        <v>0</v>
      </c>
      <c r="H49" s="23">
        <f t="shared" si="2"/>
        <v>0</v>
      </c>
      <c r="I49" s="23">
        <f t="shared" si="3"/>
        <v>0</v>
      </c>
    </row>
    <row r="50" spans="1:9" s="2" customFormat="1" ht="20.100000000000001" customHeight="1" x14ac:dyDescent="0.25">
      <c r="A50" s="1"/>
      <c r="B50" s="61" t="s">
        <v>37</v>
      </c>
      <c r="C50" s="22">
        <v>1</v>
      </c>
      <c r="D50" s="54" t="s">
        <v>54</v>
      </c>
      <c r="E50" s="21"/>
      <c r="F50" s="21"/>
      <c r="G50" s="56">
        <f t="shared" si="1"/>
        <v>0</v>
      </c>
      <c r="H50" s="23">
        <f t="shared" si="2"/>
        <v>0</v>
      </c>
      <c r="I50" s="23">
        <f t="shared" si="3"/>
        <v>0</v>
      </c>
    </row>
    <row r="51" spans="1:9" s="2" customFormat="1" ht="20.100000000000001" customHeight="1" x14ac:dyDescent="0.25">
      <c r="A51" s="1"/>
      <c r="B51" s="63" t="s">
        <v>10</v>
      </c>
      <c r="C51" s="22">
        <v>1</v>
      </c>
      <c r="D51" s="22" t="s">
        <v>54</v>
      </c>
      <c r="E51" s="21"/>
      <c r="F51" s="21"/>
      <c r="G51" s="23">
        <f t="shared" si="1"/>
        <v>0</v>
      </c>
      <c r="H51" s="23">
        <f t="shared" si="2"/>
        <v>0</v>
      </c>
      <c r="I51" s="23">
        <f t="shared" si="3"/>
        <v>0</v>
      </c>
    </row>
    <row r="52" spans="1:9" x14ac:dyDescent="0.25">
      <c r="A52" s="14"/>
      <c r="B52" s="69" t="s">
        <v>4</v>
      </c>
      <c r="C52" s="15"/>
      <c r="D52" s="15"/>
      <c r="E52" s="15"/>
      <c r="F52" s="15"/>
      <c r="G52" s="15"/>
      <c r="H52" s="20">
        <f>SUM(H53:H53)</f>
        <v>0</v>
      </c>
      <c r="I52" s="20">
        <f>SUM(I53:I53)</f>
        <v>0</v>
      </c>
    </row>
    <row r="53" spans="1:9" x14ac:dyDescent="0.25">
      <c r="A53" s="3"/>
      <c r="B53" s="70" t="s">
        <v>26</v>
      </c>
      <c r="C53" s="22">
        <v>1</v>
      </c>
      <c r="D53" s="54" t="s">
        <v>54</v>
      </c>
      <c r="E53" s="21"/>
      <c r="F53" s="21"/>
      <c r="G53" s="56">
        <f>(E53*F53)/100+E53</f>
        <v>0</v>
      </c>
      <c r="H53" s="23">
        <f>C53*E53</f>
        <v>0</v>
      </c>
      <c r="I53" s="23">
        <f>C53*G53</f>
        <v>0</v>
      </c>
    </row>
    <row r="54" spans="1:9" x14ac:dyDescent="0.25">
      <c r="A54" s="14"/>
      <c r="B54" s="69" t="s">
        <v>40</v>
      </c>
      <c r="C54" s="15"/>
      <c r="D54" s="15"/>
      <c r="E54" s="15"/>
      <c r="F54" s="15"/>
      <c r="G54" s="15"/>
      <c r="H54" s="20">
        <f>SUM(H55:H56)</f>
        <v>0</v>
      </c>
      <c r="I54" s="20">
        <f>SUM(I55:I56)</f>
        <v>0</v>
      </c>
    </row>
    <row r="55" spans="1:9" s="2" customFormat="1" ht="31.5" customHeight="1" x14ac:dyDescent="0.25">
      <c r="A55" s="1"/>
      <c r="B55" s="67" t="s">
        <v>27</v>
      </c>
      <c r="C55" s="22">
        <v>1</v>
      </c>
      <c r="D55" s="22" t="s">
        <v>55</v>
      </c>
      <c r="E55" s="21"/>
      <c r="F55" s="21"/>
      <c r="G55" s="23">
        <f>(E55*F55)/100+E55</f>
        <v>0</v>
      </c>
      <c r="H55" s="23">
        <f>C55*E55</f>
        <v>0</v>
      </c>
      <c r="I55" s="23">
        <f>C55*G55</f>
        <v>0</v>
      </c>
    </row>
    <row r="56" spans="1:9" ht="27.75" customHeight="1" x14ac:dyDescent="0.25">
      <c r="A56" s="16"/>
      <c r="B56" s="66" t="s">
        <v>3</v>
      </c>
      <c r="C56" s="75">
        <v>20</v>
      </c>
      <c r="D56" s="22" t="s">
        <v>56</v>
      </c>
      <c r="E56" s="21"/>
      <c r="F56" s="21"/>
      <c r="G56" s="23">
        <f t="shared" ref="G56" si="4">(E56*F56)/100+E56</f>
        <v>0</v>
      </c>
      <c r="H56" s="23">
        <f t="shared" ref="H56" si="5">C56*E56</f>
        <v>0</v>
      </c>
      <c r="I56" s="23">
        <f t="shared" ref="I56" si="6">C56*G56</f>
        <v>0</v>
      </c>
    </row>
    <row r="57" spans="1:9" x14ac:dyDescent="0.25">
      <c r="A57" s="14"/>
      <c r="B57" s="69" t="s">
        <v>32</v>
      </c>
      <c r="C57" s="15"/>
      <c r="D57" s="15"/>
      <c r="E57" s="15"/>
      <c r="F57" s="15"/>
      <c r="G57" s="15"/>
      <c r="H57" s="20">
        <f>SUM(H58:H59)</f>
        <v>0</v>
      </c>
      <c r="I57" s="20">
        <f>SUM(I58:I59)</f>
        <v>0</v>
      </c>
    </row>
    <row r="58" spans="1:9" s="2" customFormat="1" ht="32.25" customHeight="1" x14ac:dyDescent="0.25">
      <c r="A58" s="1"/>
      <c r="B58" s="67" t="s">
        <v>33</v>
      </c>
      <c r="C58" s="22">
        <v>1</v>
      </c>
      <c r="D58" s="22" t="s">
        <v>55</v>
      </c>
      <c r="E58" s="21"/>
      <c r="F58" s="21"/>
      <c r="G58" s="23">
        <f>(E58*F58)/100+E58</f>
        <v>0</v>
      </c>
      <c r="H58" s="23">
        <f>C58*E58</f>
        <v>0</v>
      </c>
      <c r="I58" s="23">
        <f>C58*G58</f>
        <v>0</v>
      </c>
    </row>
    <row r="59" spans="1:9" ht="30" x14ac:dyDescent="0.25">
      <c r="A59" s="3"/>
      <c r="B59" s="68" t="s">
        <v>34</v>
      </c>
      <c r="C59" s="22">
        <v>1</v>
      </c>
      <c r="D59" s="22" t="s">
        <v>54</v>
      </c>
      <c r="E59" s="21"/>
      <c r="F59" s="21"/>
      <c r="G59" s="23">
        <f>(E59*F59)/100+E59</f>
        <v>0</v>
      </c>
      <c r="H59" s="23">
        <f>C59*E59</f>
        <v>0</v>
      </c>
      <c r="I59" s="23">
        <f>C59*G59</f>
        <v>0</v>
      </c>
    </row>
    <row r="60" spans="1:9" ht="18.75" x14ac:dyDescent="0.25">
      <c r="A60" s="26" t="s">
        <v>41</v>
      </c>
      <c r="B60" s="71" t="s">
        <v>42</v>
      </c>
      <c r="C60" s="28"/>
      <c r="D60" s="28"/>
      <c r="E60" s="28"/>
      <c r="F60" s="28"/>
      <c r="G60" s="28"/>
      <c r="H60" s="31">
        <f>SUM(H61,H65,H68)</f>
        <v>0</v>
      </c>
      <c r="I60" s="31">
        <f>SUM(I61,I65,I68)</f>
        <v>0</v>
      </c>
    </row>
    <row r="61" spans="1:9" x14ac:dyDescent="0.25">
      <c r="A61" s="14"/>
      <c r="B61" s="69" t="s">
        <v>42</v>
      </c>
      <c r="C61" s="15"/>
      <c r="D61" s="15"/>
      <c r="E61" s="15"/>
      <c r="F61" s="15"/>
      <c r="G61" s="15"/>
      <c r="H61" s="20">
        <f>SUM(H62:H64)</f>
        <v>0</v>
      </c>
      <c r="I61" s="20">
        <f>SUM(I62:I64)</f>
        <v>0</v>
      </c>
    </row>
    <row r="62" spans="1:9" s="2" customFormat="1" ht="22.5" customHeight="1" x14ac:dyDescent="0.25">
      <c r="A62" s="1"/>
      <c r="B62" s="63" t="s">
        <v>6</v>
      </c>
      <c r="C62" s="22">
        <v>1</v>
      </c>
      <c r="D62" s="22" t="s">
        <v>53</v>
      </c>
      <c r="E62" s="21"/>
      <c r="F62" s="21"/>
      <c r="G62" s="23">
        <f>(E62*F62)/100+E62</f>
        <v>0</v>
      </c>
      <c r="H62" s="23">
        <f>C62*E62</f>
        <v>0</v>
      </c>
      <c r="I62" s="23">
        <f>C62*G62</f>
        <v>0</v>
      </c>
    </row>
    <row r="63" spans="1:9" s="2" customFormat="1" ht="29.25" customHeight="1" x14ac:dyDescent="0.25">
      <c r="A63" s="1"/>
      <c r="B63" s="63" t="s">
        <v>7</v>
      </c>
      <c r="C63" s="22">
        <v>1</v>
      </c>
      <c r="D63" s="22" t="s">
        <v>53</v>
      </c>
      <c r="E63" s="21"/>
      <c r="F63" s="21"/>
      <c r="G63" s="23">
        <f t="shared" ref="G63:G64" si="7">(E63*F63)/100+E63</f>
        <v>0</v>
      </c>
      <c r="H63" s="23">
        <f t="shared" ref="H63:H64" si="8">C63*E63</f>
        <v>0</v>
      </c>
      <c r="I63" s="23">
        <f t="shared" ref="I63:I64" si="9">C63*G63</f>
        <v>0</v>
      </c>
    </row>
    <row r="64" spans="1:9" s="2" customFormat="1" ht="22.5" customHeight="1" x14ac:dyDescent="0.25">
      <c r="A64" s="1"/>
      <c r="B64" s="72" t="s">
        <v>17</v>
      </c>
      <c r="C64" s="22">
        <v>1</v>
      </c>
      <c r="D64" s="22" t="s">
        <v>53</v>
      </c>
      <c r="E64" s="21"/>
      <c r="F64" s="21"/>
      <c r="G64" s="23">
        <f t="shared" si="7"/>
        <v>0</v>
      </c>
      <c r="H64" s="23">
        <f t="shared" si="8"/>
        <v>0</v>
      </c>
      <c r="I64" s="23">
        <f t="shared" si="9"/>
        <v>0</v>
      </c>
    </row>
    <row r="65" spans="1:9" x14ac:dyDescent="0.25">
      <c r="A65" s="14"/>
      <c r="B65" s="69" t="s">
        <v>5</v>
      </c>
      <c r="C65" s="15"/>
      <c r="D65" s="15"/>
      <c r="E65" s="15"/>
      <c r="F65" s="15"/>
      <c r="G65" s="15"/>
      <c r="H65" s="20">
        <f>SUM(H66:H67)</f>
        <v>0</v>
      </c>
      <c r="I65" s="20">
        <f>SUM(I66:I67)</f>
        <v>0</v>
      </c>
    </row>
    <row r="66" spans="1:9" ht="22.5" customHeight="1" x14ac:dyDescent="0.25">
      <c r="A66" s="16"/>
      <c r="B66" s="63" t="s">
        <v>18</v>
      </c>
      <c r="C66" s="22">
        <v>1</v>
      </c>
      <c r="D66" s="22" t="s">
        <v>54</v>
      </c>
      <c r="E66" s="21"/>
      <c r="F66" s="21"/>
      <c r="G66" s="23">
        <f>(E66*F66)/100+E66</f>
        <v>0</v>
      </c>
      <c r="H66" s="23">
        <f>C66*E66</f>
        <v>0</v>
      </c>
      <c r="I66" s="23">
        <f>C66*G66</f>
        <v>0</v>
      </c>
    </row>
    <row r="67" spans="1:9" ht="19.5" customHeight="1" x14ac:dyDescent="0.25">
      <c r="A67" s="16"/>
      <c r="B67" s="66" t="s">
        <v>3</v>
      </c>
      <c r="C67" s="22">
        <v>25</v>
      </c>
      <c r="D67" s="22" t="s">
        <v>56</v>
      </c>
      <c r="E67" s="21"/>
      <c r="F67" s="21"/>
      <c r="G67" s="23">
        <f>(E67*F67)/100+E67</f>
        <v>0</v>
      </c>
      <c r="H67" s="23">
        <f>C67*E67</f>
        <v>0</v>
      </c>
      <c r="I67" s="23">
        <f>C67*G67</f>
        <v>0</v>
      </c>
    </row>
    <row r="68" spans="1:9" s="2" customFormat="1" x14ac:dyDescent="0.25">
      <c r="A68" s="18"/>
      <c r="B68" s="64" t="s">
        <v>2</v>
      </c>
      <c r="C68" s="19"/>
      <c r="D68" s="19"/>
      <c r="E68" s="19"/>
      <c r="F68" s="19"/>
      <c r="G68" s="19"/>
      <c r="H68" s="24">
        <f>SUM(H69:H76)</f>
        <v>0</v>
      </c>
      <c r="I68" s="24">
        <f>SUM(I69:I76)</f>
        <v>0</v>
      </c>
    </row>
    <row r="69" spans="1:9" s="2" customFormat="1" ht="24.95" customHeight="1" x14ac:dyDescent="0.25">
      <c r="A69" s="59"/>
      <c r="B69" s="61" t="s">
        <v>45</v>
      </c>
      <c r="C69" s="22">
        <v>4</v>
      </c>
      <c r="D69" s="54" t="s">
        <v>53</v>
      </c>
      <c r="E69" s="21"/>
      <c r="F69" s="21"/>
      <c r="G69" s="56">
        <f t="shared" ref="G69:G76" si="10">(E69*F69)/100+E69</f>
        <v>0</v>
      </c>
      <c r="H69" s="23">
        <f t="shared" ref="H69:H76" si="11">C69*E69</f>
        <v>0</v>
      </c>
      <c r="I69" s="23">
        <f t="shared" ref="I69:I76" si="12">C69*G69</f>
        <v>0</v>
      </c>
    </row>
    <row r="70" spans="1:9" s="2" customFormat="1" ht="24.95" customHeight="1" x14ac:dyDescent="0.25">
      <c r="A70" s="1"/>
      <c r="B70" s="61" t="s">
        <v>37</v>
      </c>
      <c r="C70" s="22">
        <v>1</v>
      </c>
      <c r="D70" s="54" t="s">
        <v>53</v>
      </c>
      <c r="E70" s="21"/>
      <c r="F70" s="21"/>
      <c r="G70" s="56">
        <f t="shared" si="10"/>
        <v>0</v>
      </c>
      <c r="H70" s="23">
        <f t="shared" si="11"/>
        <v>0</v>
      </c>
      <c r="I70" s="23">
        <f t="shared" si="12"/>
        <v>0</v>
      </c>
    </row>
    <row r="71" spans="1:9" ht="24.95" customHeight="1" x14ac:dyDescent="0.25">
      <c r="A71" s="3"/>
      <c r="B71" s="60" t="s">
        <v>12</v>
      </c>
      <c r="C71" s="22">
        <v>2</v>
      </c>
      <c r="D71" s="54" t="s">
        <v>53</v>
      </c>
      <c r="E71" s="21"/>
      <c r="F71" s="21"/>
      <c r="G71" s="56">
        <f t="shared" si="10"/>
        <v>0</v>
      </c>
      <c r="H71" s="23">
        <f t="shared" si="11"/>
        <v>0</v>
      </c>
      <c r="I71" s="23">
        <f t="shared" si="12"/>
        <v>0</v>
      </c>
    </row>
    <row r="72" spans="1:9" ht="24.95" customHeight="1" x14ac:dyDescent="0.25">
      <c r="A72" s="3"/>
      <c r="B72" s="60" t="s">
        <v>35</v>
      </c>
      <c r="C72" s="22">
        <v>4</v>
      </c>
      <c r="D72" s="54" t="s">
        <v>53</v>
      </c>
      <c r="E72" s="21"/>
      <c r="F72" s="21"/>
      <c r="G72" s="56">
        <f t="shared" si="10"/>
        <v>0</v>
      </c>
      <c r="H72" s="23">
        <f t="shared" si="11"/>
        <v>0</v>
      </c>
      <c r="I72" s="23">
        <f t="shared" si="12"/>
        <v>0</v>
      </c>
    </row>
    <row r="73" spans="1:9" ht="24.95" customHeight="1" x14ac:dyDescent="0.25">
      <c r="A73" s="3"/>
      <c r="B73" s="60" t="s">
        <v>16</v>
      </c>
      <c r="C73" s="22">
        <v>1</v>
      </c>
      <c r="D73" s="54" t="s">
        <v>53</v>
      </c>
      <c r="E73" s="21"/>
      <c r="F73" s="21"/>
      <c r="G73" s="56">
        <f t="shared" si="10"/>
        <v>0</v>
      </c>
      <c r="H73" s="23">
        <f t="shared" si="11"/>
        <v>0</v>
      </c>
      <c r="I73" s="23">
        <f t="shared" si="12"/>
        <v>0</v>
      </c>
    </row>
    <row r="74" spans="1:9" s="2" customFormat="1" ht="24.95" customHeight="1" x14ac:dyDescent="0.25">
      <c r="A74" s="1"/>
      <c r="B74" s="61" t="s">
        <v>36</v>
      </c>
      <c r="C74" s="22">
        <v>100</v>
      </c>
      <c r="D74" s="54" t="s">
        <v>53</v>
      </c>
      <c r="E74" s="21"/>
      <c r="F74" s="21"/>
      <c r="G74" s="56">
        <f t="shared" si="10"/>
        <v>0</v>
      </c>
      <c r="H74" s="23">
        <f t="shared" si="11"/>
        <v>0</v>
      </c>
      <c r="I74" s="23">
        <f t="shared" si="12"/>
        <v>0</v>
      </c>
    </row>
    <row r="75" spans="1:9" s="2" customFormat="1" ht="24.95" customHeight="1" x14ac:dyDescent="0.25">
      <c r="A75" s="1"/>
      <c r="B75" s="61" t="s">
        <v>15</v>
      </c>
      <c r="C75" s="22">
        <v>1</v>
      </c>
      <c r="D75" s="54" t="s">
        <v>53</v>
      </c>
      <c r="E75" s="21"/>
      <c r="F75" s="21"/>
      <c r="G75" s="56">
        <f t="shared" si="10"/>
        <v>0</v>
      </c>
      <c r="H75" s="23">
        <f t="shared" si="11"/>
        <v>0</v>
      </c>
      <c r="I75" s="23">
        <f t="shared" si="12"/>
        <v>0</v>
      </c>
    </row>
    <row r="76" spans="1:9" s="2" customFormat="1" ht="24.95" customHeight="1" x14ac:dyDescent="0.25">
      <c r="A76" s="1"/>
      <c r="B76" s="72" t="s">
        <v>11</v>
      </c>
      <c r="C76" s="22">
        <v>1</v>
      </c>
      <c r="D76" s="54" t="s">
        <v>54</v>
      </c>
      <c r="E76" s="21"/>
      <c r="F76" s="21"/>
      <c r="G76" s="23">
        <f t="shared" si="10"/>
        <v>0</v>
      </c>
      <c r="H76" s="23">
        <f t="shared" si="11"/>
        <v>0</v>
      </c>
      <c r="I76" s="23">
        <f t="shared" si="12"/>
        <v>0</v>
      </c>
    </row>
    <row r="77" spans="1:9" s="2" customFormat="1" ht="32.25" customHeight="1" thickBot="1" x14ac:dyDescent="0.3">
      <c r="A77" s="85" t="s">
        <v>58</v>
      </c>
      <c r="B77" s="86"/>
      <c r="C77" s="86"/>
      <c r="D77" s="86"/>
      <c r="E77" s="86"/>
      <c r="F77" s="86"/>
      <c r="G77" s="87"/>
      <c r="H77" s="43">
        <f>SUM(H20,H40,H60)</f>
        <v>0</v>
      </c>
      <c r="I77" s="42">
        <f>SUM(I20,I40,I60)</f>
        <v>0</v>
      </c>
    </row>
    <row r="78" spans="1:9" customFormat="1" ht="30.75" customHeight="1" thickTop="1" thickBot="1" x14ac:dyDescent="0.3">
      <c r="A78" s="92" t="s">
        <v>57</v>
      </c>
      <c r="B78" s="92"/>
      <c r="C78" s="92"/>
      <c r="D78" s="92"/>
      <c r="E78" s="92"/>
      <c r="F78" s="92"/>
      <c r="G78" s="92"/>
      <c r="H78" s="40">
        <f>H77+H18</f>
        <v>0</v>
      </c>
      <c r="I78" s="41">
        <f>I77+I18</f>
        <v>0</v>
      </c>
    </row>
  </sheetData>
  <mergeCells count="14">
    <mergeCell ref="A78:G78"/>
    <mergeCell ref="D31:D32"/>
    <mergeCell ref="E31:E32"/>
    <mergeCell ref="F31:F32"/>
    <mergeCell ref="G31:G32"/>
    <mergeCell ref="A4:I4"/>
    <mergeCell ref="A19:I19"/>
    <mergeCell ref="A18:G18"/>
    <mergeCell ref="A77:G77"/>
    <mergeCell ref="I31:I32"/>
    <mergeCell ref="C31:C32"/>
    <mergeCell ref="B31:B32"/>
    <mergeCell ref="A31:A32"/>
    <mergeCell ref="H31:H3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verticalDpi="0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 Zmluvy</vt:lpstr>
      <vt:lpstr>'Príloha č. 3 Zmluvy'!Názvy_tlače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Milica Mikusova</cp:lastModifiedBy>
  <cp:lastPrinted>2022-09-14T09:08:45Z</cp:lastPrinted>
  <dcterms:created xsi:type="dcterms:W3CDTF">2021-05-10T13:32:40Z</dcterms:created>
  <dcterms:modified xsi:type="dcterms:W3CDTF">2022-09-14T09:20:07Z</dcterms:modified>
</cp:coreProperties>
</file>