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30615" windowHeight="13725"/>
  </bookViews>
  <sheets>
    <sheet name="Rekapitulácia stavby" sheetId="1" r:id="rId1"/>
  </sheets>
  <definedNames>
    <definedName name="_xlnm.Print_Titles" localSheetId="0">'Rekapitulácia stavby'!$92:$92</definedName>
    <definedName name="_xlnm.Print_Area" localSheetId="0">'Rekapitulácia stavby'!$D$4:$AO$76,'Rekapitulácia stavby'!$C$82:$AQ$101</definedName>
  </definedNames>
  <calcPr calcId="124519"/>
  <fileRecoveryPr repairLoad="1"/>
</workbook>
</file>

<file path=xl/calcChain.xml><?xml version="1.0" encoding="utf-8"?>
<calcChain xmlns="http://schemas.openxmlformats.org/spreadsheetml/2006/main">
  <c r="AT100" i="1"/>
  <c r="AN100" s="1"/>
  <c r="AT99"/>
  <c r="AN99" s="1"/>
  <c r="BD97" s="1"/>
  <c r="BB97" s="1"/>
  <c r="AX97" s="1"/>
  <c r="BA97" s="1"/>
  <c r="AZ97" s="1"/>
  <c r="AV97" s="1"/>
  <c r="AT98" s="1"/>
  <c r="AN98" s="1"/>
  <c r="AU97" s="1"/>
  <c r="AU94" s="1"/>
  <c r="BC97"/>
  <c r="AY97" s="1"/>
  <c r="AS97"/>
  <c r="AS94" s="1"/>
  <c r="AG97"/>
  <c r="AT96" s="1"/>
  <c r="AN96" s="1"/>
  <c r="BC94" s="1"/>
  <c r="AT95"/>
  <c r="AN95" s="1"/>
  <c r="AG94" s="1"/>
  <c r="AM90"/>
  <c r="L90"/>
  <c r="AM89"/>
  <c r="L89"/>
  <c r="AM87"/>
  <c r="L87"/>
  <c r="L85"/>
  <c r="L84"/>
  <c r="AK26" l="1"/>
  <c r="W32"/>
  <c r="AY94"/>
  <c r="BA94"/>
  <c r="AW97"/>
  <c r="AT97" s="1"/>
  <c r="AN97" s="1"/>
  <c r="BD94"/>
  <c r="W33" s="1"/>
  <c r="BB94"/>
  <c r="AZ94"/>
  <c r="W31" l="1"/>
  <c r="AX94"/>
  <c r="AV94"/>
  <c r="W29"/>
  <c r="W30"/>
  <c r="AW94"/>
  <c r="AK30" s="1"/>
  <c r="AT94" l="1"/>
  <c r="AN94" s="1"/>
  <c r="AK29"/>
  <c r="AK35" s="1"/>
</calcChain>
</file>

<file path=xl/sharedStrings.xml><?xml version="1.0" encoding="utf-8"?>
<sst xmlns="http://schemas.openxmlformats.org/spreadsheetml/2006/main" count="190" uniqueCount="102">
  <si>
    <t>Export Komplet</t>
  </si>
  <si>
    <t/>
  </si>
  <si>
    <t>2.0</t>
  </si>
  <si>
    <t>False</t>
  </si>
  <si>
    <t>{5417e70a-fd29-4fcc-b333-041b353a13c2}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</si>
  <si>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</si>
  <si>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</si>
  <si>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</si>
  <si>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</si>
  <si>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</si>
  <si>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</si>
  <si>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</si>
  <si>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</si>
  <si>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C015_2022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</si>
  <si>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</si>
  <si>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</si>
  <si>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Spojená škola DETVA - modernizácia odborného vzdelávania - stavebné úpravy budovy dielní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</si>
  <si>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</si>
  <si>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</si>
  <si>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</si>
  <si>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</si>
  <si>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</si>
  <si>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</si>
  <si>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</si>
  <si>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</si>
  <si>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</si>
  <si>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</si>
  <si>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</si>
  <si>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</si>
  <si>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</si>
  <si>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</si>
  <si>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</si>
  <si>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</si>
  <si>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</si>
  <si>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</si>
  <si>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</si>
  <si>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</si>
  <si>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</si>
  <si>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</si>
  <si>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</si>
  <si>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</si>
  <si>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</si>
  <si>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</si>
  <si>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</si>
  <si>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</si>
  <si>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</si>
  <si>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</si>
  <si>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</si>
  <si>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</si>
  <si>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</si>
  <si>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</si>
  <si>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</si>
  <si>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</si>
  <si>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</si>
  <si>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</si>
  <si>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</si>
  <si>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</si>
  <si>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</si>
  <si>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</si>
  <si>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</si>
  <si>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</si>
  <si>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</si>
  <si>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</si>
  <si>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</si>
  <si>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</si>
  <si>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</si>
  <si>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</si>
  <si>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</si>
  <si>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</si>
  <si>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</si>
  <si>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</si>
  <si>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</si>
  <si>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</si>
  <si>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</si>
  <si>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</si>
  <si>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</si>
  <si>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</si>
  <si>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</si>
  <si>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</si>
  <si>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</si>
  <si>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</si>
  <si>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SO01 - Strojárenská hala</t>
  </si>
  <si>
    <t>STA</t>
  </si>
  <si>
    <t>1</t>
  </si>
  <si>
    <t>{c201e362-68c3-4c49-8a97-36be4a68277e}</t>
  </si>
  <si>
    <t>02</t>
  </si>
  <si>
    <t>SO04 - Technický prístavok východný</t>
  </si>
  <si>
    <t>{781c5a30-db31-4923-9762-a868d9bd740e}</t>
  </si>
  <si>
    <t>03</t>
  </si>
  <si>
    <t>SO05 a SO06 - Technický a administratívny prístavok</t>
  </si>
  <si>
    <t>{d39937cc-fd24-4009-8c05-2670b0ac824b}</t>
  </si>
  <si>
    <t>03.01</t>
  </si>
  <si>
    <t>SO05 a SO06 - búracie práce</t>
  </si>
  <si>
    <t>Časť</t>
  </si>
  <si>
    <t>2</t>
  </si>
  <si>
    <t>{875269cd-9c8d-4829-a3a1-9d055623b1d9}</t>
  </si>
  <si>
    <t>03.02</t>
  </si>
  <si>
    <t>SO05 a SO06 - nový stav</t>
  </si>
  <si>
    <t>{1947b18d-a47c-4a12-a159-38791072d941}</t>
  </si>
  <si>
    <t>04</t>
  </si>
  <si>
    <t>SO08 - Úprava spevnených plôch</t>
  </si>
  <si>
    <t>{3e488b2c-d78f-427d-a51f-41d75d69cdf6}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</si>
</sst>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5" fillId="0" borderId="14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1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topLeftCell="A52" workbookViewId="0">
      <selection activeCell="AN9" sqref="AN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50000000000003" customHeight="1">
      <c r="AR2" s="116" t="s">
        <v>5</v>
      </c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7</v>
      </c>
    </row>
    <row r="4" spans="1:74" ht="24.95" customHeight="1">
      <c r="B4" s="5"/>
      <c r="D4" s="6" t="s">
        <v>8</v>
      </c>
      <c r="AR4" s="5"/>
      <c r="AS4" s="7" t="s">
        <v>9</v>
      </c>
      <c r="BE4" s="8" t="s">
        <v>10</v>
      </c>
      <c r="BS4" s="2" t="s">
        <v>11</v>
      </c>
    </row>
    <row r="5" spans="1:74" ht="12" customHeight="1">
      <c r="B5" s="5"/>
      <c r="D5" s="9" t="s">
        <v>12</v>
      </c>
      <c r="K5" s="118" t="s">
        <v>13</v>
      </c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R5" s="5"/>
      <c r="BE5" s="119" t="s">
        <v>14</v>
      </c>
      <c r="BS5" s="2" t="s">
        <v>6</v>
      </c>
    </row>
    <row r="6" spans="1:74" ht="36.950000000000003" customHeight="1">
      <c r="B6" s="5"/>
      <c r="D6" s="10" t="s">
        <v>15</v>
      </c>
      <c r="K6" s="122" t="s">
        <v>16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R6" s="5"/>
      <c r="BE6" s="120"/>
      <c r="BS6" s="2" t="s">
        <v>6</v>
      </c>
    </row>
    <row r="7" spans="1:74" ht="12" customHeight="1">
      <c r="B7" s="5"/>
      <c r="D7" s="11" t="s">
        <v>17</v>
      </c>
      <c r="K7" s="12" t="s">
        <v>1</v>
      </c>
      <c r="AK7" s="11" t="s">
        <v>18</v>
      </c>
      <c r="AN7" s="12" t="s">
        <v>1</v>
      </c>
      <c r="AR7" s="5"/>
      <c r="BE7" s="120"/>
      <c r="BS7" s="2" t="s">
        <v>6</v>
      </c>
    </row>
    <row r="8" spans="1:74" ht="12" customHeight="1">
      <c r="B8" s="5"/>
      <c r="D8" s="11" t="s">
        <v>19</v>
      </c>
      <c r="K8" s="12" t="s">
        <v>20</v>
      </c>
      <c r="AK8" s="11" t="s">
        <v>21</v>
      </c>
      <c r="AN8" s="82">
        <v>44730</v>
      </c>
      <c r="AR8" s="5"/>
      <c r="BE8" s="120"/>
      <c r="BS8" s="2" t="s">
        <v>6</v>
      </c>
    </row>
    <row r="9" spans="1:74" ht="14.45" customHeight="1">
      <c r="B9" s="5"/>
      <c r="AR9" s="5"/>
      <c r="BE9" s="120"/>
      <c r="BS9" s="2" t="s">
        <v>6</v>
      </c>
    </row>
    <row r="10" spans="1:74" ht="12" customHeight="1">
      <c r="B10" s="5"/>
      <c r="D10" s="11" t="s">
        <v>22</v>
      </c>
      <c r="AK10" s="11" t="s">
        <v>23</v>
      </c>
      <c r="AN10" s="12" t="s">
        <v>1</v>
      </c>
      <c r="AR10" s="5"/>
      <c r="BE10" s="120"/>
      <c r="BS10" s="2" t="s">
        <v>6</v>
      </c>
    </row>
    <row r="11" spans="1:74" ht="18.399999999999999" customHeight="1">
      <c r="B11" s="5"/>
      <c r="E11" s="12" t="s">
        <v>24</v>
      </c>
      <c r="AK11" s="11" t="s">
        <v>25</v>
      </c>
      <c r="AN11" s="12" t="s">
        <v>1</v>
      </c>
      <c r="AR11" s="5"/>
      <c r="BE11" s="120"/>
      <c r="BS11" s="2" t="s">
        <v>6</v>
      </c>
    </row>
    <row r="12" spans="1:74" ht="6.95" customHeight="1">
      <c r="B12" s="5"/>
      <c r="AR12" s="5"/>
      <c r="BE12" s="120"/>
      <c r="BS12" s="2" t="s">
        <v>6</v>
      </c>
    </row>
    <row r="13" spans="1:74" ht="12" customHeight="1">
      <c r="B13" s="5"/>
      <c r="D13" s="11" t="s">
        <v>26</v>
      </c>
      <c r="AK13" s="11" t="s">
        <v>23</v>
      </c>
      <c r="AN13" s="13" t="s">
        <v>27</v>
      </c>
      <c r="AR13" s="5"/>
      <c r="BE13" s="120"/>
      <c r="BS13" s="2" t="s">
        <v>6</v>
      </c>
    </row>
    <row r="14" spans="1:74" ht="12.75">
      <c r="B14" s="5"/>
      <c r="E14" s="123" t="s">
        <v>27</v>
      </c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1" t="s">
        <v>25</v>
      </c>
      <c r="AN14" s="13" t="s">
        <v>27</v>
      </c>
      <c r="AR14" s="5"/>
      <c r="BE14" s="120"/>
      <c r="BS14" s="2" t="s">
        <v>6</v>
      </c>
    </row>
    <row r="15" spans="1:74" ht="6.95" customHeight="1">
      <c r="B15" s="5"/>
      <c r="AR15" s="5"/>
      <c r="BE15" s="120"/>
      <c r="BS15" s="2" t="s">
        <v>3</v>
      </c>
    </row>
    <row r="16" spans="1:74" ht="12" customHeight="1">
      <c r="B16" s="5"/>
      <c r="D16" s="11" t="s">
        <v>28</v>
      </c>
      <c r="AK16" s="11" t="s">
        <v>23</v>
      </c>
      <c r="AN16" s="12" t="s">
        <v>1</v>
      </c>
      <c r="AR16" s="5"/>
      <c r="BE16" s="120"/>
      <c r="BS16" s="2" t="s">
        <v>3</v>
      </c>
    </row>
    <row r="17" spans="2:71" ht="18.399999999999999" customHeight="1">
      <c r="B17" s="5"/>
      <c r="E17" s="12" t="s">
        <v>29</v>
      </c>
      <c r="AK17" s="11" t="s">
        <v>25</v>
      </c>
      <c r="AN17" s="12" t="s">
        <v>1</v>
      </c>
      <c r="AR17" s="5"/>
      <c r="BE17" s="120"/>
      <c r="BS17" s="2" t="s">
        <v>30</v>
      </c>
    </row>
    <row r="18" spans="2:71" ht="6.95" customHeight="1">
      <c r="B18" s="5"/>
      <c r="AR18" s="5"/>
      <c r="BE18" s="120"/>
      <c r="BS18" s="2" t="s">
        <v>6</v>
      </c>
    </row>
    <row r="19" spans="2:71" ht="12" customHeight="1">
      <c r="B19" s="5"/>
      <c r="D19" s="11" t="s">
        <v>31</v>
      </c>
      <c r="AK19" s="11" t="s">
        <v>23</v>
      </c>
      <c r="AN19" s="12" t="s">
        <v>1</v>
      </c>
      <c r="AR19" s="5"/>
      <c r="BE19" s="120"/>
      <c r="BS19" s="2" t="s">
        <v>6</v>
      </c>
    </row>
    <row r="20" spans="2:71" ht="18.399999999999999" customHeight="1">
      <c r="B20" s="5"/>
      <c r="E20" s="12" t="s">
        <v>32</v>
      </c>
      <c r="AK20" s="11" t="s">
        <v>25</v>
      </c>
      <c r="AN20" s="12" t="s">
        <v>1</v>
      </c>
      <c r="AR20" s="5"/>
      <c r="BE20" s="120"/>
      <c r="BS20" s="2" t="s">
        <v>30</v>
      </c>
    </row>
    <row r="21" spans="2:71" ht="6.95" customHeight="1">
      <c r="B21" s="5"/>
      <c r="AR21" s="5"/>
      <c r="BE21" s="120"/>
    </row>
    <row r="22" spans="2:71" ht="12" customHeight="1">
      <c r="B22" s="5"/>
      <c r="D22" s="11" t="s">
        <v>33</v>
      </c>
      <c r="AR22" s="5"/>
      <c r="BE22" s="120"/>
    </row>
    <row r="23" spans="2:71" ht="35.25" customHeight="1">
      <c r="B23" s="5"/>
      <c r="E23" s="125" t="s">
        <v>34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R23" s="5"/>
      <c r="BE23" s="120"/>
    </row>
    <row r="24" spans="2:71" ht="6.95" customHeight="1">
      <c r="B24" s="5"/>
      <c r="AR24" s="5"/>
      <c r="BE24" s="120"/>
    </row>
    <row r="25" spans="2:71" ht="6.95" customHeight="1">
      <c r="B25" s="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R25" s="5"/>
      <c r="BE25" s="120"/>
    </row>
    <row r="26" spans="2:71" s="16" customFormat="1" ht="25.9" customHeight="1">
      <c r="B26" s="15"/>
      <c r="D26" s="17" t="s">
        <v>35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26">
        <f>ROUND(AG94,2)</f>
        <v>0</v>
      </c>
      <c r="AL26" s="127"/>
      <c r="AM26" s="127"/>
      <c r="AN26" s="127"/>
      <c r="AO26" s="127"/>
      <c r="AR26" s="15"/>
      <c r="BE26" s="120"/>
    </row>
    <row r="27" spans="2:71" s="16" customFormat="1" ht="6.95" customHeight="1">
      <c r="B27" s="15"/>
      <c r="AR27" s="15"/>
      <c r="BE27" s="120"/>
    </row>
    <row r="28" spans="2:71" s="16" customFormat="1" ht="12.75">
      <c r="B28" s="15"/>
      <c r="L28" s="128" t="s">
        <v>36</v>
      </c>
      <c r="M28" s="128"/>
      <c r="N28" s="128"/>
      <c r="O28" s="128"/>
      <c r="P28" s="128"/>
      <c r="W28" s="128" t="s">
        <v>37</v>
      </c>
      <c r="X28" s="128"/>
      <c r="Y28" s="128"/>
      <c r="Z28" s="128"/>
      <c r="AA28" s="128"/>
      <c r="AB28" s="128"/>
      <c r="AC28" s="128"/>
      <c r="AD28" s="128"/>
      <c r="AE28" s="128"/>
      <c r="AK28" s="128" t="s">
        <v>38</v>
      </c>
      <c r="AL28" s="128"/>
      <c r="AM28" s="128"/>
      <c r="AN28" s="128"/>
      <c r="AO28" s="128"/>
      <c r="AR28" s="15"/>
      <c r="BE28" s="120"/>
    </row>
    <row r="29" spans="2:71" s="20" customFormat="1" ht="14.45" customHeight="1">
      <c r="B29" s="19"/>
      <c r="D29" s="11" t="s">
        <v>39</v>
      </c>
      <c r="F29" s="21" t="s">
        <v>40</v>
      </c>
      <c r="L29" s="104">
        <v>0.2</v>
      </c>
      <c r="M29" s="105"/>
      <c r="N29" s="105"/>
      <c r="O29" s="105"/>
      <c r="P29" s="105"/>
      <c r="Q29" s="22"/>
      <c r="R29" s="22"/>
      <c r="S29" s="22"/>
      <c r="T29" s="22"/>
      <c r="U29" s="22"/>
      <c r="V29" s="22"/>
      <c r="W29" s="106">
        <f>ROUND(AZ94, 2)</f>
        <v>0</v>
      </c>
      <c r="X29" s="105"/>
      <c r="Y29" s="105"/>
      <c r="Z29" s="105"/>
      <c r="AA29" s="105"/>
      <c r="AB29" s="105"/>
      <c r="AC29" s="105"/>
      <c r="AD29" s="105"/>
      <c r="AE29" s="105"/>
      <c r="AF29" s="22"/>
      <c r="AG29" s="22"/>
      <c r="AH29" s="22"/>
      <c r="AI29" s="22"/>
      <c r="AJ29" s="22"/>
      <c r="AK29" s="106">
        <f>ROUND(AV94, 2)</f>
        <v>0</v>
      </c>
      <c r="AL29" s="105"/>
      <c r="AM29" s="105"/>
      <c r="AN29" s="105"/>
      <c r="AO29" s="105"/>
      <c r="AP29" s="22"/>
      <c r="AQ29" s="22"/>
      <c r="AR29" s="23"/>
      <c r="AS29" s="22"/>
      <c r="AT29" s="22"/>
      <c r="AU29" s="22"/>
      <c r="AV29" s="22"/>
      <c r="AW29" s="22"/>
      <c r="AX29" s="22"/>
      <c r="AY29" s="22"/>
      <c r="AZ29" s="22"/>
      <c r="BE29" s="121"/>
    </row>
    <row r="30" spans="2:71" s="20" customFormat="1" ht="14.45" customHeight="1">
      <c r="B30" s="19"/>
      <c r="F30" s="21" t="s">
        <v>41</v>
      </c>
      <c r="L30" s="104">
        <v>0.2</v>
      </c>
      <c r="M30" s="105"/>
      <c r="N30" s="105"/>
      <c r="O30" s="105"/>
      <c r="P30" s="105"/>
      <c r="Q30" s="22"/>
      <c r="R30" s="22"/>
      <c r="S30" s="22"/>
      <c r="T30" s="22"/>
      <c r="U30" s="22"/>
      <c r="V30" s="22"/>
      <c r="W30" s="106">
        <f>ROUND(BA94, 2)</f>
        <v>0</v>
      </c>
      <c r="X30" s="105"/>
      <c r="Y30" s="105"/>
      <c r="Z30" s="105"/>
      <c r="AA30" s="105"/>
      <c r="AB30" s="105"/>
      <c r="AC30" s="105"/>
      <c r="AD30" s="105"/>
      <c r="AE30" s="105"/>
      <c r="AF30" s="22"/>
      <c r="AG30" s="22"/>
      <c r="AH30" s="22"/>
      <c r="AI30" s="22"/>
      <c r="AJ30" s="22"/>
      <c r="AK30" s="106">
        <f>ROUND(AW94, 2)</f>
        <v>0</v>
      </c>
      <c r="AL30" s="105"/>
      <c r="AM30" s="105"/>
      <c r="AN30" s="105"/>
      <c r="AO30" s="105"/>
      <c r="AP30" s="22"/>
      <c r="AQ30" s="22"/>
      <c r="AR30" s="23"/>
      <c r="AS30" s="22"/>
      <c r="AT30" s="22"/>
      <c r="AU30" s="22"/>
      <c r="AV30" s="22"/>
      <c r="AW30" s="22"/>
      <c r="AX30" s="22"/>
      <c r="AY30" s="22"/>
      <c r="AZ30" s="22"/>
      <c r="BE30" s="121"/>
    </row>
    <row r="31" spans="2:71" s="20" customFormat="1" ht="14.45" hidden="1" customHeight="1">
      <c r="B31" s="19"/>
      <c r="F31" s="11" t="s">
        <v>42</v>
      </c>
      <c r="L31" s="113">
        <v>0.2</v>
      </c>
      <c r="M31" s="114"/>
      <c r="N31" s="114"/>
      <c r="O31" s="114"/>
      <c r="P31" s="114"/>
      <c r="W31" s="115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5">
        <v>0</v>
      </c>
      <c r="AL31" s="114"/>
      <c r="AM31" s="114"/>
      <c r="AN31" s="114"/>
      <c r="AO31" s="114"/>
      <c r="AR31" s="19"/>
      <c r="BE31" s="121"/>
    </row>
    <row r="32" spans="2:71" s="20" customFormat="1" ht="14.45" hidden="1" customHeight="1">
      <c r="B32" s="19"/>
      <c r="F32" s="11" t="s">
        <v>43</v>
      </c>
      <c r="L32" s="113">
        <v>0.2</v>
      </c>
      <c r="M32" s="114"/>
      <c r="N32" s="114"/>
      <c r="O32" s="114"/>
      <c r="P32" s="114"/>
      <c r="W32" s="115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5">
        <v>0</v>
      </c>
      <c r="AL32" s="114"/>
      <c r="AM32" s="114"/>
      <c r="AN32" s="114"/>
      <c r="AO32" s="114"/>
      <c r="AR32" s="19"/>
      <c r="BE32" s="121"/>
    </row>
    <row r="33" spans="2:57" s="20" customFormat="1" ht="14.45" hidden="1" customHeight="1">
      <c r="B33" s="19"/>
      <c r="F33" s="21" t="s">
        <v>44</v>
      </c>
      <c r="L33" s="104">
        <v>0</v>
      </c>
      <c r="M33" s="105"/>
      <c r="N33" s="105"/>
      <c r="O33" s="105"/>
      <c r="P33" s="105"/>
      <c r="Q33" s="22"/>
      <c r="R33" s="22"/>
      <c r="S33" s="22"/>
      <c r="T33" s="22"/>
      <c r="U33" s="22"/>
      <c r="V33" s="22"/>
      <c r="W33" s="106">
        <f>ROUND(BD94, 2)</f>
        <v>0</v>
      </c>
      <c r="X33" s="105"/>
      <c r="Y33" s="105"/>
      <c r="Z33" s="105"/>
      <c r="AA33" s="105"/>
      <c r="AB33" s="105"/>
      <c r="AC33" s="105"/>
      <c r="AD33" s="105"/>
      <c r="AE33" s="105"/>
      <c r="AF33" s="22"/>
      <c r="AG33" s="22"/>
      <c r="AH33" s="22"/>
      <c r="AI33" s="22"/>
      <c r="AJ33" s="22"/>
      <c r="AK33" s="106">
        <v>0</v>
      </c>
      <c r="AL33" s="105"/>
      <c r="AM33" s="105"/>
      <c r="AN33" s="105"/>
      <c r="AO33" s="105"/>
      <c r="AP33" s="22"/>
      <c r="AQ33" s="22"/>
      <c r="AR33" s="23"/>
      <c r="AS33" s="22"/>
      <c r="AT33" s="22"/>
      <c r="AU33" s="22"/>
      <c r="AV33" s="22"/>
      <c r="AW33" s="22"/>
      <c r="AX33" s="22"/>
      <c r="AY33" s="22"/>
      <c r="AZ33" s="22"/>
      <c r="BE33" s="121"/>
    </row>
    <row r="34" spans="2:57" s="16" customFormat="1" ht="6.95" customHeight="1">
      <c r="B34" s="15"/>
      <c r="AR34" s="15"/>
      <c r="BE34" s="120"/>
    </row>
    <row r="35" spans="2:57" s="16" customFormat="1" ht="25.9" customHeight="1">
      <c r="B35" s="15"/>
      <c r="C35" s="24"/>
      <c r="D35" s="25" t="s">
        <v>45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46</v>
      </c>
      <c r="U35" s="26"/>
      <c r="V35" s="26"/>
      <c r="W35" s="26"/>
      <c r="X35" s="107" t="s">
        <v>47</v>
      </c>
      <c r="Y35" s="108"/>
      <c r="Z35" s="108"/>
      <c r="AA35" s="108"/>
      <c r="AB35" s="108"/>
      <c r="AC35" s="26"/>
      <c r="AD35" s="26"/>
      <c r="AE35" s="26"/>
      <c r="AF35" s="26"/>
      <c r="AG35" s="26"/>
      <c r="AH35" s="26"/>
      <c r="AI35" s="26"/>
      <c r="AJ35" s="26"/>
      <c r="AK35" s="109">
        <f>SUM(AK26:AK33)</f>
        <v>0</v>
      </c>
      <c r="AL35" s="108"/>
      <c r="AM35" s="108"/>
      <c r="AN35" s="108"/>
      <c r="AO35" s="110"/>
      <c r="AP35" s="24"/>
      <c r="AQ35" s="24"/>
      <c r="AR35" s="15"/>
    </row>
    <row r="36" spans="2:57" s="16" customFormat="1" ht="6.95" customHeight="1">
      <c r="B36" s="15"/>
      <c r="AR36" s="15"/>
    </row>
    <row r="37" spans="2:57" s="16" customFormat="1" ht="14.45" customHeight="1">
      <c r="B37" s="15"/>
      <c r="AR37" s="15"/>
    </row>
    <row r="38" spans="2:57" ht="14.45" customHeight="1">
      <c r="B38" s="5"/>
      <c r="AR38" s="5"/>
    </row>
    <row r="39" spans="2:57" ht="14.45" customHeight="1">
      <c r="B39" s="5"/>
      <c r="AR39" s="5"/>
    </row>
    <row r="40" spans="2:57" ht="14.45" customHeight="1">
      <c r="B40" s="5"/>
      <c r="AR40" s="5"/>
    </row>
    <row r="41" spans="2:57" ht="14.45" customHeight="1">
      <c r="B41" s="5"/>
      <c r="AR41" s="5"/>
    </row>
    <row r="42" spans="2:57" ht="14.45" customHeight="1">
      <c r="B42" s="5"/>
      <c r="AR42" s="5"/>
    </row>
    <row r="43" spans="2:57" ht="14.45" customHeight="1">
      <c r="B43" s="5"/>
      <c r="AR43" s="5"/>
    </row>
    <row r="44" spans="2:57" ht="14.45" customHeight="1">
      <c r="B44" s="5"/>
      <c r="AR44" s="5"/>
    </row>
    <row r="45" spans="2:57" ht="14.45" customHeight="1">
      <c r="B45" s="5"/>
      <c r="AR45" s="5"/>
    </row>
    <row r="46" spans="2:57" ht="14.45" customHeight="1">
      <c r="B46" s="5"/>
      <c r="AR46" s="5"/>
    </row>
    <row r="47" spans="2:57" ht="14.45" customHeight="1">
      <c r="B47" s="5"/>
      <c r="AR47" s="5"/>
    </row>
    <row r="48" spans="2:57" ht="14.45" customHeight="1">
      <c r="B48" s="5"/>
      <c r="AR48" s="5"/>
    </row>
    <row r="49" spans="2:44" s="16" customFormat="1" ht="14.45" customHeight="1">
      <c r="B49" s="15"/>
      <c r="D49" s="28" t="s">
        <v>48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8" t="s">
        <v>49</v>
      </c>
      <c r="AI49" s="29"/>
      <c r="AJ49" s="29"/>
      <c r="AK49" s="29"/>
      <c r="AL49" s="29"/>
      <c r="AM49" s="29"/>
      <c r="AN49" s="29"/>
      <c r="AO49" s="29"/>
      <c r="AR49" s="15"/>
    </row>
    <row r="50" spans="2:44">
      <c r="B50" s="5"/>
      <c r="AR50" s="5"/>
    </row>
    <row r="51" spans="2:44">
      <c r="B51" s="5"/>
      <c r="AR51" s="5"/>
    </row>
    <row r="52" spans="2:44">
      <c r="B52" s="5"/>
      <c r="AR52" s="5"/>
    </row>
    <row r="53" spans="2:44">
      <c r="B53" s="5"/>
      <c r="AR53" s="5"/>
    </row>
    <row r="54" spans="2:44">
      <c r="B54" s="5"/>
      <c r="AR54" s="5"/>
    </row>
    <row r="55" spans="2:44">
      <c r="B55" s="5"/>
      <c r="AR55" s="5"/>
    </row>
    <row r="56" spans="2:44">
      <c r="B56" s="5"/>
      <c r="AR56" s="5"/>
    </row>
    <row r="57" spans="2:44">
      <c r="B57" s="5"/>
      <c r="AR57" s="5"/>
    </row>
    <row r="58" spans="2:44">
      <c r="B58" s="5"/>
      <c r="AR58" s="5"/>
    </row>
    <row r="59" spans="2:44">
      <c r="B59" s="5"/>
      <c r="AR59" s="5"/>
    </row>
    <row r="60" spans="2:44" s="16" customFormat="1" ht="12.75">
      <c r="B60" s="15"/>
      <c r="D60" s="30" t="s">
        <v>50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0" t="s">
        <v>51</v>
      </c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30" t="s">
        <v>50</v>
      </c>
      <c r="AI60" s="18"/>
      <c r="AJ60" s="18"/>
      <c r="AK60" s="18"/>
      <c r="AL60" s="18"/>
      <c r="AM60" s="30" t="s">
        <v>51</v>
      </c>
      <c r="AN60" s="18"/>
      <c r="AO60" s="18"/>
      <c r="AR60" s="15"/>
    </row>
    <row r="61" spans="2:44">
      <c r="B61" s="5"/>
      <c r="AR61" s="5"/>
    </row>
    <row r="62" spans="2:44">
      <c r="B62" s="5"/>
      <c r="AR62" s="5"/>
    </row>
    <row r="63" spans="2:44">
      <c r="B63" s="5"/>
      <c r="AR63" s="5"/>
    </row>
    <row r="64" spans="2:44" s="16" customFormat="1" ht="12.75">
      <c r="B64" s="15"/>
      <c r="D64" s="28" t="s">
        <v>52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8" t="s">
        <v>53</v>
      </c>
      <c r="AI64" s="29"/>
      <c r="AJ64" s="29"/>
      <c r="AK64" s="29"/>
      <c r="AL64" s="29"/>
      <c r="AM64" s="29"/>
      <c r="AN64" s="29"/>
      <c r="AO64" s="29"/>
      <c r="AR64" s="15"/>
    </row>
    <row r="65" spans="2:44">
      <c r="B65" s="5"/>
      <c r="AR65" s="5"/>
    </row>
    <row r="66" spans="2:44">
      <c r="B66" s="5"/>
      <c r="AR66" s="5"/>
    </row>
    <row r="67" spans="2:44">
      <c r="B67" s="5"/>
      <c r="AR67" s="5"/>
    </row>
    <row r="68" spans="2:44">
      <c r="B68" s="5"/>
      <c r="AR68" s="5"/>
    </row>
    <row r="69" spans="2:44">
      <c r="B69" s="5"/>
      <c r="AR69" s="5"/>
    </row>
    <row r="70" spans="2:44">
      <c r="B70" s="5"/>
      <c r="AR70" s="5"/>
    </row>
    <row r="71" spans="2:44">
      <c r="B71" s="5"/>
      <c r="AR71" s="5"/>
    </row>
    <row r="72" spans="2:44">
      <c r="B72" s="5"/>
      <c r="AR72" s="5"/>
    </row>
    <row r="73" spans="2:44">
      <c r="B73" s="5"/>
      <c r="AR73" s="5"/>
    </row>
    <row r="74" spans="2:44">
      <c r="B74" s="5"/>
      <c r="AR74" s="5"/>
    </row>
    <row r="75" spans="2:44" s="16" customFormat="1" ht="12.75">
      <c r="B75" s="15"/>
      <c r="D75" s="30" t="s">
        <v>50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0" t="s">
        <v>51</v>
      </c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30" t="s">
        <v>50</v>
      </c>
      <c r="AI75" s="18"/>
      <c r="AJ75" s="18"/>
      <c r="AK75" s="18"/>
      <c r="AL75" s="18"/>
      <c r="AM75" s="30" t="s">
        <v>51</v>
      </c>
      <c r="AN75" s="18"/>
      <c r="AO75" s="18"/>
      <c r="AR75" s="15"/>
    </row>
    <row r="76" spans="2:44" s="16" customFormat="1">
      <c r="B76" s="15"/>
      <c r="AR76" s="15"/>
    </row>
    <row r="77" spans="2:44" s="16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15"/>
    </row>
    <row r="81" spans="1:91" s="16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15"/>
    </row>
    <row r="82" spans="1:91" s="16" customFormat="1" ht="24.95" customHeight="1">
      <c r="B82" s="15"/>
      <c r="C82" s="6" t="s">
        <v>54</v>
      </c>
      <c r="AR82" s="15"/>
    </row>
    <row r="83" spans="1:91" s="16" customFormat="1" ht="6.95" customHeight="1">
      <c r="B83" s="15"/>
      <c r="AR83" s="15"/>
    </row>
    <row r="84" spans="1:91" s="35" customFormat="1" ht="12" customHeight="1">
      <c r="B84" s="36"/>
      <c r="C84" s="11" t="s">
        <v>12</v>
      </c>
      <c r="L84" s="35" t="str">
        <f>K5</f>
        <v>C015_2022</v>
      </c>
      <c r="AR84" s="36"/>
    </row>
    <row r="85" spans="1:91" s="37" customFormat="1" ht="36.950000000000003" customHeight="1">
      <c r="B85" s="38"/>
      <c r="C85" s="39" t="s">
        <v>15</v>
      </c>
      <c r="L85" s="111" t="str">
        <f>K6</f>
        <v>Spojená škola DETVA - modernizácia odborného vzdelávania - stavebné úpravy budovy dielní</v>
      </c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R85" s="38"/>
    </row>
    <row r="86" spans="1:91" s="16" customFormat="1" ht="6.95" customHeight="1">
      <c r="B86" s="15"/>
      <c r="AR86" s="15"/>
    </row>
    <row r="87" spans="1:91" s="16" customFormat="1" ht="12" customHeight="1">
      <c r="B87" s="15"/>
      <c r="C87" s="11" t="s">
        <v>19</v>
      </c>
      <c r="L87" s="40" t="str">
        <f>IF(K8="","",K8)</f>
        <v>Detva</v>
      </c>
      <c r="AI87" s="11" t="s">
        <v>21</v>
      </c>
      <c r="AM87" s="92">
        <f>IF(AN8= "","",AN8)</f>
        <v>44730</v>
      </c>
      <c r="AN87" s="92"/>
      <c r="AR87" s="15"/>
    </row>
    <row r="88" spans="1:91" s="16" customFormat="1" ht="6.95" customHeight="1">
      <c r="B88" s="15"/>
      <c r="AR88" s="15"/>
    </row>
    <row r="89" spans="1:91" s="16" customFormat="1" ht="15.2" customHeight="1">
      <c r="B89" s="15"/>
      <c r="C89" s="11" t="s">
        <v>22</v>
      </c>
      <c r="L89" s="35" t="str">
        <f>IF(E11= "","",E11)</f>
        <v>Banskobystrický samosprávny kraj</v>
      </c>
      <c r="AI89" s="11" t="s">
        <v>28</v>
      </c>
      <c r="AM89" s="93" t="str">
        <f>IF(E17="","",E17)</f>
        <v>Ing. Arch. Mário Regec</v>
      </c>
      <c r="AN89" s="94"/>
      <c r="AO89" s="94"/>
      <c r="AP89" s="94"/>
      <c r="AR89" s="15"/>
      <c r="AS89" s="95" t="s">
        <v>55</v>
      </c>
      <c r="AT89" s="96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6" customFormat="1" ht="25.7" customHeight="1">
      <c r="B90" s="15"/>
      <c r="C90" s="11" t="s">
        <v>26</v>
      </c>
      <c r="L90" s="35" t="str">
        <f>IF(E14= "Vyplň údaj","",E14)</f>
        <v/>
      </c>
      <c r="AI90" s="11" t="s">
        <v>31</v>
      </c>
      <c r="AM90" s="93" t="str">
        <f>IF(E20="","",E20)</f>
        <v>úprava - Stavebný cenár, s.r.o.</v>
      </c>
      <c r="AN90" s="94"/>
      <c r="AO90" s="94"/>
      <c r="AP90" s="94"/>
      <c r="AR90" s="15"/>
      <c r="AS90" s="97"/>
      <c r="AT90" s="98"/>
      <c r="BD90" s="43"/>
    </row>
    <row r="91" spans="1:91" s="16" customFormat="1" ht="10.9" customHeight="1">
      <c r="B91" s="15"/>
      <c r="AR91" s="15"/>
      <c r="AS91" s="97"/>
      <c r="AT91" s="98"/>
      <c r="BD91" s="43"/>
    </row>
    <row r="92" spans="1:91" s="16" customFormat="1" ht="29.25" customHeight="1">
      <c r="B92" s="15"/>
      <c r="C92" s="99" t="s">
        <v>56</v>
      </c>
      <c r="D92" s="100"/>
      <c r="E92" s="100"/>
      <c r="F92" s="100"/>
      <c r="G92" s="100"/>
      <c r="H92" s="44"/>
      <c r="I92" s="101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2" t="s">
        <v>58</v>
      </c>
      <c r="AH92" s="100"/>
      <c r="AI92" s="100"/>
      <c r="AJ92" s="100"/>
      <c r="AK92" s="100"/>
      <c r="AL92" s="100"/>
      <c r="AM92" s="100"/>
      <c r="AN92" s="101" t="s">
        <v>59</v>
      </c>
      <c r="AO92" s="100"/>
      <c r="AP92" s="103"/>
      <c r="AQ92" s="45" t="s">
        <v>60</v>
      </c>
      <c r="AR92" s="15"/>
      <c r="AS92" s="46" t="s">
        <v>61</v>
      </c>
      <c r="AT92" s="47" t="s">
        <v>62</v>
      </c>
      <c r="AU92" s="47" t="s">
        <v>63</v>
      </c>
      <c r="AV92" s="47" t="s">
        <v>64</v>
      </c>
      <c r="AW92" s="47" t="s">
        <v>65</v>
      </c>
      <c r="AX92" s="47" t="s">
        <v>66</v>
      </c>
      <c r="AY92" s="47" t="s">
        <v>67</v>
      </c>
      <c r="AZ92" s="47" t="s">
        <v>68</v>
      </c>
      <c r="BA92" s="47" t="s">
        <v>69</v>
      </c>
      <c r="BB92" s="47" t="s">
        <v>70</v>
      </c>
      <c r="BC92" s="47" t="s">
        <v>71</v>
      </c>
      <c r="BD92" s="48" t="s">
        <v>72</v>
      </c>
    </row>
    <row r="93" spans="1:91" s="16" customFormat="1" ht="10.9" customHeight="1">
      <c r="B93" s="15"/>
      <c r="AR93" s="15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0" customFormat="1" ht="32.450000000000003" customHeight="1">
      <c r="B94" s="51"/>
      <c r="C94" s="52" t="s">
        <v>73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90">
        <f>ROUND(AG95+AG96+AG97+AG100,2)</f>
        <v>0</v>
      </c>
      <c r="AH94" s="90"/>
      <c r="AI94" s="90"/>
      <c r="AJ94" s="90"/>
      <c r="AK94" s="90"/>
      <c r="AL94" s="90"/>
      <c r="AM94" s="90"/>
      <c r="AN94" s="91">
        <f t="shared" ref="AN94:AN100" si="0">SUM(AG94,AT94)</f>
        <v>0</v>
      </c>
      <c r="AO94" s="91"/>
      <c r="AP94" s="91"/>
      <c r="AQ94" s="54" t="s">
        <v>1</v>
      </c>
      <c r="AR94" s="51"/>
      <c r="AS94" s="55">
        <f>ROUND(AS95+AS96+AS97+AS100,2)</f>
        <v>0</v>
      </c>
      <c r="AT94" s="56">
        <f t="shared" ref="AT94:AT100" si="1">ROUND(SUM(AV94:AW94),2)</f>
        <v>0</v>
      </c>
      <c r="AU94" s="57">
        <f>ROUND(AU95+AU96+AU97+AU100,5)</f>
        <v>0</v>
      </c>
      <c r="AV94" s="56">
        <f>ROUND(AZ94*L29,2)</f>
        <v>0</v>
      </c>
      <c r="AW94" s="56">
        <f>ROUND(BA94*L30,2)</f>
        <v>0</v>
      </c>
      <c r="AX94" s="56">
        <f>ROUND(BB94*L29,2)</f>
        <v>0</v>
      </c>
      <c r="AY94" s="56">
        <f>ROUND(BC94*L30,2)</f>
        <v>0</v>
      </c>
      <c r="AZ94" s="56">
        <f>ROUND(AZ95+AZ96+AZ97+AZ100,2)</f>
        <v>0</v>
      </c>
      <c r="BA94" s="56">
        <f>ROUND(BA95+BA96+BA97+BA100,2)</f>
        <v>0</v>
      </c>
      <c r="BB94" s="56">
        <f>ROUND(BB95+BB96+BB97+BB100,2)</f>
        <v>0</v>
      </c>
      <c r="BC94" s="56">
        <f>ROUND(BC95+BC96+BC97+BC100,2)</f>
        <v>0</v>
      </c>
      <c r="BD94" s="58">
        <f>ROUND(BD95+BD96+BD97+BD100,2)</f>
        <v>0</v>
      </c>
      <c r="BS94" s="59" t="s">
        <v>74</v>
      </c>
      <c r="BT94" s="59" t="s">
        <v>75</v>
      </c>
      <c r="BU94" s="60" t="s">
        <v>76</v>
      </c>
      <c r="BV94" s="59" t="s">
        <v>77</v>
      </c>
      <c r="BW94" s="59" t="s">
        <v>4</v>
      </c>
      <c r="BX94" s="59" t="s">
        <v>78</v>
      </c>
      <c r="CL94" s="59" t="s">
        <v>1</v>
      </c>
    </row>
    <row r="95" spans="1:91" s="70" customFormat="1" ht="16.5" customHeight="1">
      <c r="A95" s="61" t="s">
        <v>79</v>
      </c>
      <c r="B95" s="62"/>
      <c r="C95" s="63"/>
      <c r="D95" s="83" t="s">
        <v>80</v>
      </c>
      <c r="E95" s="83"/>
      <c r="F95" s="83"/>
      <c r="G95" s="83"/>
      <c r="H95" s="83"/>
      <c r="I95" s="64"/>
      <c r="J95" s="83" t="s">
        <v>81</v>
      </c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4">
        <v>0</v>
      </c>
      <c r="AH95" s="85"/>
      <c r="AI95" s="85"/>
      <c r="AJ95" s="85"/>
      <c r="AK95" s="85"/>
      <c r="AL95" s="85"/>
      <c r="AM95" s="85"/>
      <c r="AN95" s="84">
        <f t="shared" si="0"/>
        <v>0</v>
      </c>
      <c r="AO95" s="85"/>
      <c r="AP95" s="85"/>
      <c r="AQ95" s="65" t="s">
        <v>82</v>
      </c>
      <c r="AR95" s="62"/>
      <c r="AS95" s="66">
        <v>0</v>
      </c>
      <c r="AT95" s="67">
        <f t="shared" si="1"/>
        <v>0</v>
      </c>
      <c r="AU95" s="68">
        <v>0</v>
      </c>
      <c r="AV95" s="67">
        <v>0</v>
      </c>
      <c r="AW95" s="67">
        <v>0</v>
      </c>
      <c r="AX95" s="67">
        <v>0</v>
      </c>
      <c r="AY95" s="67">
        <v>0</v>
      </c>
      <c r="AZ95" s="67">
        <v>0</v>
      </c>
      <c r="BA95" s="67">
        <v>0</v>
      </c>
      <c r="BB95" s="67">
        <v>0</v>
      </c>
      <c r="BC95" s="67">
        <v>0</v>
      </c>
      <c r="BD95" s="69">
        <v>0</v>
      </c>
      <c r="BT95" s="71" t="s">
        <v>83</v>
      </c>
      <c r="BV95" s="71" t="s">
        <v>77</v>
      </c>
      <c r="BW95" s="71" t="s">
        <v>84</v>
      </c>
      <c r="BX95" s="71" t="s">
        <v>4</v>
      </c>
      <c r="CL95" s="71" t="s">
        <v>1</v>
      </c>
      <c r="CM95" s="71" t="s">
        <v>75</v>
      </c>
    </row>
    <row r="96" spans="1:91" s="70" customFormat="1" ht="16.5" customHeight="1">
      <c r="A96" s="61" t="s">
        <v>79</v>
      </c>
      <c r="B96" s="62"/>
      <c r="C96" s="63"/>
      <c r="D96" s="83" t="s">
        <v>85</v>
      </c>
      <c r="E96" s="83"/>
      <c r="F96" s="83"/>
      <c r="G96" s="83"/>
      <c r="H96" s="83"/>
      <c r="I96" s="64"/>
      <c r="J96" s="83" t="s">
        <v>86</v>
      </c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4">
        <v>0</v>
      </c>
      <c r="AH96" s="85"/>
      <c r="AI96" s="85"/>
      <c r="AJ96" s="85"/>
      <c r="AK96" s="85"/>
      <c r="AL96" s="85"/>
      <c r="AM96" s="85"/>
      <c r="AN96" s="84">
        <f t="shared" si="0"/>
        <v>0</v>
      </c>
      <c r="AO96" s="85"/>
      <c r="AP96" s="85"/>
      <c r="AQ96" s="65" t="s">
        <v>82</v>
      </c>
      <c r="AR96" s="62"/>
      <c r="AS96" s="66">
        <v>0</v>
      </c>
      <c r="AT96" s="67">
        <f t="shared" si="1"/>
        <v>0</v>
      </c>
      <c r="AU96" s="68">
        <v>0</v>
      </c>
      <c r="AV96" s="67">
        <v>0</v>
      </c>
      <c r="AW96" s="67">
        <v>0</v>
      </c>
      <c r="AX96" s="67">
        <v>0</v>
      </c>
      <c r="AY96" s="67">
        <v>0</v>
      </c>
      <c r="AZ96" s="67">
        <v>0</v>
      </c>
      <c r="BA96" s="67">
        <v>0</v>
      </c>
      <c r="BB96" s="67">
        <v>0</v>
      </c>
      <c r="BC96" s="67">
        <v>0</v>
      </c>
      <c r="BD96" s="69">
        <v>0</v>
      </c>
      <c r="BT96" s="71" t="s">
        <v>83</v>
      </c>
      <c r="BV96" s="71" t="s">
        <v>77</v>
      </c>
      <c r="BW96" s="71" t="s">
        <v>87</v>
      </c>
      <c r="BX96" s="71" t="s">
        <v>4</v>
      </c>
      <c r="CL96" s="71" t="s">
        <v>1</v>
      </c>
      <c r="CM96" s="71" t="s">
        <v>75</v>
      </c>
    </row>
    <row r="97" spans="1:91" s="70" customFormat="1" ht="34.5" customHeight="1">
      <c r="B97" s="62"/>
      <c r="C97" s="63"/>
      <c r="D97" s="83" t="s">
        <v>88</v>
      </c>
      <c r="E97" s="83"/>
      <c r="F97" s="83"/>
      <c r="G97" s="83"/>
      <c r="H97" s="83"/>
      <c r="I97" s="64"/>
      <c r="J97" s="83" t="s">
        <v>89</v>
      </c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9">
        <f>ROUND(SUM(AG98:AG99),2)</f>
        <v>0</v>
      </c>
      <c r="AH97" s="85"/>
      <c r="AI97" s="85"/>
      <c r="AJ97" s="85"/>
      <c r="AK97" s="85"/>
      <c r="AL97" s="85"/>
      <c r="AM97" s="85"/>
      <c r="AN97" s="84">
        <f t="shared" si="0"/>
        <v>0</v>
      </c>
      <c r="AO97" s="85"/>
      <c r="AP97" s="85"/>
      <c r="AQ97" s="65" t="s">
        <v>82</v>
      </c>
      <c r="AR97" s="62"/>
      <c r="AS97" s="66">
        <f>ROUND(SUM(AS98:AS99),2)</f>
        <v>0</v>
      </c>
      <c r="AT97" s="67">
        <f t="shared" si="1"/>
        <v>0</v>
      </c>
      <c r="AU97" s="68">
        <f>ROUND(SUM(AU98:AU99),5)</f>
        <v>0</v>
      </c>
      <c r="AV97" s="67">
        <f>ROUND(AZ97*L29,2)</f>
        <v>0</v>
      </c>
      <c r="AW97" s="67">
        <f>ROUND(BA97*L30,2)</f>
        <v>0</v>
      </c>
      <c r="AX97" s="67">
        <f>ROUND(BB97*L29,2)</f>
        <v>0</v>
      </c>
      <c r="AY97" s="67">
        <f>ROUND(BC97*L30,2)</f>
        <v>0</v>
      </c>
      <c r="AZ97" s="67">
        <f>ROUND(SUM(AZ98:AZ99),2)</f>
        <v>0</v>
      </c>
      <c r="BA97" s="67">
        <f>ROUND(SUM(BA98:BA99),2)</f>
        <v>0</v>
      </c>
      <c r="BB97" s="67">
        <f>ROUND(SUM(BB98:BB99),2)</f>
        <v>0</v>
      </c>
      <c r="BC97" s="67">
        <f>ROUND(SUM(BC98:BC99),2)</f>
        <v>0</v>
      </c>
      <c r="BD97" s="69">
        <f>ROUND(SUM(BD98:BD99),2)</f>
        <v>0</v>
      </c>
      <c r="BS97" s="71" t="s">
        <v>74</v>
      </c>
      <c r="BT97" s="71" t="s">
        <v>83</v>
      </c>
      <c r="BU97" s="71" t="s">
        <v>76</v>
      </c>
      <c r="BV97" s="71" t="s">
        <v>77</v>
      </c>
      <c r="BW97" s="71" t="s">
        <v>90</v>
      </c>
      <c r="BX97" s="71" t="s">
        <v>4</v>
      </c>
      <c r="CL97" s="71" t="s">
        <v>1</v>
      </c>
      <c r="CM97" s="71" t="s">
        <v>75</v>
      </c>
    </row>
    <row r="98" spans="1:91" s="35" customFormat="1" ht="16.5" customHeight="1">
      <c r="A98" s="61" t="s">
        <v>79</v>
      </c>
      <c r="B98" s="36"/>
      <c r="C98" s="72"/>
      <c r="D98" s="72"/>
      <c r="E98" s="86" t="s">
        <v>91</v>
      </c>
      <c r="F98" s="86"/>
      <c r="G98" s="86"/>
      <c r="H98" s="86"/>
      <c r="I98" s="86"/>
      <c r="J98" s="72"/>
      <c r="K98" s="86" t="s">
        <v>92</v>
      </c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7">
        <v>0</v>
      </c>
      <c r="AH98" s="88"/>
      <c r="AI98" s="88"/>
      <c r="AJ98" s="88"/>
      <c r="AK98" s="88"/>
      <c r="AL98" s="88"/>
      <c r="AM98" s="88"/>
      <c r="AN98" s="87">
        <f t="shared" si="0"/>
        <v>0</v>
      </c>
      <c r="AO98" s="88"/>
      <c r="AP98" s="88"/>
      <c r="AQ98" s="73" t="s">
        <v>93</v>
      </c>
      <c r="AR98" s="36"/>
      <c r="AS98" s="74">
        <v>0</v>
      </c>
      <c r="AT98" s="75">
        <f t="shared" si="1"/>
        <v>0</v>
      </c>
      <c r="AU98" s="76">
        <v>0</v>
      </c>
      <c r="AV98" s="75">
        <v>0</v>
      </c>
      <c r="AW98" s="75">
        <v>0</v>
      </c>
      <c r="AX98" s="75">
        <v>0</v>
      </c>
      <c r="AY98" s="75">
        <v>0</v>
      </c>
      <c r="AZ98" s="75">
        <v>0</v>
      </c>
      <c r="BA98" s="75">
        <v>0</v>
      </c>
      <c r="BB98" s="75">
        <v>0</v>
      </c>
      <c r="BC98" s="75">
        <v>0</v>
      </c>
      <c r="BD98" s="77">
        <v>0</v>
      </c>
      <c r="BT98" s="12" t="s">
        <v>94</v>
      </c>
      <c r="BV98" s="12" t="s">
        <v>77</v>
      </c>
      <c r="BW98" s="12" t="s">
        <v>95</v>
      </c>
      <c r="BX98" s="12" t="s">
        <v>90</v>
      </c>
      <c r="CL98" s="12" t="s">
        <v>1</v>
      </c>
    </row>
    <row r="99" spans="1:91" s="35" customFormat="1" ht="16.5" customHeight="1">
      <c r="A99" s="61" t="s">
        <v>79</v>
      </c>
      <c r="B99" s="36"/>
      <c r="C99" s="72"/>
      <c r="D99" s="72"/>
      <c r="E99" s="86" t="s">
        <v>96</v>
      </c>
      <c r="F99" s="86"/>
      <c r="G99" s="86"/>
      <c r="H99" s="86"/>
      <c r="I99" s="86"/>
      <c r="J99" s="72"/>
      <c r="K99" s="86" t="s">
        <v>97</v>
      </c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7">
        <v>0</v>
      </c>
      <c r="AH99" s="88"/>
      <c r="AI99" s="88"/>
      <c r="AJ99" s="88"/>
      <c r="AK99" s="88"/>
      <c r="AL99" s="88"/>
      <c r="AM99" s="88"/>
      <c r="AN99" s="87">
        <f t="shared" si="0"/>
        <v>0</v>
      </c>
      <c r="AO99" s="88"/>
      <c r="AP99" s="88"/>
      <c r="AQ99" s="73" t="s">
        <v>93</v>
      </c>
      <c r="AR99" s="36"/>
      <c r="AS99" s="74">
        <v>0</v>
      </c>
      <c r="AT99" s="75">
        <f t="shared" si="1"/>
        <v>0</v>
      </c>
      <c r="AU99" s="76">
        <v>0</v>
      </c>
      <c r="AV99" s="75">
        <v>0</v>
      </c>
      <c r="AW99" s="75">
        <v>0</v>
      </c>
      <c r="AX99" s="75">
        <v>0</v>
      </c>
      <c r="AY99" s="75">
        <v>0</v>
      </c>
      <c r="AZ99" s="75">
        <v>0</v>
      </c>
      <c r="BA99" s="75">
        <v>0</v>
      </c>
      <c r="BB99" s="75">
        <v>0</v>
      </c>
      <c r="BC99" s="75">
        <v>0</v>
      </c>
      <c r="BD99" s="77">
        <v>0</v>
      </c>
      <c r="BT99" s="12" t="s">
        <v>94</v>
      </c>
      <c r="BV99" s="12" t="s">
        <v>77</v>
      </c>
      <c r="BW99" s="12" t="s">
        <v>98</v>
      </c>
      <c r="BX99" s="12" t="s">
        <v>90</v>
      </c>
      <c r="CL99" s="12" t="s">
        <v>1</v>
      </c>
    </row>
    <row r="100" spans="1:91" s="70" customFormat="1" ht="16.5" customHeight="1">
      <c r="A100" s="61" t="s">
        <v>79</v>
      </c>
      <c r="B100" s="62"/>
      <c r="C100" s="63"/>
      <c r="D100" s="83" t="s">
        <v>99</v>
      </c>
      <c r="E100" s="83"/>
      <c r="F100" s="83"/>
      <c r="G100" s="83"/>
      <c r="H100" s="83"/>
      <c r="I100" s="64"/>
      <c r="J100" s="83" t="s">
        <v>100</v>
      </c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4">
        <v>0</v>
      </c>
      <c r="AH100" s="85"/>
      <c r="AI100" s="85"/>
      <c r="AJ100" s="85"/>
      <c r="AK100" s="85"/>
      <c r="AL100" s="85"/>
      <c r="AM100" s="85"/>
      <c r="AN100" s="84">
        <f t="shared" si="0"/>
        <v>0</v>
      </c>
      <c r="AO100" s="85"/>
      <c r="AP100" s="85"/>
      <c r="AQ100" s="65" t="s">
        <v>82</v>
      </c>
      <c r="AR100" s="62"/>
      <c r="AS100" s="78">
        <v>0</v>
      </c>
      <c r="AT100" s="79">
        <f t="shared" si="1"/>
        <v>0</v>
      </c>
      <c r="AU100" s="80">
        <v>0</v>
      </c>
      <c r="AV100" s="79">
        <v>0</v>
      </c>
      <c r="AW100" s="79">
        <v>0</v>
      </c>
      <c r="AX100" s="79">
        <v>0</v>
      </c>
      <c r="AY100" s="79">
        <v>0</v>
      </c>
      <c r="AZ100" s="79">
        <v>0</v>
      </c>
      <c r="BA100" s="79">
        <v>0</v>
      </c>
      <c r="BB100" s="79">
        <v>0</v>
      </c>
      <c r="BC100" s="79">
        <v>0</v>
      </c>
      <c r="BD100" s="81">
        <v>0</v>
      </c>
      <c r="BT100" s="71" t="s">
        <v>83</v>
      </c>
      <c r="BV100" s="71" t="s">
        <v>77</v>
      </c>
      <c r="BW100" s="71" t="s">
        <v>101</v>
      </c>
      <c r="BX100" s="71" t="s">
        <v>4</v>
      </c>
      <c r="CL100" s="71" t="s">
        <v>1</v>
      </c>
      <c r="CM100" s="71" t="s">
        <v>75</v>
      </c>
    </row>
    <row r="101" spans="1:91" s="16" customFormat="1" ht="30" customHeight="1">
      <c r="B101" s="15"/>
      <c r="AR101" s="15"/>
    </row>
    <row r="102" spans="1:91" s="16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15"/>
    </row>
  </sheetData>
  <mergeCells count="6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100:H100"/>
    <mergeCell ref="J100:AF100"/>
    <mergeCell ref="AG100:AM100"/>
    <mergeCell ref="AN100:AP100"/>
    <mergeCell ref="E98:I98"/>
    <mergeCell ref="K98:AF98"/>
    <mergeCell ref="AG98:AM98"/>
    <mergeCell ref="AN98:AP98"/>
    <mergeCell ref="E99:I99"/>
    <mergeCell ref="K99:AF99"/>
    <mergeCell ref="AG99:AM99"/>
    <mergeCell ref="AN99:AP99"/>
  </mergeCells>
  <hyperlinks>
    <hyperlink ref="A95" location="'01 - SO01 - Strojárenská ...'!C2" display="/"/>
    <hyperlink ref="A96" location="'02 - SO04 - Technický prí...'!C2" display="/"/>
    <hyperlink ref="A98" location="'03.01 - SO05 a SO06 - búr...'!C2" display="/"/>
    <hyperlink ref="A99" location="'03.02 - SO05 a SO06 - nov...'!C2" display="/"/>
    <hyperlink ref="A100" location="'04 - SO08 - Úprava spevn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</cp:lastModifiedBy>
  <dcterms:created xsi:type="dcterms:W3CDTF">2022-10-06T14:44:08Z</dcterms:created>
  <dcterms:modified xsi:type="dcterms:W3CDTF">2022-10-06T16:03:02Z</dcterms:modified>
</cp:coreProperties>
</file>