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0" yWindow="105" windowWidth="30615" windowHeight="13725"/>
  </bookViews>
  <sheets>
    <sheet name="Rekapitulácia stavby" sheetId="1" r:id="rId1"/>
  </sheets>
  <definedNames>
    <definedName name="_xlnm.Print_Titles" localSheetId="0">'Rekapitulácia stavby'!$92:$92</definedName>
    <definedName name="_xlnm.Print_Area" localSheetId="0">'Rekapitulácia stavby'!$D$4:$AO$76,'Rekapitulácia stavby'!$C$82:$AQ$101</definedName>
  </definedNames>
  <calcPr calcId="124519"/>
</workbook>
</file>

<file path=xl/calcChain.xml><?xml version="1.0" encoding="utf-8"?>
<calcChain xmlns="http://schemas.openxmlformats.org/spreadsheetml/2006/main">
  <c r="AT100" i="1"/>
  <c r="AN100" s="1"/>
  <c r="AT99"/>
  <c r="AN99" s="1"/>
  <c r="BD97" s="1"/>
  <c r="BB97" s="1"/>
  <c r="AX97" s="1"/>
  <c r="BA97" s="1"/>
  <c r="AZ97" s="1"/>
  <c r="AV97" s="1"/>
  <c r="AT98" s="1"/>
  <c r="AN98" s="1"/>
  <c r="AU97" s="1"/>
  <c r="AU94" s="1"/>
  <c r="BC97"/>
  <c r="AY97" s="1"/>
  <c r="AS97"/>
  <c r="AS94" s="1"/>
  <c r="AG97"/>
  <c r="AT96" s="1"/>
  <c r="AN96" s="1"/>
  <c r="BC94" s="1"/>
  <c r="AT95"/>
  <c r="AN95" s="1"/>
  <c r="AG94" s="1"/>
  <c r="AM90"/>
  <c r="L90"/>
  <c r="AM89"/>
  <c r="L89"/>
  <c r="AM87"/>
  <c r="L87"/>
  <c r="L85"/>
  <c r="L84"/>
  <c r="AK26" l="1"/>
  <c r="W32"/>
  <c r="AY94"/>
  <c r="BA94"/>
  <c r="AW97"/>
  <c r="AT97" s="1"/>
  <c r="AN97" s="1"/>
  <c r="BD94"/>
  <c r="W33" s="1"/>
  <c r="BB94"/>
  <c r="AZ94"/>
  <c r="W31" l="1"/>
  <c r="AX94"/>
  <c r="AV94"/>
  <c r="W29"/>
  <c r="W30"/>
  <c r="AW94"/>
  <c r="AK30" s="1"/>
  <c r="AT94" l="1"/>
  <c r="AN94" s="1"/>
  <c r="AK29"/>
  <c r="AK35" s="1"/>
</calcChain>
</file>

<file path=xl/sharedStrings.xml><?xml version="1.0" encoding="utf-8"?>
<sst xmlns="http://schemas.openxmlformats.org/spreadsheetml/2006/main" count="190" uniqueCount="102">
  <si>
    <t>Export Komplet</t>
  </si>
  <si>
    <t/>
  </si>
  <si>
    <t>2.0</t>
  </si>
  <si>
    <t>False</t>
  </si>
  <si>
    <t>{5417e70a-fd29-4fcc-b333-041b353a13c2}</t>
  </si>
  <si>
    <t>&gt;&gt;  skryté stĺpce  &lt;&lt;</t>
  </si>
  <si>
    <t>0,01</t>
  </si>
  <si>
    <t>20</t>
  </si>
  <si>
    <t>REKAPITULÁCIA STAVBY</t>
  </si>
  <si>
    <t>v ---  nižšie sa nachádzajú doplnkové a pomocné údaje k zostavám  --- v</t>
  </si>
  <si>
    <t>Návod na vyplnenie</t>
  </si>
  <si>
    <t>0,001</t>
  </si>
  <si>
    <t>Kód:</t>
  </si>
  <si>
    <t>C015_2022</t>
  </si>
  <si>
    <t>Meniť je možné iba bunky so žltým podfarbením!_x000D_
_x000D_
1) na prvom liste Rekapitulácie stavby vyplňte v zostave_x000D_
_x000D_
    a) Rekapitulácia stavby_x000D_
       - údaje o Zhotoviteľovi_x000D_
         (prenesú sa do ostatných zostáv aj v iných listoch)_x000D_
_x000D_
    b) Rekapitulácia objektov stavby_x000D_
       - potrebné Ostatné náklady_x000D_
_x000D_
2) na vybraných listoch vyplňte v zostave_x000D_
_x000D_
    a) Krycí list_x000D_
       - údaje o Zhotoviteľovi, pokiaľ sa líšia od údajov o Zhotoviteľovi na Rekapitulácii stavby_x000D_
         (údaje se prenesú do ostatných zostav v danom liste)_x000D_
_x000D_
    b) Rekapitulácia rozpočtu_x000D_
       - potrebné Ostatné náklady_x000D_
_x000D_
    c) Celkové náklady za stavbu_x000D_
       - ceny na položkách_x000D_
       - množstvo, pokiaľ má žlté podfarbenie_x000D_
       - a v prípade potreby poznámku (tá je v skrytom stĺpci)</t>
  </si>
  <si>
    <t>Stavba:</t>
  </si>
  <si>
    <t>Spojená škola DETVA - modernizácia odborného vzdelávania - stavebné úpravy budovy dielní</t>
  </si>
  <si>
    <t>JKSO:</t>
  </si>
  <si>
    <t>KS:</t>
  </si>
  <si>
    <t>Miesto:</t>
  </si>
  <si>
    <t>Detva</t>
  </si>
  <si>
    <t>Dátum:</t>
  </si>
  <si>
    <t>Objednávateľ:</t>
  </si>
  <si>
    <t>IČO:</t>
  </si>
  <si>
    <t>Banskobystrický samosprávny kraj</t>
  </si>
  <si>
    <t>IČ DPH:</t>
  </si>
  <si>
    <t>Zhotoviteľ:</t>
  </si>
  <si>
    <t>Vyplň údaj</t>
  </si>
  <si>
    <t>Projektant:</t>
  </si>
  <si>
    <t>Ing. Arch. Mário Regec</t>
  </si>
  <si>
    <t>True</t>
  </si>
  <si>
    <t>Spracovateľ:</t>
  </si>
  <si>
    <t>úprava - Stavebný cenár, s.r.o.</t>
  </si>
  <si>
    <t>Poznámka:</t>
  </si>
  <si>
    <t>Výkaz výmer bol spracovaný na základe projektu pre stavebné povolenie! K správnemu naceneniu výkazu výmer je potrebné naštudovanie PD a obhliadka  stavby. Naceniť je potrebné jestvujúci výkaz výmer podľa pokynov tendrového  zadávateľa, resp. zmluvy o dielo. Rozdiely uviesť pod čiaru.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</si>
  <si>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</si>
  <si>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</si>
  <si>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</si>
  <si>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</si>
  <si>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</si>
  <si>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</si>
  <si>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</si>
  <si>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</si>
  <si>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</si>
  <si>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</si>
  <si>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</si>
  <si>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</si>
  <si>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</si>
  <si>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</si>
  <si>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</si>
  <si>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</si>
  <si>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</si>
  <si>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</si>
  <si>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</si>
  <si>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</si>
  <si>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</si>
  <si>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</si>
  <si>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</si>
  <si>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</si>
  <si>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</si>
  <si>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</si>
  <si>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</si>
  <si>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</si>
  <si>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</si>
  <si>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</si>
  <si>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</si>
  <si>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</si>
  <si>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</si>
  <si>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</si>
  <si>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</si>
  <si>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</si>
  <si>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</si>
  <si>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</si>
  <si>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</si>
  <si>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</si>
  <si>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</si>
  <si>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</si>
  <si>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</si>
  <si>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</si>
  <si>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/</t>
  </si>
  <si>
    <t>01</t>
  </si>
  <si>
    <t>SO01 - Strojárenská hala</t>
  </si>
  <si>
    <t>STA</t>
  </si>
  <si>
    <t>1</t>
  </si>
  <si>
    <t>{c201e362-68c3-4c49-8a97-36be4a68277e}</t>
  </si>
  <si>
    <t>02</t>
  </si>
  <si>
    <t>SO04 - Technický prístavok východný</t>
  </si>
  <si>
    <t>{781c5a30-db31-4923-9762-a868d9bd740e}</t>
  </si>
  <si>
    <t>03</t>
  </si>
  <si>
    <t>SO05 a SO06 - Technický a administratívny prístavok</t>
  </si>
  <si>
    <t>{d39937cc-fd24-4009-8c05-2670b0ac824b}</t>
  </si>
  <si>
    <t>03.01</t>
  </si>
  <si>
    <t>SO05 a SO06 - búracie práce</t>
  </si>
  <si>
    <t>Časť</t>
  </si>
  <si>
    <t>2</t>
  </si>
  <si>
    <t>{875269cd-9c8d-4829-a3a1-9d055623b1d9}</t>
  </si>
  <si>
    <t>03.02</t>
  </si>
  <si>
    <t>SO05 a SO06 - nový stav</t>
  </si>
  <si>
    <t>{1947b18d-a47c-4a12-a159-38791072d941}</t>
  </si>
  <si>
    <t>04</t>
  </si>
  <si>
    <t>SO08 - Úprava spevnených plôch</t>
  </si>
  <si>
    <t>{3e488b2c-d78f-427d-a51f-41d75d69cdf6}</t>
  </si>
</sst>
</file>

<file path=xl/styles.xml><?xml version="1.0" encoding="utf-8"?>
<styleSheet xmlns="http://schemas.openxmlformats.org/spreadsheetml/2006/main">
  <numFmts count="3">
    <numFmt numFmtId="164" formatCode="#,##0.00%"/>
    <numFmt numFmtId="165" formatCode="dd\.mm\.yyyy"/>
    <numFmt numFmtId="166" formatCode="#,##0.00000"/>
  </numFmts>
  <fonts count="29">
    <font>
      <sz val="8"/>
      <name val="Arial CE"/>
      <family val="2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sz val="10"/>
      <color rgb="FF969696"/>
      <name val="Arial CE"/>
    </font>
    <font>
      <sz val="10"/>
      <name val="Arial CE"/>
    </font>
    <font>
      <b/>
      <sz val="8"/>
      <color rgb="FF969696"/>
      <name val="Arial CE"/>
    </font>
    <font>
      <b/>
      <sz val="11"/>
      <name val="Arial CE"/>
    </font>
    <font>
      <b/>
      <sz val="10"/>
      <name val="Arial CE"/>
    </font>
    <font>
      <sz val="10"/>
      <color rgb="FFFFFFFF"/>
      <name val="Arial CE"/>
    </font>
    <font>
      <b/>
      <sz val="10"/>
      <color rgb="FFFFFFFF"/>
      <name val="Arial CE"/>
    </font>
    <font>
      <b/>
      <sz val="10"/>
      <color rgb="FF969696"/>
      <name val="Arial CE"/>
    </font>
    <font>
      <b/>
      <sz val="12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u/>
      <sz val="11"/>
      <color theme="10"/>
      <name val="Calibri"/>
      <scheme val="minor"/>
    </font>
    <font>
      <sz val="18"/>
      <color theme="10"/>
      <name val="Wingdings 2"/>
    </font>
    <font>
      <sz val="11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003366"/>
      <name val="Arial CE"/>
    </font>
    <font>
      <b/>
      <sz val="10"/>
      <color rgb="FF003366"/>
      <name val="Arial CE"/>
    </font>
  </fonts>
  <fills count="6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2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</borders>
  <cellStyleXfs count="2">
    <xf numFmtId="0" fontId="0" fillId="0" borderId="0"/>
    <xf numFmtId="0" fontId="21" fillId="0" borderId="0" applyNumberFormat="0" applyFill="0" applyBorder="0" applyAlignment="0" applyProtection="0"/>
  </cellStyleXfs>
  <cellXfs count="129">
    <xf numFmtId="0" fontId="0" fillId="0" borderId="0" xfId="0"/>
    <xf numFmtId="0" fontId="1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left" vertical="top"/>
    </xf>
    <xf numFmtId="0" fontId="8" fillId="0" borderId="0" xfId="0" applyFont="1" applyAlignment="1">
      <alignment horizontal="left" vertical="top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49" fontId="6" fillId="2" borderId="0" xfId="0" applyNumberFormat="1" applyFont="1" applyFill="1" applyAlignment="1" applyProtection="1">
      <alignment horizontal="left" vertical="center"/>
      <protection locked="0"/>
    </xf>
    <xf numFmtId="0" fontId="0" fillId="0" borderId="4" xfId="0" applyBorder="1"/>
    <xf numFmtId="0" fontId="0" fillId="0" borderId="3" xfId="0" applyBorder="1" applyAlignment="1">
      <alignment vertical="center"/>
    </xf>
    <xf numFmtId="0" fontId="0" fillId="0" borderId="0" xfId="0" applyAlignment="1">
      <alignment vertical="center"/>
    </xf>
    <xf numFmtId="0" fontId="9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5" fillId="0" borderId="3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vertical="center"/>
    </xf>
    <xf numFmtId="0" fontId="10" fillId="0" borderId="3" xfId="0" applyFont="1" applyBorder="1" applyAlignment="1">
      <alignment vertical="center"/>
    </xf>
    <xf numFmtId="0" fontId="0" fillId="4" borderId="0" xfId="0" applyFill="1" applyAlignment="1">
      <alignment vertical="center"/>
    </xf>
    <xf numFmtId="0" fontId="13" fillId="4" borderId="6" xfId="0" applyFont="1" applyFill="1" applyBorder="1" applyAlignment="1">
      <alignment horizontal="left" vertical="center"/>
    </xf>
    <xf numFmtId="0" fontId="0" fillId="4" borderId="7" xfId="0" applyFill="1" applyBorder="1" applyAlignment="1">
      <alignment vertical="center"/>
    </xf>
    <xf numFmtId="0" fontId="13" fillId="4" borderId="7" xfId="0" applyFont="1" applyFill="1" applyBorder="1" applyAlignment="1">
      <alignment horizontal="center" vertical="center"/>
    </xf>
    <xf numFmtId="0" fontId="14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5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6" fillId="0" borderId="0" xfId="0" applyFont="1" applyAlignment="1">
      <alignment vertical="center"/>
    </xf>
    <xf numFmtId="0" fontId="6" fillId="0" borderId="3" xfId="0" applyFont="1" applyBorder="1" applyAlignment="1">
      <alignment vertical="center"/>
    </xf>
    <xf numFmtId="0" fontId="8" fillId="0" borderId="0" xfId="0" applyFont="1" applyAlignment="1">
      <alignment vertical="center"/>
    </xf>
    <xf numFmtId="0" fontId="8" fillId="0" borderId="3" xfId="0" applyFont="1" applyBorder="1" applyAlignment="1">
      <alignment vertical="center"/>
    </xf>
    <xf numFmtId="0" fontId="8" fillId="0" borderId="0" xfId="0" applyFont="1" applyAlignment="1">
      <alignment horizontal="left" vertical="center"/>
    </xf>
    <xf numFmtId="0" fontId="9" fillId="0" borderId="0" xfId="0" applyFont="1" applyAlignment="1">
      <alignment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5" xfId="0" applyBorder="1" applyAlignment="1">
      <alignment vertical="center"/>
    </xf>
    <xf numFmtId="0" fontId="0" fillId="5" borderId="7" xfId="0" applyFill="1" applyBorder="1" applyAlignment="1">
      <alignment vertical="center"/>
    </xf>
    <xf numFmtId="0" fontId="17" fillId="5" borderId="0" xfId="0" applyFont="1" applyFill="1" applyAlignment="1">
      <alignment horizontal="center" vertical="center"/>
    </xf>
    <xf numFmtId="0" fontId="18" fillId="0" borderId="16" xfId="0" applyFont="1" applyBorder="1" applyAlignment="1">
      <alignment horizontal="center" vertical="center" wrapText="1"/>
    </xf>
    <xf numFmtId="0" fontId="18" fillId="0" borderId="17" xfId="0" applyFont="1" applyBorder="1" applyAlignment="1">
      <alignment horizontal="center" vertical="center" wrapText="1"/>
    </xf>
    <xf numFmtId="0" fontId="18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13" fillId="0" borderId="0" xfId="0" applyFont="1" applyAlignment="1">
      <alignment vertical="center"/>
    </xf>
    <xf numFmtId="0" fontId="13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19" fillId="0" borderId="0" xfId="0" applyFont="1" applyAlignment="1">
      <alignment vertical="center"/>
    </xf>
    <xf numFmtId="0" fontId="13" fillId="0" borderId="0" xfId="0" applyFont="1" applyAlignment="1">
      <alignment horizontal="center" vertical="center"/>
    </xf>
    <xf numFmtId="4" fontId="15" fillId="0" borderId="14" xfId="0" applyNumberFormat="1" applyFont="1" applyBorder="1" applyAlignment="1">
      <alignment vertical="center"/>
    </xf>
    <xf numFmtId="4" fontId="15" fillId="0" borderId="0" xfId="0" applyNumberFormat="1" applyFont="1" applyAlignment="1">
      <alignment vertical="center"/>
    </xf>
    <xf numFmtId="166" fontId="15" fillId="0" borderId="0" xfId="0" applyNumberFormat="1" applyFont="1" applyAlignment="1">
      <alignment vertical="center"/>
    </xf>
    <xf numFmtId="4" fontId="15" fillId="0" borderId="15" xfId="0" applyNumberFormat="1" applyFont="1" applyBorder="1" applyAlignment="1">
      <alignment vertical="center"/>
    </xf>
    <xf numFmtId="0" fontId="13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23" fillId="0" borderId="3" xfId="0" applyFont="1" applyBorder="1" applyAlignment="1">
      <alignment vertical="center"/>
    </xf>
    <xf numFmtId="0" fontId="24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8" fillId="0" borderId="0" xfId="0" applyFont="1" applyAlignment="1">
      <alignment horizontal="center" vertical="center"/>
    </xf>
    <xf numFmtId="4" fontId="26" fillId="0" borderId="14" xfId="0" applyNumberFormat="1" applyFont="1" applyBorder="1" applyAlignment="1">
      <alignment vertical="center"/>
    </xf>
    <xf numFmtId="4" fontId="26" fillId="0" borderId="0" xfId="0" applyNumberFormat="1" applyFont="1" applyAlignment="1">
      <alignment vertical="center"/>
    </xf>
    <xf numFmtId="166" fontId="26" fillId="0" borderId="0" xfId="0" applyNumberFormat="1" applyFont="1" applyAlignment="1">
      <alignment vertical="center"/>
    </xf>
    <xf numFmtId="4" fontId="26" fillId="0" borderId="15" xfId="0" applyNumberFormat="1" applyFont="1" applyBorder="1" applyAlignment="1">
      <alignment vertical="center"/>
    </xf>
    <xf numFmtId="0" fontId="23" fillId="0" borderId="0" xfId="0" applyFont="1" applyAlignment="1">
      <alignment vertical="center"/>
    </xf>
    <xf numFmtId="0" fontId="23" fillId="0" borderId="0" xfId="0" applyFont="1" applyAlignment="1">
      <alignment horizontal="left" vertical="center"/>
    </xf>
    <xf numFmtId="0" fontId="27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4" fontId="5" fillId="0" borderId="14" xfId="0" applyNumberFormat="1" applyFont="1" applyBorder="1" applyAlignment="1">
      <alignment vertical="center"/>
    </xf>
    <xf numFmtId="4" fontId="5" fillId="0" borderId="0" xfId="0" applyNumberFormat="1" applyFont="1" applyAlignment="1">
      <alignment vertical="center"/>
    </xf>
    <xf numFmtId="166" fontId="5" fillId="0" borderId="0" xfId="0" applyNumberFormat="1" applyFont="1" applyAlignment="1">
      <alignment vertical="center"/>
    </xf>
    <xf numFmtId="4" fontId="5" fillId="0" borderId="15" xfId="0" applyNumberFormat="1" applyFont="1" applyBorder="1" applyAlignment="1">
      <alignment vertical="center"/>
    </xf>
    <xf numFmtId="4" fontId="26" fillId="0" borderId="19" xfId="0" applyNumberFormat="1" applyFont="1" applyBorder="1" applyAlignment="1">
      <alignment vertical="center"/>
    </xf>
    <xf numFmtId="4" fontId="26" fillId="0" borderId="20" xfId="0" applyNumberFormat="1" applyFont="1" applyBorder="1" applyAlignment="1">
      <alignment vertical="center"/>
    </xf>
    <xf numFmtId="166" fontId="26" fillId="0" borderId="20" xfId="0" applyNumberFormat="1" applyFont="1" applyBorder="1" applyAlignment="1">
      <alignment vertical="center"/>
    </xf>
    <xf numFmtId="4" fontId="26" fillId="0" borderId="21" xfId="0" applyNumberFormat="1" applyFont="1" applyBorder="1" applyAlignment="1">
      <alignment vertical="center"/>
    </xf>
    <xf numFmtId="14" fontId="6" fillId="2" borderId="0" xfId="0" applyNumberFormat="1" applyFont="1" applyFill="1" applyAlignment="1" applyProtection="1">
      <alignment horizontal="left" vertical="center"/>
      <protection locked="0"/>
    </xf>
    <xf numFmtId="0" fontId="2" fillId="3" borderId="0" xfId="0" applyFont="1" applyFill="1" applyAlignment="1">
      <alignment horizontal="center" vertical="center"/>
    </xf>
    <xf numFmtId="0" fontId="0" fillId="0" borderId="0" xfId="0"/>
    <xf numFmtId="0" fontId="6" fillId="0" borderId="0" xfId="0" applyFont="1" applyAlignment="1">
      <alignment horizontal="left" vertical="center"/>
    </xf>
    <xf numFmtId="0" fontId="7" fillId="0" borderId="0" xfId="0" applyFont="1" applyAlignment="1">
      <alignment horizontal="left" vertical="top" wrapText="1"/>
    </xf>
    <xf numFmtId="0" fontId="7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8" fillId="0" borderId="0" xfId="0" applyFont="1" applyAlignment="1">
      <alignment horizontal="left" vertical="top" wrapText="1"/>
    </xf>
    <xf numFmtId="49" fontId="6" fillId="2" borderId="0" xfId="0" applyNumberFormat="1" applyFont="1" applyFill="1" applyAlignment="1" applyProtection="1">
      <alignment horizontal="left" vertical="center"/>
      <protection locked="0"/>
    </xf>
    <xf numFmtId="49" fontId="6" fillId="0" borderId="0" xfId="0" applyNumberFormat="1" applyFont="1" applyAlignment="1">
      <alignment horizontal="left" vertical="center"/>
    </xf>
    <xf numFmtId="0" fontId="6" fillId="0" borderId="0" xfId="0" applyFont="1" applyAlignment="1">
      <alignment horizontal="left" vertical="center" wrapText="1"/>
    </xf>
    <xf numFmtId="4" fontId="9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5" fillId="0" borderId="0" xfId="0" applyFont="1" applyAlignment="1">
      <alignment horizontal="right" vertical="center"/>
    </xf>
    <xf numFmtId="164" fontId="10" fillId="0" borderId="0" xfId="0" applyNumberFormat="1" applyFont="1" applyAlignment="1">
      <alignment horizontal="left" vertical="center"/>
    </xf>
    <xf numFmtId="0" fontId="10" fillId="0" borderId="0" xfId="0" applyFont="1" applyAlignment="1">
      <alignment vertical="center"/>
    </xf>
    <xf numFmtId="4" fontId="11" fillId="0" borderId="0" xfId="0" applyNumberFormat="1" applyFont="1" applyAlignment="1">
      <alignment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 applyAlignment="1">
      <alignment vertical="center"/>
    </xf>
    <xf numFmtId="164" fontId="5" fillId="0" borderId="0" xfId="0" applyNumberFormat="1" applyFont="1" applyAlignment="1">
      <alignment horizontal="left" vertical="center"/>
    </xf>
    <xf numFmtId="0" fontId="5" fillId="0" borderId="0" xfId="0" applyFont="1" applyAlignment="1">
      <alignment vertical="center"/>
    </xf>
    <xf numFmtId="4" fontId="12" fillId="0" borderId="0" xfId="0" applyNumberFormat="1" applyFont="1" applyAlignment="1">
      <alignment vertical="center"/>
    </xf>
    <xf numFmtId="0" fontId="13" fillId="4" borderId="7" xfId="0" applyFont="1" applyFill="1" applyBorder="1" applyAlignment="1">
      <alignment horizontal="left" vertical="center"/>
    </xf>
    <xf numFmtId="0" fontId="0" fillId="4" borderId="7" xfId="0" applyFill="1" applyBorder="1" applyAlignment="1">
      <alignment vertical="center"/>
    </xf>
    <xf numFmtId="4" fontId="13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165" fontId="6" fillId="0" borderId="0" xfId="0" applyNumberFormat="1" applyFont="1" applyAlignment="1">
      <alignment horizontal="left" vertical="center"/>
    </xf>
    <xf numFmtId="0" fontId="6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15" fillId="0" borderId="11" xfId="0" applyFont="1" applyBorder="1" applyAlignment="1">
      <alignment horizontal="center" vertical="center"/>
    </xf>
    <xf numFmtId="0" fontId="15" fillId="0" borderId="12" xfId="0" applyFont="1" applyBorder="1" applyAlignment="1">
      <alignment horizontal="left" vertical="center"/>
    </xf>
    <xf numFmtId="0" fontId="16" fillId="0" borderId="14" xfId="0" applyFont="1" applyBorder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7" fillId="5" borderId="6" xfId="0" applyFont="1" applyFill="1" applyBorder="1" applyAlignment="1">
      <alignment horizontal="center" vertical="center"/>
    </xf>
    <xf numFmtId="0" fontId="17" fillId="5" borderId="7" xfId="0" applyFont="1" applyFill="1" applyBorder="1" applyAlignment="1">
      <alignment horizontal="left" vertical="center"/>
    </xf>
    <xf numFmtId="0" fontId="17" fillId="5" borderId="7" xfId="0" applyFont="1" applyFill="1" applyBorder="1" applyAlignment="1">
      <alignment horizontal="center" vertical="center"/>
    </xf>
    <xf numFmtId="0" fontId="17" fillId="5" borderId="7" xfId="0" applyFont="1" applyFill="1" applyBorder="1" applyAlignment="1">
      <alignment horizontal="right" vertical="center"/>
    </xf>
    <xf numFmtId="0" fontId="17" fillId="5" borderId="8" xfId="0" applyFont="1" applyFill="1" applyBorder="1" applyAlignment="1">
      <alignment horizontal="left" vertical="center"/>
    </xf>
    <xf numFmtId="4" fontId="19" fillId="0" borderId="0" xfId="0" applyNumberFormat="1" applyFont="1" applyAlignment="1">
      <alignment horizontal="right" vertical="center"/>
    </xf>
    <xf numFmtId="4" fontId="19" fillId="0" borderId="0" xfId="0" applyNumberFormat="1" applyFont="1" applyAlignment="1">
      <alignment vertical="center"/>
    </xf>
    <xf numFmtId="0" fontId="24" fillId="0" borderId="0" xfId="0" applyFont="1" applyAlignment="1">
      <alignment horizontal="left" vertical="center" wrapText="1"/>
    </xf>
    <xf numFmtId="4" fontId="25" fillId="0" borderId="0" xfId="0" applyNumberFormat="1" applyFont="1" applyAlignment="1">
      <alignment vertical="center"/>
    </xf>
    <xf numFmtId="0" fontId="25" fillId="0" borderId="0" xfId="0" applyFont="1" applyAlignment="1">
      <alignment vertical="center"/>
    </xf>
    <xf numFmtId="4" fontId="25" fillId="0" borderId="0" xfId="0" applyNumberFormat="1" applyFont="1" applyAlignment="1">
      <alignment horizontal="right" vertical="center"/>
    </xf>
    <xf numFmtId="0" fontId="28" fillId="0" borderId="0" xfId="0" applyFont="1" applyAlignment="1">
      <alignment horizontal="left" vertical="center" wrapText="1"/>
    </xf>
    <xf numFmtId="4" fontId="27" fillId="0" borderId="0" xfId="0" applyNumberFormat="1" applyFont="1" applyAlignment="1">
      <alignment vertical="center"/>
    </xf>
    <xf numFmtId="0" fontId="27" fillId="0" borderId="0" xfId="0" applyFont="1" applyAlignment="1">
      <alignment vertical="center"/>
    </xf>
  </cellXfs>
  <cellStyles count="2">
    <cellStyle name="Hypertextové prepojenie" xfId="1" builtinId="8"/>
    <cellStyle name="normálne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M102"/>
  <sheetViews>
    <sheetView showGridLines="0" tabSelected="1" workbookViewId="0">
      <selection activeCell="AN9" sqref="AN9"/>
    </sheetView>
  </sheetViews>
  <sheetFormatPr defaultRowHeight="11.2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</cols>
  <sheetData>
    <row r="1" spans="1:74">
      <c r="A1" s="1" t="s">
        <v>0</v>
      </c>
      <c r="AZ1" s="1" t="s">
        <v>1</v>
      </c>
      <c r="BA1" s="1" t="s">
        <v>2</v>
      </c>
      <c r="BB1" s="1" t="s">
        <v>1</v>
      </c>
      <c r="BT1" s="1" t="s">
        <v>3</v>
      </c>
      <c r="BU1" s="1" t="s">
        <v>3</v>
      </c>
      <c r="BV1" s="1" t="s">
        <v>4</v>
      </c>
    </row>
    <row r="2" spans="1:74" ht="36.950000000000003" customHeight="1">
      <c r="AR2" s="83" t="s">
        <v>5</v>
      </c>
      <c r="AS2" s="84"/>
      <c r="AT2" s="84"/>
      <c r="AU2" s="84"/>
      <c r="AV2" s="84"/>
      <c r="AW2" s="84"/>
      <c r="AX2" s="84"/>
      <c r="AY2" s="84"/>
      <c r="AZ2" s="84"/>
      <c r="BA2" s="84"/>
      <c r="BB2" s="84"/>
      <c r="BC2" s="84"/>
      <c r="BD2" s="84"/>
      <c r="BE2" s="84"/>
      <c r="BS2" s="2" t="s">
        <v>6</v>
      </c>
      <c r="BT2" s="2" t="s">
        <v>7</v>
      </c>
    </row>
    <row r="3" spans="1:74" ht="6.95" customHeight="1">
      <c r="B3" s="3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5"/>
      <c r="BS3" s="2" t="s">
        <v>6</v>
      </c>
      <c r="BT3" s="2" t="s">
        <v>7</v>
      </c>
    </row>
    <row r="4" spans="1:74" ht="24.95" customHeight="1">
      <c r="B4" s="5"/>
      <c r="D4" s="6" t="s">
        <v>8</v>
      </c>
      <c r="AR4" s="5"/>
      <c r="AS4" s="7" t="s">
        <v>9</v>
      </c>
      <c r="BE4" s="8" t="s">
        <v>10</v>
      </c>
      <c r="BS4" s="2" t="s">
        <v>11</v>
      </c>
    </row>
    <row r="5" spans="1:74" ht="12" customHeight="1">
      <c r="B5" s="5"/>
      <c r="D5" s="9" t="s">
        <v>12</v>
      </c>
      <c r="K5" s="85" t="s">
        <v>13</v>
      </c>
      <c r="L5" s="84"/>
      <c r="M5" s="84"/>
      <c r="N5" s="84"/>
      <c r="O5" s="84"/>
      <c r="P5" s="84"/>
      <c r="Q5" s="84"/>
      <c r="R5" s="84"/>
      <c r="S5" s="84"/>
      <c r="T5" s="84"/>
      <c r="U5" s="84"/>
      <c r="V5" s="84"/>
      <c r="W5" s="84"/>
      <c r="X5" s="84"/>
      <c r="Y5" s="84"/>
      <c r="Z5" s="84"/>
      <c r="AA5" s="84"/>
      <c r="AB5" s="84"/>
      <c r="AC5" s="84"/>
      <c r="AD5" s="84"/>
      <c r="AE5" s="84"/>
      <c r="AF5" s="84"/>
      <c r="AG5" s="84"/>
      <c r="AH5" s="84"/>
      <c r="AI5" s="84"/>
      <c r="AJ5" s="84"/>
      <c r="AK5" s="84"/>
      <c r="AL5" s="84"/>
      <c r="AM5" s="84"/>
      <c r="AN5" s="84"/>
      <c r="AO5" s="84"/>
      <c r="AR5" s="5"/>
      <c r="BE5" s="86" t="s">
        <v>14</v>
      </c>
      <c r="BS5" s="2" t="s">
        <v>6</v>
      </c>
    </row>
    <row r="6" spans="1:74" ht="36.950000000000003" customHeight="1">
      <c r="B6" s="5"/>
      <c r="D6" s="10" t="s">
        <v>15</v>
      </c>
      <c r="K6" s="89" t="s">
        <v>16</v>
      </c>
      <c r="L6" s="84"/>
      <c r="M6" s="84"/>
      <c r="N6" s="84"/>
      <c r="O6" s="84"/>
      <c r="P6" s="84"/>
      <c r="Q6" s="84"/>
      <c r="R6" s="84"/>
      <c r="S6" s="84"/>
      <c r="T6" s="84"/>
      <c r="U6" s="84"/>
      <c r="V6" s="84"/>
      <c r="W6" s="84"/>
      <c r="X6" s="84"/>
      <c r="Y6" s="84"/>
      <c r="Z6" s="84"/>
      <c r="AA6" s="84"/>
      <c r="AB6" s="84"/>
      <c r="AC6" s="84"/>
      <c r="AD6" s="84"/>
      <c r="AE6" s="84"/>
      <c r="AF6" s="84"/>
      <c r="AG6" s="84"/>
      <c r="AH6" s="84"/>
      <c r="AI6" s="84"/>
      <c r="AJ6" s="84"/>
      <c r="AK6" s="84"/>
      <c r="AL6" s="84"/>
      <c r="AM6" s="84"/>
      <c r="AN6" s="84"/>
      <c r="AO6" s="84"/>
      <c r="AR6" s="5"/>
      <c r="BE6" s="87"/>
      <c r="BS6" s="2" t="s">
        <v>6</v>
      </c>
    </row>
    <row r="7" spans="1:74" ht="12" customHeight="1">
      <c r="B7" s="5"/>
      <c r="D7" s="11" t="s">
        <v>17</v>
      </c>
      <c r="K7" s="12" t="s">
        <v>1</v>
      </c>
      <c r="AK7" s="11" t="s">
        <v>18</v>
      </c>
      <c r="AN7" s="12" t="s">
        <v>1</v>
      </c>
      <c r="AR7" s="5"/>
      <c r="BE7" s="87"/>
      <c r="BS7" s="2" t="s">
        <v>6</v>
      </c>
    </row>
    <row r="8" spans="1:74" ht="12" customHeight="1">
      <c r="B8" s="5"/>
      <c r="D8" s="11" t="s">
        <v>19</v>
      </c>
      <c r="K8" s="12" t="s">
        <v>20</v>
      </c>
      <c r="AK8" s="11" t="s">
        <v>21</v>
      </c>
      <c r="AN8" s="82">
        <v>44841</v>
      </c>
      <c r="AR8" s="5"/>
      <c r="BE8" s="87"/>
      <c r="BS8" s="2" t="s">
        <v>6</v>
      </c>
    </row>
    <row r="9" spans="1:74" ht="14.45" customHeight="1">
      <c r="B9" s="5"/>
      <c r="AR9" s="5"/>
      <c r="BE9" s="87"/>
      <c r="BS9" s="2" t="s">
        <v>6</v>
      </c>
    </row>
    <row r="10" spans="1:74" ht="12" customHeight="1">
      <c r="B10" s="5"/>
      <c r="D10" s="11" t="s">
        <v>22</v>
      </c>
      <c r="AK10" s="11" t="s">
        <v>23</v>
      </c>
      <c r="AN10" s="12" t="s">
        <v>1</v>
      </c>
      <c r="AR10" s="5"/>
      <c r="BE10" s="87"/>
      <c r="BS10" s="2" t="s">
        <v>6</v>
      </c>
    </row>
    <row r="11" spans="1:74" ht="18.399999999999999" customHeight="1">
      <c r="B11" s="5"/>
      <c r="E11" s="12" t="s">
        <v>24</v>
      </c>
      <c r="AK11" s="11" t="s">
        <v>25</v>
      </c>
      <c r="AN11" s="12" t="s">
        <v>1</v>
      </c>
      <c r="AR11" s="5"/>
      <c r="BE11" s="87"/>
      <c r="BS11" s="2" t="s">
        <v>6</v>
      </c>
    </row>
    <row r="12" spans="1:74" ht="6.95" customHeight="1">
      <c r="B12" s="5"/>
      <c r="AR12" s="5"/>
      <c r="BE12" s="87"/>
      <c r="BS12" s="2" t="s">
        <v>6</v>
      </c>
    </row>
    <row r="13" spans="1:74" ht="12" customHeight="1">
      <c r="B13" s="5"/>
      <c r="D13" s="11" t="s">
        <v>26</v>
      </c>
      <c r="AK13" s="11" t="s">
        <v>23</v>
      </c>
      <c r="AN13" s="13" t="s">
        <v>27</v>
      </c>
      <c r="AR13" s="5"/>
      <c r="BE13" s="87"/>
      <c r="BS13" s="2" t="s">
        <v>6</v>
      </c>
    </row>
    <row r="14" spans="1:74" ht="12.75">
      <c r="B14" s="5"/>
      <c r="E14" s="90" t="s">
        <v>27</v>
      </c>
      <c r="F14" s="91"/>
      <c r="G14" s="91"/>
      <c r="H14" s="91"/>
      <c r="I14" s="91"/>
      <c r="J14" s="91"/>
      <c r="K14" s="91"/>
      <c r="L14" s="91"/>
      <c r="M14" s="91"/>
      <c r="N14" s="91"/>
      <c r="O14" s="91"/>
      <c r="P14" s="91"/>
      <c r="Q14" s="91"/>
      <c r="R14" s="91"/>
      <c r="S14" s="91"/>
      <c r="T14" s="91"/>
      <c r="U14" s="91"/>
      <c r="V14" s="91"/>
      <c r="W14" s="91"/>
      <c r="X14" s="91"/>
      <c r="Y14" s="91"/>
      <c r="Z14" s="91"/>
      <c r="AA14" s="91"/>
      <c r="AB14" s="91"/>
      <c r="AC14" s="91"/>
      <c r="AD14" s="91"/>
      <c r="AE14" s="91"/>
      <c r="AF14" s="91"/>
      <c r="AG14" s="91"/>
      <c r="AH14" s="91"/>
      <c r="AI14" s="91"/>
      <c r="AJ14" s="91"/>
      <c r="AK14" s="11" t="s">
        <v>25</v>
      </c>
      <c r="AN14" s="13" t="s">
        <v>27</v>
      </c>
      <c r="AR14" s="5"/>
      <c r="BE14" s="87"/>
      <c r="BS14" s="2" t="s">
        <v>6</v>
      </c>
    </row>
    <row r="15" spans="1:74" ht="6.95" customHeight="1">
      <c r="B15" s="5"/>
      <c r="AR15" s="5"/>
      <c r="BE15" s="87"/>
      <c r="BS15" s="2" t="s">
        <v>3</v>
      </c>
    </row>
    <row r="16" spans="1:74" ht="12" customHeight="1">
      <c r="B16" s="5"/>
      <c r="D16" s="11" t="s">
        <v>28</v>
      </c>
      <c r="AK16" s="11" t="s">
        <v>23</v>
      </c>
      <c r="AN16" s="12" t="s">
        <v>1</v>
      </c>
      <c r="AR16" s="5"/>
      <c r="BE16" s="87"/>
      <c r="BS16" s="2" t="s">
        <v>3</v>
      </c>
    </row>
    <row r="17" spans="2:71" ht="18.399999999999999" customHeight="1">
      <c r="B17" s="5"/>
      <c r="E17" s="12" t="s">
        <v>29</v>
      </c>
      <c r="AK17" s="11" t="s">
        <v>25</v>
      </c>
      <c r="AN17" s="12" t="s">
        <v>1</v>
      </c>
      <c r="AR17" s="5"/>
      <c r="BE17" s="87"/>
      <c r="BS17" s="2" t="s">
        <v>30</v>
      </c>
    </row>
    <row r="18" spans="2:71" ht="6.95" customHeight="1">
      <c r="B18" s="5"/>
      <c r="AR18" s="5"/>
      <c r="BE18" s="87"/>
      <c r="BS18" s="2" t="s">
        <v>6</v>
      </c>
    </row>
    <row r="19" spans="2:71" ht="12" customHeight="1">
      <c r="B19" s="5"/>
      <c r="D19" s="11" t="s">
        <v>31</v>
      </c>
      <c r="AK19" s="11" t="s">
        <v>23</v>
      </c>
      <c r="AN19" s="12" t="s">
        <v>1</v>
      </c>
      <c r="AR19" s="5"/>
      <c r="BE19" s="87"/>
      <c r="BS19" s="2" t="s">
        <v>6</v>
      </c>
    </row>
    <row r="20" spans="2:71" ht="18.399999999999999" customHeight="1">
      <c r="B20" s="5"/>
      <c r="E20" s="12" t="s">
        <v>32</v>
      </c>
      <c r="AK20" s="11" t="s">
        <v>25</v>
      </c>
      <c r="AN20" s="12" t="s">
        <v>1</v>
      </c>
      <c r="AR20" s="5"/>
      <c r="BE20" s="87"/>
      <c r="BS20" s="2" t="s">
        <v>30</v>
      </c>
    </row>
    <row r="21" spans="2:71" ht="6.95" customHeight="1">
      <c r="B21" s="5"/>
      <c r="AR21" s="5"/>
      <c r="BE21" s="87"/>
    </row>
    <row r="22" spans="2:71" ht="12" customHeight="1">
      <c r="B22" s="5"/>
      <c r="D22" s="11" t="s">
        <v>33</v>
      </c>
      <c r="AR22" s="5"/>
      <c r="BE22" s="87"/>
    </row>
    <row r="23" spans="2:71" ht="35.25" customHeight="1">
      <c r="B23" s="5"/>
      <c r="E23" s="92" t="s">
        <v>34</v>
      </c>
      <c r="F23" s="92"/>
      <c r="G23" s="92"/>
      <c r="H23" s="92"/>
      <c r="I23" s="92"/>
      <c r="J23" s="92"/>
      <c r="K23" s="92"/>
      <c r="L23" s="92"/>
      <c r="M23" s="92"/>
      <c r="N23" s="92"/>
      <c r="O23" s="92"/>
      <c r="P23" s="92"/>
      <c r="Q23" s="92"/>
      <c r="R23" s="92"/>
      <c r="S23" s="92"/>
      <c r="T23" s="92"/>
      <c r="U23" s="92"/>
      <c r="V23" s="92"/>
      <c r="W23" s="92"/>
      <c r="X23" s="92"/>
      <c r="Y23" s="92"/>
      <c r="Z23" s="92"/>
      <c r="AA23" s="92"/>
      <c r="AB23" s="92"/>
      <c r="AC23" s="92"/>
      <c r="AD23" s="92"/>
      <c r="AE23" s="92"/>
      <c r="AF23" s="92"/>
      <c r="AG23" s="92"/>
      <c r="AH23" s="92"/>
      <c r="AI23" s="92"/>
      <c r="AJ23" s="92"/>
      <c r="AK23" s="92"/>
      <c r="AL23" s="92"/>
      <c r="AM23" s="92"/>
      <c r="AN23" s="92"/>
      <c r="AR23" s="5"/>
      <c r="BE23" s="87"/>
    </row>
    <row r="24" spans="2:71" ht="6.95" customHeight="1">
      <c r="B24" s="5"/>
      <c r="AR24" s="5"/>
      <c r="BE24" s="87"/>
    </row>
    <row r="25" spans="2:71" ht="6.95" customHeight="1">
      <c r="B25" s="5"/>
      <c r="D25" s="14"/>
      <c r="E25" s="14"/>
      <c r="F25" s="14"/>
      <c r="G25" s="14"/>
      <c r="H25" s="14"/>
      <c r="I25" s="14"/>
      <c r="J25" s="14"/>
      <c r="K25" s="14"/>
      <c r="L25" s="14"/>
      <c r="M25" s="14"/>
      <c r="N25" s="14"/>
      <c r="O25" s="14"/>
      <c r="P25" s="14"/>
      <c r="Q25" s="14"/>
      <c r="R25" s="14"/>
      <c r="S25" s="14"/>
      <c r="T25" s="14"/>
      <c r="U25" s="14"/>
      <c r="V25" s="14"/>
      <c r="W25" s="14"/>
      <c r="X25" s="14"/>
      <c r="Y25" s="14"/>
      <c r="Z25" s="14"/>
      <c r="AA25" s="14"/>
      <c r="AB25" s="14"/>
      <c r="AC25" s="14"/>
      <c r="AD25" s="14"/>
      <c r="AE25" s="14"/>
      <c r="AF25" s="14"/>
      <c r="AG25" s="14"/>
      <c r="AH25" s="14"/>
      <c r="AI25" s="14"/>
      <c r="AJ25" s="14"/>
      <c r="AK25" s="14"/>
      <c r="AL25" s="14"/>
      <c r="AM25" s="14"/>
      <c r="AN25" s="14"/>
      <c r="AO25" s="14"/>
      <c r="AR25" s="5"/>
      <c r="BE25" s="87"/>
    </row>
    <row r="26" spans="2:71" s="16" customFormat="1" ht="25.9" customHeight="1">
      <c r="B26" s="15"/>
      <c r="D26" s="17" t="s">
        <v>35</v>
      </c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/>
      <c r="U26" s="18"/>
      <c r="V26" s="18"/>
      <c r="W26" s="18"/>
      <c r="X26" s="18"/>
      <c r="Y26" s="18"/>
      <c r="Z26" s="18"/>
      <c r="AA26" s="18"/>
      <c r="AB26" s="18"/>
      <c r="AC26" s="18"/>
      <c r="AD26" s="18"/>
      <c r="AE26" s="18"/>
      <c r="AF26" s="18"/>
      <c r="AG26" s="18"/>
      <c r="AH26" s="18"/>
      <c r="AI26" s="18"/>
      <c r="AJ26" s="18"/>
      <c r="AK26" s="93">
        <f>ROUND(AG94,2)</f>
        <v>0</v>
      </c>
      <c r="AL26" s="94"/>
      <c r="AM26" s="94"/>
      <c r="AN26" s="94"/>
      <c r="AO26" s="94"/>
      <c r="AR26" s="15"/>
      <c r="BE26" s="87"/>
    </row>
    <row r="27" spans="2:71" s="16" customFormat="1" ht="6.95" customHeight="1">
      <c r="B27" s="15"/>
      <c r="AR27" s="15"/>
      <c r="BE27" s="87"/>
    </row>
    <row r="28" spans="2:71" s="16" customFormat="1" ht="12.75">
      <c r="B28" s="15"/>
      <c r="L28" s="95" t="s">
        <v>36</v>
      </c>
      <c r="M28" s="95"/>
      <c r="N28" s="95"/>
      <c r="O28" s="95"/>
      <c r="P28" s="95"/>
      <c r="W28" s="95" t="s">
        <v>37</v>
      </c>
      <c r="X28" s="95"/>
      <c r="Y28" s="95"/>
      <c r="Z28" s="95"/>
      <c r="AA28" s="95"/>
      <c r="AB28" s="95"/>
      <c r="AC28" s="95"/>
      <c r="AD28" s="95"/>
      <c r="AE28" s="95"/>
      <c r="AK28" s="95" t="s">
        <v>38</v>
      </c>
      <c r="AL28" s="95"/>
      <c r="AM28" s="95"/>
      <c r="AN28" s="95"/>
      <c r="AO28" s="95"/>
      <c r="AR28" s="15"/>
      <c r="BE28" s="87"/>
    </row>
    <row r="29" spans="2:71" s="20" customFormat="1" ht="14.45" customHeight="1">
      <c r="B29" s="19"/>
      <c r="D29" s="11" t="s">
        <v>39</v>
      </c>
      <c r="F29" s="21" t="s">
        <v>40</v>
      </c>
      <c r="L29" s="96">
        <v>0.2</v>
      </c>
      <c r="M29" s="97"/>
      <c r="N29" s="97"/>
      <c r="O29" s="97"/>
      <c r="P29" s="97"/>
      <c r="Q29" s="22"/>
      <c r="R29" s="22"/>
      <c r="S29" s="22"/>
      <c r="T29" s="22"/>
      <c r="U29" s="22"/>
      <c r="V29" s="22"/>
      <c r="W29" s="98">
        <f>ROUND(AZ94, 2)</f>
        <v>0</v>
      </c>
      <c r="X29" s="97"/>
      <c r="Y29" s="97"/>
      <c r="Z29" s="97"/>
      <c r="AA29" s="97"/>
      <c r="AB29" s="97"/>
      <c r="AC29" s="97"/>
      <c r="AD29" s="97"/>
      <c r="AE29" s="97"/>
      <c r="AF29" s="22"/>
      <c r="AG29" s="22"/>
      <c r="AH29" s="22"/>
      <c r="AI29" s="22"/>
      <c r="AJ29" s="22"/>
      <c r="AK29" s="98">
        <f>ROUND(AV94, 2)</f>
        <v>0</v>
      </c>
      <c r="AL29" s="97"/>
      <c r="AM29" s="97"/>
      <c r="AN29" s="97"/>
      <c r="AO29" s="97"/>
      <c r="AP29" s="22"/>
      <c r="AQ29" s="22"/>
      <c r="AR29" s="23"/>
      <c r="AS29" s="22"/>
      <c r="AT29" s="22"/>
      <c r="AU29" s="22"/>
      <c r="AV29" s="22"/>
      <c r="AW29" s="22"/>
      <c r="AX29" s="22"/>
      <c r="AY29" s="22"/>
      <c r="AZ29" s="22"/>
      <c r="BE29" s="88"/>
    </row>
    <row r="30" spans="2:71" s="20" customFormat="1" ht="14.45" customHeight="1">
      <c r="B30" s="19"/>
      <c r="F30" s="21" t="s">
        <v>41</v>
      </c>
      <c r="L30" s="96">
        <v>0.2</v>
      </c>
      <c r="M30" s="97"/>
      <c r="N30" s="97"/>
      <c r="O30" s="97"/>
      <c r="P30" s="97"/>
      <c r="Q30" s="22"/>
      <c r="R30" s="22"/>
      <c r="S30" s="22"/>
      <c r="T30" s="22"/>
      <c r="U30" s="22"/>
      <c r="V30" s="22"/>
      <c r="W30" s="98">
        <f>ROUND(BA94, 2)</f>
        <v>0</v>
      </c>
      <c r="X30" s="97"/>
      <c r="Y30" s="97"/>
      <c r="Z30" s="97"/>
      <c r="AA30" s="97"/>
      <c r="AB30" s="97"/>
      <c r="AC30" s="97"/>
      <c r="AD30" s="97"/>
      <c r="AE30" s="97"/>
      <c r="AF30" s="22"/>
      <c r="AG30" s="22"/>
      <c r="AH30" s="22"/>
      <c r="AI30" s="22"/>
      <c r="AJ30" s="22"/>
      <c r="AK30" s="98">
        <f>ROUND(AW94, 2)</f>
        <v>0</v>
      </c>
      <c r="AL30" s="97"/>
      <c r="AM30" s="97"/>
      <c r="AN30" s="97"/>
      <c r="AO30" s="97"/>
      <c r="AP30" s="22"/>
      <c r="AQ30" s="22"/>
      <c r="AR30" s="23"/>
      <c r="AS30" s="22"/>
      <c r="AT30" s="22"/>
      <c r="AU30" s="22"/>
      <c r="AV30" s="22"/>
      <c r="AW30" s="22"/>
      <c r="AX30" s="22"/>
      <c r="AY30" s="22"/>
      <c r="AZ30" s="22"/>
      <c r="BE30" s="88"/>
    </row>
    <row r="31" spans="2:71" s="20" customFormat="1" ht="14.45" hidden="1" customHeight="1">
      <c r="B31" s="19"/>
      <c r="F31" s="11" t="s">
        <v>42</v>
      </c>
      <c r="L31" s="101">
        <v>0.2</v>
      </c>
      <c r="M31" s="102"/>
      <c r="N31" s="102"/>
      <c r="O31" s="102"/>
      <c r="P31" s="102"/>
      <c r="W31" s="103">
        <f>ROUND(BB94, 2)</f>
        <v>0</v>
      </c>
      <c r="X31" s="102"/>
      <c r="Y31" s="102"/>
      <c r="Z31" s="102"/>
      <c r="AA31" s="102"/>
      <c r="AB31" s="102"/>
      <c r="AC31" s="102"/>
      <c r="AD31" s="102"/>
      <c r="AE31" s="102"/>
      <c r="AK31" s="103">
        <v>0</v>
      </c>
      <c r="AL31" s="102"/>
      <c r="AM31" s="102"/>
      <c r="AN31" s="102"/>
      <c r="AO31" s="102"/>
      <c r="AR31" s="19"/>
      <c r="BE31" s="88"/>
    </row>
    <row r="32" spans="2:71" s="20" customFormat="1" ht="14.45" hidden="1" customHeight="1">
      <c r="B32" s="19"/>
      <c r="F32" s="11" t="s">
        <v>43</v>
      </c>
      <c r="L32" s="101">
        <v>0.2</v>
      </c>
      <c r="M32" s="102"/>
      <c r="N32" s="102"/>
      <c r="O32" s="102"/>
      <c r="P32" s="102"/>
      <c r="W32" s="103">
        <f>ROUND(BC94, 2)</f>
        <v>0</v>
      </c>
      <c r="X32" s="102"/>
      <c r="Y32" s="102"/>
      <c r="Z32" s="102"/>
      <c r="AA32" s="102"/>
      <c r="AB32" s="102"/>
      <c r="AC32" s="102"/>
      <c r="AD32" s="102"/>
      <c r="AE32" s="102"/>
      <c r="AK32" s="103">
        <v>0</v>
      </c>
      <c r="AL32" s="102"/>
      <c r="AM32" s="102"/>
      <c r="AN32" s="102"/>
      <c r="AO32" s="102"/>
      <c r="AR32" s="19"/>
      <c r="BE32" s="88"/>
    </row>
    <row r="33" spans="2:57" s="20" customFormat="1" ht="14.45" hidden="1" customHeight="1">
      <c r="B33" s="19"/>
      <c r="F33" s="21" t="s">
        <v>44</v>
      </c>
      <c r="L33" s="96">
        <v>0</v>
      </c>
      <c r="M33" s="97"/>
      <c r="N33" s="97"/>
      <c r="O33" s="97"/>
      <c r="P33" s="97"/>
      <c r="Q33" s="22"/>
      <c r="R33" s="22"/>
      <c r="S33" s="22"/>
      <c r="T33" s="22"/>
      <c r="U33" s="22"/>
      <c r="V33" s="22"/>
      <c r="W33" s="98">
        <f>ROUND(BD94, 2)</f>
        <v>0</v>
      </c>
      <c r="X33" s="97"/>
      <c r="Y33" s="97"/>
      <c r="Z33" s="97"/>
      <c r="AA33" s="97"/>
      <c r="AB33" s="97"/>
      <c r="AC33" s="97"/>
      <c r="AD33" s="97"/>
      <c r="AE33" s="97"/>
      <c r="AF33" s="22"/>
      <c r="AG33" s="22"/>
      <c r="AH33" s="22"/>
      <c r="AI33" s="22"/>
      <c r="AJ33" s="22"/>
      <c r="AK33" s="98">
        <v>0</v>
      </c>
      <c r="AL33" s="97"/>
      <c r="AM33" s="97"/>
      <c r="AN33" s="97"/>
      <c r="AO33" s="97"/>
      <c r="AP33" s="22"/>
      <c r="AQ33" s="22"/>
      <c r="AR33" s="23"/>
      <c r="AS33" s="22"/>
      <c r="AT33" s="22"/>
      <c r="AU33" s="22"/>
      <c r="AV33" s="22"/>
      <c r="AW33" s="22"/>
      <c r="AX33" s="22"/>
      <c r="AY33" s="22"/>
      <c r="AZ33" s="22"/>
      <c r="BE33" s="88"/>
    </row>
    <row r="34" spans="2:57" s="16" customFormat="1" ht="6.95" customHeight="1">
      <c r="B34" s="15"/>
      <c r="AR34" s="15"/>
      <c r="BE34" s="87"/>
    </row>
    <row r="35" spans="2:57" s="16" customFormat="1" ht="25.9" customHeight="1">
      <c r="B35" s="15"/>
      <c r="C35" s="24"/>
      <c r="D35" s="25" t="s">
        <v>45</v>
      </c>
      <c r="E35" s="26"/>
      <c r="F35" s="26"/>
      <c r="G35" s="26"/>
      <c r="H35" s="26"/>
      <c r="I35" s="26"/>
      <c r="J35" s="26"/>
      <c r="K35" s="26"/>
      <c r="L35" s="26"/>
      <c r="M35" s="26"/>
      <c r="N35" s="26"/>
      <c r="O35" s="26"/>
      <c r="P35" s="26"/>
      <c r="Q35" s="26"/>
      <c r="R35" s="26"/>
      <c r="S35" s="26"/>
      <c r="T35" s="27" t="s">
        <v>46</v>
      </c>
      <c r="U35" s="26"/>
      <c r="V35" s="26"/>
      <c r="W35" s="26"/>
      <c r="X35" s="104" t="s">
        <v>47</v>
      </c>
      <c r="Y35" s="105"/>
      <c r="Z35" s="105"/>
      <c r="AA35" s="105"/>
      <c r="AB35" s="105"/>
      <c r="AC35" s="26"/>
      <c r="AD35" s="26"/>
      <c r="AE35" s="26"/>
      <c r="AF35" s="26"/>
      <c r="AG35" s="26"/>
      <c r="AH35" s="26"/>
      <c r="AI35" s="26"/>
      <c r="AJ35" s="26"/>
      <c r="AK35" s="106">
        <f>SUM(AK26:AK33)</f>
        <v>0</v>
      </c>
      <c r="AL35" s="105"/>
      <c r="AM35" s="105"/>
      <c r="AN35" s="105"/>
      <c r="AO35" s="107"/>
      <c r="AP35" s="24"/>
      <c r="AQ35" s="24"/>
      <c r="AR35" s="15"/>
    </row>
    <row r="36" spans="2:57" s="16" customFormat="1" ht="6.95" customHeight="1">
      <c r="B36" s="15"/>
      <c r="AR36" s="15"/>
    </row>
    <row r="37" spans="2:57" s="16" customFormat="1" ht="14.45" customHeight="1">
      <c r="B37" s="15"/>
      <c r="AR37" s="15"/>
    </row>
    <row r="38" spans="2:57" ht="14.45" customHeight="1">
      <c r="B38" s="5"/>
      <c r="AR38" s="5"/>
    </row>
    <row r="39" spans="2:57" ht="14.45" customHeight="1">
      <c r="B39" s="5"/>
      <c r="AR39" s="5"/>
    </row>
    <row r="40" spans="2:57" ht="14.45" customHeight="1">
      <c r="B40" s="5"/>
      <c r="AR40" s="5"/>
    </row>
    <row r="41" spans="2:57" ht="14.45" customHeight="1">
      <c r="B41" s="5"/>
      <c r="AR41" s="5"/>
    </row>
    <row r="42" spans="2:57" ht="14.45" customHeight="1">
      <c r="B42" s="5"/>
      <c r="AR42" s="5"/>
    </row>
    <row r="43" spans="2:57" ht="14.45" customHeight="1">
      <c r="B43" s="5"/>
      <c r="AR43" s="5"/>
    </row>
    <row r="44" spans="2:57" ht="14.45" customHeight="1">
      <c r="B44" s="5"/>
      <c r="AR44" s="5"/>
    </row>
    <row r="45" spans="2:57" ht="14.45" customHeight="1">
      <c r="B45" s="5"/>
      <c r="AR45" s="5"/>
    </row>
    <row r="46" spans="2:57" ht="14.45" customHeight="1">
      <c r="B46" s="5"/>
      <c r="AR46" s="5"/>
    </row>
    <row r="47" spans="2:57" ht="14.45" customHeight="1">
      <c r="B47" s="5"/>
      <c r="AR47" s="5"/>
    </row>
    <row r="48" spans="2:57" ht="14.45" customHeight="1">
      <c r="B48" s="5"/>
      <c r="AR48" s="5"/>
    </row>
    <row r="49" spans="2:44" s="16" customFormat="1" ht="14.45" customHeight="1">
      <c r="B49" s="15"/>
      <c r="D49" s="28" t="s">
        <v>48</v>
      </c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29"/>
      <c r="Q49" s="29"/>
      <c r="R49" s="29"/>
      <c r="S49" s="29"/>
      <c r="T49" s="29"/>
      <c r="U49" s="29"/>
      <c r="V49" s="29"/>
      <c r="W49" s="29"/>
      <c r="X49" s="29"/>
      <c r="Y49" s="29"/>
      <c r="Z49" s="29"/>
      <c r="AA49" s="29"/>
      <c r="AB49" s="29"/>
      <c r="AC49" s="29"/>
      <c r="AD49" s="29"/>
      <c r="AE49" s="29"/>
      <c r="AF49" s="29"/>
      <c r="AG49" s="29"/>
      <c r="AH49" s="28" t="s">
        <v>49</v>
      </c>
      <c r="AI49" s="29"/>
      <c r="AJ49" s="29"/>
      <c r="AK49" s="29"/>
      <c r="AL49" s="29"/>
      <c r="AM49" s="29"/>
      <c r="AN49" s="29"/>
      <c r="AO49" s="29"/>
      <c r="AR49" s="15"/>
    </row>
    <row r="50" spans="2:44">
      <c r="B50" s="5"/>
      <c r="AR50" s="5"/>
    </row>
    <row r="51" spans="2:44">
      <c r="B51" s="5"/>
      <c r="AR51" s="5"/>
    </row>
    <row r="52" spans="2:44">
      <c r="B52" s="5"/>
      <c r="AR52" s="5"/>
    </row>
    <row r="53" spans="2:44">
      <c r="B53" s="5"/>
      <c r="AR53" s="5"/>
    </row>
    <row r="54" spans="2:44">
      <c r="B54" s="5"/>
      <c r="AR54" s="5"/>
    </row>
    <row r="55" spans="2:44">
      <c r="B55" s="5"/>
      <c r="AR55" s="5"/>
    </row>
    <row r="56" spans="2:44">
      <c r="B56" s="5"/>
      <c r="AR56" s="5"/>
    </row>
    <row r="57" spans="2:44">
      <c r="B57" s="5"/>
      <c r="AR57" s="5"/>
    </row>
    <row r="58" spans="2:44">
      <c r="B58" s="5"/>
      <c r="AR58" s="5"/>
    </row>
    <row r="59" spans="2:44">
      <c r="B59" s="5"/>
      <c r="AR59" s="5"/>
    </row>
    <row r="60" spans="2:44" s="16" customFormat="1" ht="12.75">
      <c r="B60" s="15"/>
      <c r="D60" s="30" t="s">
        <v>50</v>
      </c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  <c r="V60" s="30" t="s">
        <v>51</v>
      </c>
      <c r="W60" s="18"/>
      <c r="X60" s="18"/>
      <c r="Y60" s="18"/>
      <c r="Z60" s="18"/>
      <c r="AA60" s="18"/>
      <c r="AB60" s="18"/>
      <c r="AC60" s="18"/>
      <c r="AD60" s="18"/>
      <c r="AE60" s="18"/>
      <c r="AF60" s="18"/>
      <c r="AG60" s="18"/>
      <c r="AH60" s="30" t="s">
        <v>50</v>
      </c>
      <c r="AI60" s="18"/>
      <c r="AJ60" s="18"/>
      <c r="AK60" s="18"/>
      <c r="AL60" s="18"/>
      <c r="AM60" s="30" t="s">
        <v>51</v>
      </c>
      <c r="AN60" s="18"/>
      <c r="AO60" s="18"/>
      <c r="AR60" s="15"/>
    </row>
    <row r="61" spans="2:44">
      <c r="B61" s="5"/>
      <c r="AR61" s="5"/>
    </row>
    <row r="62" spans="2:44">
      <c r="B62" s="5"/>
      <c r="AR62" s="5"/>
    </row>
    <row r="63" spans="2:44">
      <c r="B63" s="5"/>
      <c r="AR63" s="5"/>
    </row>
    <row r="64" spans="2:44" s="16" customFormat="1" ht="12.75">
      <c r="B64" s="15"/>
      <c r="D64" s="28" t="s">
        <v>52</v>
      </c>
      <c r="E64" s="29"/>
      <c r="F64" s="29"/>
      <c r="G64" s="29"/>
      <c r="H64" s="29"/>
      <c r="I64" s="29"/>
      <c r="J64" s="29"/>
      <c r="K64" s="29"/>
      <c r="L64" s="29"/>
      <c r="M64" s="29"/>
      <c r="N64" s="29"/>
      <c r="O64" s="29"/>
      <c r="P64" s="29"/>
      <c r="Q64" s="29"/>
      <c r="R64" s="29"/>
      <c r="S64" s="29"/>
      <c r="T64" s="29"/>
      <c r="U64" s="29"/>
      <c r="V64" s="29"/>
      <c r="W64" s="29"/>
      <c r="X64" s="29"/>
      <c r="Y64" s="29"/>
      <c r="Z64" s="29"/>
      <c r="AA64" s="29"/>
      <c r="AB64" s="29"/>
      <c r="AC64" s="29"/>
      <c r="AD64" s="29"/>
      <c r="AE64" s="29"/>
      <c r="AF64" s="29"/>
      <c r="AG64" s="29"/>
      <c r="AH64" s="28" t="s">
        <v>53</v>
      </c>
      <c r="AI64" s="29"/>
      <c r="AJ64" s="29"/>
      <c r="AK64" s="29"/>
      <c r="AL64" s="29"/>
      <c r="AM64" s="29"/>
      <c r="AN64" s="29"/>
      <c r="AO64" s="29"/>
      <c r="AR64" s="15"/>
    </row>
    <row r="65" spans="2:44">
      <c r="B65" s="5"/>
      <c r="AR65" s="5"/>
    </row>
    <row r="66" spans="2:44">
      <c r="B66" s="5"/>
      <c r="AR66" s="5"/>
    </row>
    <row r="67" spans="2:44">
      <c r="B67" s="5"/>
      <c r="AR67" s="5"/>
    </row>
    <row r="68" spans="2:44">
      <c r="B68" s="5"/>
      <c r="AR68" s="5"/>
    </row>
    <row r="69" spans="2:44">
      <c r="B69" s="5"/>
      <c r="AR69" s="5"/>
    </row>
    <row r="70" spans="2:44">
      <c r="B70" s="5"/>
      <c r="AR70" s="5"/>
    </row>
    <row r="71" spans="2:44">
      <c r="B71" s="5"/>
      <c r="AR71" s="5"/>
    </row>
    <row r="72" spans="2:44">
      <c r="B72" s="5"/>
      <c r="AR72" s="5"/>
    </row>
    <row r="73" spans="2:44">
      <c r="B73" s="5"/>
      <c r="AR73" s="5"/>
    </row>
    <row r="74" spans="2:44">
      <c r="B74" s="5"/>
      <c r="AR74" s="5"/>
    </row>
    <row r="75" spans="2:44" s="16" customFormat="1" ht="12.75">
      <c r="B75" s="15"/>
      <c r="D75" s="30" t="s">
        <v>50</v>
      </c>
      <c r="E75" s="18"/>
      <c r="F75" s="18"/>
      <c r="G75" s="18"/>
      <c r="H75" s="18"/>
      <c r="I75" s="18"/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8"/>
      <c r="U75" s="18"/>
      <c r="V75" s="30" t="s">
        <v>51</v>
      </c>
      <c r="W75" s="18"/>
      <c r="X75" s="18"/>
      <c r="Y75" s="18"/>
      <c r="Z75" s="18"/>
      <c r="AA75" s="18"/>
      <c r="AB75" s="18"/>
      <c r="AC75" s="18"/>
      <c r="AD75" s="18"/>
      <c r="AE75" s="18"/>
      <c r="AF75" s="18"/>
      <c r="AG75" s="18"/>
      <c r="AH75" s="30" t="s">
        <v>50</v>
      </c>
      <c r="AI75" s="18"/>
      <c r="AJ75" s="18"/>
      <c r="AK75" s="18"/>
      <c r="AL75" s="18"/>
      <c r="AM75" s="30" t="s">
        <v>51</v>
      </c>
      <c r="AN75" s="18"/>
      <c r="AO75" s="18"/>
      <c r="AR75" s="15"/>
    </row>
    <row r="76" spans="2:44" s="16" customFormat="1">
      <c r="B76" s="15"/>
      <c r="AR76" s="15"/>
    </row>
    <row r="77" spans="2:44" s="16" customFormat="1" ht="6.95" customHeight="1">
      <c r="B77" s="31"/>
      <c r="C77" s="32"/>
      <c r="D77" s="32"/>
      <c r="E77" s="32"/>
      <c r="F77" s="32"/>
      <c r="G77" s="32"/>
      <c r="H77" s="32"/>
      <c r="I77" s="32"/>
      <c r="J77" s="32"/>
      <c r="K77" s="32"/>
      <c r="L77" s="32"/>
      <c r="M77" s="32"/>
      <c r="N77" s="32"/>
      <c r="O77" s="32"/>
      <c r="P77" s="32"/>
      <c r="Q77" s="32"/>
      <c r="R77" s="32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  <c r="AF77" s="32"/>
      <c r="AG77" s="32"/>
      <c r="AH77" s="32"/>
      <c r="AI77" s="32"/>
      <c r="AJ77" s="32"/>
      <c r="AK77" s="32"/>
      <c r="AL77" s="32"/>
      <c r="AM77" s="32"/>
      <c r="AN77" s="32"/>
      <c r="AO77" s="32"/>
      <c r="AP77" s="32"/>
      <c r="AQ77" s="32"/>
      <c r="AR77" s="15"/>
    </row>
    <row r="81" spans="1:91" s="16" customFormat="1" ht="6.95" customHeight="1">
      <c r="B81" s="33"/>
      <c r="C81" s="34"/>
      <c r="D81" s="34"/>
      <c r="E81" s="34"/>
      <c r="F81" s="34"/>
      <c r="G81" s="34"/>
      <c r="H81" s="34"/>
      <c r="I81" s="34"/>
      <c r="J81" s="34"/>
      <c r="K81" s="34"/>
      <c r="L81" s="34"/>
      <c r="M81" s="34"/>
      <c r="N81" s="34"/>
      <c r="O81" s="34"/>
      <c r="P81" s="34"/>
      <c r="Q81" s="34"/>
      <c r="R81" s="34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  <c r="AF81" s="34"/>
      <c r="AG81" s="34"/>
      <c r="AH81" s="34"/>
      <c r="AI81" s="34"/>
      <c r="AJ81" s="34"/>
      <c r="AK81" s="34"/>
      <c r="AL81" s="34"/>
      <c r="AM81" s="34"/>
      <c r="AN81" s="34"/>
      <c r="AO81" s="34"/>
      <c r="AP81" s="34"/>
      <c r="AQ81" s="34"/>
      <c r="AR81" s="15"/>
    </row>
    <row r="82" spans="1:91" s="16" customFormat="1" ht="24.95" customHeight="1">
      <c r="B82" s="15"/>
      <c r="C82" s="6" t="s">
        <v>54</v>
      </c>
      <c r="AR82" s="15"/>
    </row>
    <row r="83" spans="1:91" s="16" customFormat="1" ht="6.95" customHeight="1">
      <c r="B83" s="15"/>
      <c r="AR83" s="15"/>
    </row>
    <row r="84" spans="1:91" s="35" customFormat="1" ht="12" customHeight="1">
      <c r="B84" s="36"/>
      <c r="C84" s="11" t="s">
        <v>12</v>
      </c>
      <c r="L84" s="35" t="str">
        <f>K5</f>
        <v>C015_2022</v>
      </c>
      <c r="AR84" s="36"/>
    </row>
    <row r="85" spans="1:91" s="37" customFormat="1" ht="36.950000000000003" customHeight="1">
      <c r="B85" s="38"/>
      <c r="C85" s="39" t="s">
        <v>15</v>
      </c>
      <c r="L85" s="99" t="str">
        <f>K6</f>
        <v>Spojená škola DETVA - modernizácia odborného vzdelávania - stavebné úpravy budovy dielní</v>
      </c>
      <c r="M85" s="100"/>
      <c r="N85" s="100"/>
      <c r="O85" s="100"/>
      <c r="P85" s="100"/>
      <c r="Q85" s="100"/>
      <c r="R85" s="100"/>
      <c r="S85" s="100"/>
      <c r="T85" s="100"/>
      <c r="U85" s="100"/>
      <c r="V85" s="100"/>
      <c r="W85" s="100"/>
      <c r="X85" s="100"/>
      <c r="Y85" s="100"/>
      <c r="Z85" s="100"/>
      <c r="AA85" s="100"/>
      <c r="AB85" s="100"/>
      <c r="AC85" s="100"/>
      <c r="AD85" s="100"/>
      <c r="AE85" s="100"/>
      <c r="AF85" s="100"/>
      <c r="AG85" s="100"/>
      <c r="AH85" s="100"/>
      <c r="AI85" s="100"/>
      <c r="AJ85" s="100"/>
      <c r="AK85" s="100"/>
      <c r="AL85" s="100"/>
      <c r="AM85" s="100"/>
      <c r="AN85" s="100"/>
      <c r="AO85" s="100"/>
      <c r="AR85" s="38"/>
    </row>
    <row r="86" spans="1:91" s="16" customFormat="1" ht="6.95" customHeight="1">
      <c r="B86" s="15"/>
      <c r="AR86" s="15"/>
    </row>
    <row r="87" spans="1:91" s="16" customFormat="1" ht="12" customHeight="1">
      <c r="B87" s="15"/>
      <c r="C87" s="11" t="s">
        <v>19</v>
      </c>
      <c r="L87" s="40" t="str">
        <f>IF(K8="","",K8)</f>
        <v>Detva</v>
      </c>
      <c r="AI87" s="11" t="s">
        <v>21</v>
      </c>
      <c r="AM87" s="108">
        <f>IF(AN8= "","",AN8)</f>
        <v>44841</v>
      </c>
      <c r="AN87" s="108"/>
      <c r="AR87" s="15"/>
    </row>
    <row r="88" spans="1:91" s="16" customFormat="1" ht="6.95" customHeight="1">
      <c r="B88" s="15"/>
      <c r="AR88" s="15"/>
    </row>
    <row r="89" spans="1:91" s="16" customFormat="1" ht="15.2" customHeight="1">
      <c r="B89" s="15"/>
      <c r="C89" s="11" t="s">
        <v>22</v>
      </c>
      <c r="L89" s="35" t="str">
        <f>IF(E11= "","",E11)</f>
        <v>Banskobystrický samosprávny kraj</v>
      </c>
      <c r="AI89" s="11" t="s">
        <v>28</v>
      </c>
      <c r="AM89" s="109" t="str">
        <f>IF(E17="","",E17)</f>
        <v>Ing. Arch. Mário Regec</v>
      </c>
      <c r="AN89" s="110"/>
      <c r="AO89" s="110"/>
      <c r="AP89" s="110"/>
      <c r="AR89" s="15"/>
      <c r="AS89" s="111" t="s">
        <v>55</v>
      </c>
      <c r="AT89" s="112"/>
      <c r="AU89" s="41"/>
      <c r="AV89" s="41"/>
      <c r="AW89" s="41"/>
      <c r="AX89" s="41"/>
      <c r="AY89" s="41"/>
      <c r="AZ89" s="41"/>
      <c r="BA89" s="41"/>
      <c r="BB89" s="41"/>
      <c r="BC89" s="41"/>
      <c r="BD89" s="42"/>
    </row>
    <row r="90" spans="1:91" s="16" customFormat="1" ht="25.7" customHeight="1">
      <c r="B90" s="15"/>
      <c r="C90" s="11" t="s">
        <v>26</v>
      </c>
      <c r="L90" s="35" t="str">
        <f>IF(E14= "Vyplň údaj","",E14)</f>
        <v/>
      </c>
      <c r="AI90" s="11" t="s">
        <v>31</v>
      </c>
      <c r="AM90" s="109" t="str">
        <f>IF(E20="","",E20)</f>
        <v>úprava - Stavebný cenár, s.r.o.</v>
      </c>
      <c r="AN90" s="110"/>
      <c r="AO90" s="110"/>
      <c r="AP90" s="110"/>
      <c r="AR90" s="15"/>
      <c r="AS90" s="113"/>
      <c r="AT90" s="114"/>
      <c r="BD90" s="43"/>
    </row>
    <row r="91" spans="1:91" s="16" customFormat="1" ht="10.9" customHeight="1">
      <c r="B91" s="15"/>
      <c r="AR91" s="15"/>
      <c r="AS91" s="113"/>
      <c r="AT91" s="114"/>
      <c r="BD91" s="43"/>
    </row>
    <row r="92" spans="1:91" s="16" customFormat="1" ht="29.25" customHeight="1">
      <c r="B92" s="15"/>
      <c r="C92" s="115" t="s">
        <v>56</v>
      </c>
      <c r="D92" s="116"/>
      <c r="E92" s="116"/>
      <c r="F92" s="116"/>
      <c r="G92" s="116"/>
      <c r="H92" s="44"/>
      <c r="I92" s="117" t="s">
        <v>57</v>
      </c>
      <c r="J92" s="116"/>
      <c r="K92" s="116"/>
      <c r="L92" s="116"/>
      <c r="M92" s="116"/>
      <c r="N92" s="116"/>
      <c r="O92" s="116"/>
      <c r="P92" s="116"/>
      <c r="Q92" s="116"/>
      <c r="R92" s="116"/>
      <c r="S92" s="116"/>
      <c r="T92" s="116"/>
      <c r="U92" s="116"/>
      <c r="V92" s="116"/>
      <c r="W92" s="116"/>
      <c r="X92" s="116"/>
      <c r="Y92" s="116"/>
      <c r="Z92" s="116"/>
      <c r="AA92" s="116"/>
      <c r="AB92" s="116"/>
      <c r="AC92" s="116"/>
      <c r="AD92" s="116"/>
      <c r="AE92" s="116"/>
      <c r="AF92" s="116"/>
      <c r="AG92" s="118" t="s">
        <v>58</v>
      </c>
      <c r="AH92" s="116"/>
      <c r="AI92" s="116"/>
      <c r="AJ92" s="116"/>
      <c r="AK92" s="116"/>
      <c r="AL92" s="116"/>
      <c r="AM92" s="116"/>
      <c r="AN92" s="117" t="s">
        <v>59</v>
      </c>
      <c r="AO92" s="116"/>
      <c r="AP92" s="119"/>
      <c r="AQ92" s="45" t="s">
        <v>60</v>
      </c>
      <c r="AR92" s="15"/>
      <c r="AS92" s="46" t="s">
        <v>61</v>
      </c>
      <c r="AT92" s="47" t="s">
        <v>62</v>
      </c>
      <c r="AU92" s="47" t="s">
        <v>63</v>
      </c>
      <c r="AV92" s="47" t="s">
        <v>64</v>
      </c>
      <c r="AW92" s="47" t="s">
        <v>65</v>
      </c>
      <c r="AX92" s="47" t="s">
        <v>66</v>
      </c>
      <c r="AY92" s="47" t="s">
        <v>67</v>
      </c>
      <c r="AZ92" s="47" t="s">
        <v>68</v>
      </c>
      <c r="BA92" s="47" t="s">
        <v>69</v>
      </c>
      <c r="BB92" s="47" t="s">
        <v>70</v>
      </c>
      <c r="BC92" s="47" t="s">
        <v>71</v>
      </c>
      <c r="BD92" s="48" t="s">
        <v>72</v>
      </c>
    </row>
    <row r="93" spans="1:91" s="16" customFormat="1" ht="10.9" customHeight="1">
      <c r="B93" s="15"/>
      <c r="AR93" s="15"/>
      <c r="AS93" s="49"/>
      <c r="AT93" s="41"/>
      <c r="AU93" s="41"/>
      <c r="AV93" s="41"/>
      <c r="AW93" s="41"/>
      <c r="AX93" s="41"/>
      <c r="AY93" s="41"/>
      <c r="AZ93" s="41"/>
      <c r="BA93" s="41"/>
      <c r="BB93" s="41"/>
      <c r="BC93" s="41"/>
      <c r="BD93" s="42"/>
    </row>
    <row r="94" spans="1:91" s="50" customFormat="1" ht="32.450000000000003" customHeight="1">
      <c r="B94" s="51"/>
      <c r="C94" s="52" t="s">
        <v>73</v>
      </c>
      <c r="D94" s="53"/>
      <c r="E94" s="53"/>
      <c r="F94" s="53"/>
      <c r="G94" s="53"/>
      <c r="H94" s="53"/>
      <c r="I94" s="53"/>
      <c r="J94" s="53"/>
      <c r="K94" s="53"/>
      <c r="L94" s="53"/>
      <c r="M94" s="53"/>
      <c r="N94" s="53"/>
      <c r="O94" s="53"/>
      <c r="P94" s="53"/>
      <c r="Q94" s="53"/>
      <c r="R94" s="53"/>
      <c r="S94" s="53"/>
      <c r="T94" s="53"/>
      <c r="U94" s="53"/>
      <c r="V94" s="53"/>
      <c r="W94" s="53"/>
      <c r="X94" s="53"/>
      <c r="Y94" s="53"/>
      <c r="Z94" s="53"/>
      <c r="AA94" s="53"/>
      <c r="AB94" s="53"/>
      <c r="AC94" s="53"/>
      <c r="AD94" s="53"/>
      <c r="AE94" s="53"/>
      <c r="AF94" s="53"/>
      <c r="AG94" s="120">
        <f>ROUND(AG95+AG96+AG97+AG100,2)</f>
        <v>0</v>
      </c>
      <c r="AH94" s="120"/>
      <c r="AI94" s="120"/>
      <c r="AJ94" s="120"/>
      <c r="AK94" s="120"/>
      <c r="AL94" s="120"/>
      <c r="AM94" s="120"/>
      <c r="AN94" s="121">
        <f t="shared" ref="AN94:AN100" si="0">SUM(AG94,AT94)</f>
        <v>0</v>
      </c>
      <c r="AO94" s="121"/>
      <c r="AP94" s="121"/>
      <c r="AQ94" s="54" t="s">
        <v>1</v>
      </c>
      <c r="AR94" s="51"/>
      <c r="AS94" s="55">
        <f>ROUND(AS95+AS96+AS97+AS100,2)</f>
        <v>0</v>
      </c>
      <c r="AT94" s="56">
        <f t="shared" ref="AT94:AT100" si="1">ROUND(SUM(AV94:AW94),2)</f>
        <v>0</v>
      </c>
      <c r="AU94" s="57">
        <f>ROUND(AU95+AU96+AU97+AU100,5)</f>
        <v>0</v>
      </c>
      <c r="AV94" s="56">
        <f>ROUND(AZ94*L29,2)</f>
        <v>0</v>
      </c>
      <c r="AW94" s="56">
        <f>ROUND(BA94*L30,2)</f>
        <v>0</v>
      </c>
      <c r="AX94" s="56">
        <f>ROUND(BB94*L29,2)</f>
        <v>0</v>
      </c>
      <c r="AY94" s="56">
        <f>ROUND(BC94*L30,2)</f>
        <v>0</v>
      </c>
      <c r="AZ94" s="56">
        <f>ROUND(AZ95+AZ96+AZ97+AZ100,2)</f>
        <v>0</v>
      </c>
      <c r="BA94" s="56">
        <f>ROUND(BA95+BA96+BA97+BA100,2)</f>
        <v>0</v>
      </c>
      <c r="BB94" s="56">
        <f>ROUND(BB95+BB96+BB97+BB100,2)</f>
        <v>0</v>
      </c>
      <c r="BC94" s="56">
        <f>ROUND(BC95+BC96+BC97+BC100,2)</f>
        <v>0</v>
      </c>
      <c r="BD94" s="58">
        <f>ROUND(BD95+BD96+BD97+BD100,2)</f>
        <v>0</v>
      </c>
      <c r="BS94" s="59" t="s">
        <v>74</v>
      </c>
      <c r="BT94" s="59" t="s">
        <v>75</v>
      </c>
      <c r="BU94" s="60" t="s">
        <v>76</v>
      </c>
      <c r="BV94" s="59" t="s">
        <v>77</v>
      </c>
      <c r="BW94" s="59" t="s">
        <v>4</v>
      </c>
      <c r="BX94" s="59" t="s">
        <v>78</v>
      </c>
      <c r="CL94" s="59" t="s">
        <v>1</v>
      </c>
    </row>
    <row r="95" spans="1:91" s="70" customFormat="1" ht="16.5" customHeight="1">
      <c r="A95" s="61" t="s">
        <v>79</v>
      </c>
      <c r="B95" s="62"/>
      <c r="C95" s="63"/>
      <c r="D95" s="122" t="s">
        <v>80</v>
      </c>
      <c r="E95" s="122"/>
      <c r="F95" s="122"/>
      <c r="G95" s="122"/>
      <c r="H95" s="122"/>
      <c r="I95" s="64"/>
      <c r="J95" s="122" t="s">
        <v>81</v>
      </c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3">
        <v>0</v>
      </c>
      <c r="AH95" s="124"/>
      <c r="AI95" s="124"/>
      <c r="AJ95" s="124"/>
      <c r="AK95" s="124"/>
      <c r="AL95" s="124"/>
      <c r="AM95" s="124"/>
      <c r="AN95" s="123">
        <f t="shared" si="0"/>
        <v>0</v>
      </c>
      <c r="AO95" s="124"/>
      <c r="AP95" s="124"/>
      <c r="AQ95" s="65" t="s">
        <v>82</v>
      </c>
      <c r="AR95" s="62"/>
      <c r="AS95" s="66">
        <v>0</v>
      </c>
      <c r="AT95" s="67">
        <f t="shared" si="1"/>
        <v>0</v>
      </c>
      <c r="AU95" s="68">
        <v>0</v>
      </c>
      <c r="AV95" s="67">
        <v>0</v>
      </c>
      <c r="AW95" s="67">
        <v>0</v>
      </c>
      <c r="AX95" s="67">
        <v>0</v>
      </c>
      <c r="AY95" s="67">
        <v>0</v>
      </c>
      <c r="AZ95" s="67">
        <v>0</v>
      </c>
      <c r="BA95" s="67">
        <v>0</v>
      </c>
      <c r="BB95" s="67">
        <v>0</v>
      </c>
      <c r="BC95" s="67">
        <v>0</v>
      </c>
      <c r="BD95" s="69">
        <v>0</v>
      </c>
      <c r="BT95" s="71" t="s">
        <v>83</v>
      </c>
      <c r="BV95" s="71" t="s">
        <v>77</v>
      </c>
      <c r="BW95" s="71" t="s">
        <v>84</v>
      </c>
      <c r="BX95" s="71" t="s">
        <v>4</v>
      </c>
      <c r="CL95" s="71" t="s">
        <v>1</v>
      </c>
      <c r="CM95" s="71" t="s">
        <v>75</v>
      </c>
    </row>
    <row r="96" spans="1:91" s="70" customFormat="1" ht="16.5" customHeight="1">
      <c r="A96" s="61" t="s">
        <v>79</v>
      </c>
      <c r="B96" s="62"/>
      <c r="C96" s="63"/>
      <c r="D96" s="122" t="s">
        <v>85</v>
      </c>
      <c r="E96" s="122"/>
      <c r="F96" s="122"/>
      <c r="G96" s="122"/>
      <c r="H96" s="122"/>
      <c r="I96" s="64"/>
      <c r="J96" s="122" t="s">
        <v>86</v>
      </c>
      <c r="K96" s="122"/>
      <c r="L96" s="122"/>
      <c r="M96" s="122"/>
      <c r="N96" s="122"/>
      <c r="O96" s="122"/>
      <c r="P96" s="122"/>
      <c r="Q96" s="122"/>
      <c r="R96" s="122"/>
      <c r="S96" s="122"/>
      <c r="T96" s="122"/>
      <c r="U96" s="122"/>
      <c r="V96" s="122"/>
      <c r="W96" s="122"/>
      <c r="X96" s="122"/>
      <c r="Y96" s="122"/>
      <c r="Z96" s="122"/>
      <c r="AA96" s="122"/>
      <c r="AB96" s="122"/>
      <c r="AC96" s="122"/>
      <c r="AD96" s="122"/>
      <c r="AE96" s="122"/>
      <c r="AF96" s="122"/>
      <c r="AG96" s="123">
        <v>0</v>
      </c>
      <c r="AH96" s="124"/>
      <c r="AI96" s="124"/>
      <c r="AJ96" s="124"/>
      <c r="AK96" s="124"/>
      <c r="AL96" s="124"/>
      <c r="AM96" s="124"/>
      <c r="AN96" s="123">
        <f t="shared" si="0"/>
        <v>0</v>
      </c>
      <c r="AO96" s="124"/>
      <c r="AP96" s="124"/>
      <c r="AQ96" s="65" t="s">
        <v>82</v>
      </c>
      <c r="AR96" s="62"/>
      <c r="AS96" s="66">
        <v>0</v>
      </c>
      <c r="AT96" s="67">
        <f t="shared" si="1"/>
        <v>0</v>
      </c>
      <c r="AU96" s="68">
        <v>0</v>
      </c>
      <c r="AV96" s="67">
        <v>0</v>
      </c>
      <c r="AW96" s="67">
        <v>0</v>
      </c>
      <c r="AX96" s="67">
        <v>0</v>
      </c>
      <c r="AY96" s="67">
        <v>0</v>
      </c>
      <c r="AZ96" s="67">
        <v>0</v>
      </c>
      <c r="BA96" s="67">
        <v>0</v>
      </c>
      <c r="BB96" s="67">
        <v>0</v>
      </c>
      <c r="BC96" s="67">
        <v>0</v>
      </c>
      <c r="BD96" s="69">
        <v>0</v>
      </c>
      <c r="BT96" s="71" t="s">
        <v>83</v>
      </c>
      <c r="BV96" s="71" t="s">
        <v>77</v>
      </c>
      <c r="BW96" s="71" t="s">
        <v>87</v>
      </c>
      <c r="BX96" s="71" t="s">
        <v>4</v>
      </c>
      <c r="CL96" s="71" t="s">
        <v>1</v>
      </c>
      <c r="CM96" s="71" t="s">
        <v>75</v>
      </c>
    </row>
    <row r="97" spans="1:91" s="70" customFormat="1" ht="34.5" customHeight="1">
      <c r="B97" s="62"/>
      <c r="C97" s="63"/>
      <c r="D97" s="122" t="s">
        <v>88</v>
      </c>
      <c r="E97" s="122"/>
      <c r="F97" s="122"/>
      <c r="G97" s="122"/>
      <c r="H97" s="122"/>
      <c r="I97" s="64"/>
      <c r="J97" s="122" t="s">
        <v>89</v>
      </c>
      <c r="K97" s="122"/>
      <c r="L97" s="122"/>
      <c r="M97" s="122"/>
      <c r="N97" s="122"/>
      <c r="O97" s="122"/>
      <c r="P97" s="122"/>
      <c r="Q97" s="122"/>
      <c r="R97" s="122"/>
      <c r="S97" s="122"/>
      <c r="T97" s="122"/>
      <c r="U97" s="122"/>
      <c r="V97" s="122"/>
      <c r="W97" s="122"/>
      <c r="X97" s="122"/>
      <c r="Y97" s="122"/>
      <c r="Z97" s="122"/>
      <c r="AA97" s="122"/>
      <c r="AB97" s="122"/>
      <c r="AC97" s="122"/>
      <c r="AD97" s="122"/>
      <c r="AE97" s="122"/>
      <c r="AF97" s="122"/>
      <c r="AG97" s="125">
        <f>ROUND(SUM(AG98:AG99),2)</f>
        <v>0</v>
      </c>
      <c r="AH97" s="124"/>
      <c r="AI97" s="124"/>
      <c r="AJ97" s="124"/>
      <c r="AK97" s="124"/>
      <c r="AL97" s="124"/>
      <c r="AM97" s="124"/>
      <c r="AN97" s="123">
        <f t="shared" si="0"/>
        <v>0</v>
      </c>
      <c r="AO97" s="124"/>
      <c r="AP97" s="124"/>
      <c r="AQ97" s="65" t="s">
        <v>82</v>
      </c>
      <c r="AR97" s="62"/>
      <c r="AS97" s="66">
        <f>ROUND(SUM(AS98:AS99),2)</f>
        <v>0</v>
      </c>
      <c r="AT97" s="67">
        <f t="shared" si="1"/>
        <v>0</v>
      </c>
      <c r="AU97" s="68">
        <f>ROUND(SUM(AU98:AU99),5)</f>
        <v>0</v>
      </c>
      <c r="AV97" s="67">
        <f>ROUND(AZ97*L29,2)</f>
        <v>0</v>
      </c>
      <c r="AW97" s="67">
        <f>ROUND(BA97*L30,2)</f>
        <v>0</v>
      </c>
      <c r="AX97" s="67">
        <f>ROUND(BB97*L29,2)</f>
        <v>0</v>
      </c>
      <c r="AY97" s="67">
        <f>ROUND(BC97*L30,2)</f>
        <v>0</v>
      </c>
      <c r="AZ97" s="67">
        <f>ROUND(SUM(AZ98:AZ99),2)</f>
        <v>0</v>
      </c>
      <c r="BA97" s="67">
        <f>ROUND(SUM(BA98:BA99),2)</f>
        <v>0</v>
      </c>
      <c r="BB97" s="67">
        <f>ROUND(SUM(BB98:BB99),2)</f>
        <v>0</v>
      </c>
      <c r="BC97" s="67">
        <f>ROUND(SUM(BC98:BC99),2)</f>
        <v>0</v>
      </c>
      <c r="BD97" s="69">
        <f>ROUND(SUM(BD98:BD99),2)</f>
        <v>0</v>
      </c>
      <c r="BS97" s="71" t="s">
        <v>74</v>
      </c>
      <c r="BT97" s="71" t="s">
        <v>83</v>
      </c>
      <c r="BU97" s="71" t="s">
        <v>76</v>
      </c>
      <c r="BV97" s="71" t="s">
        <v>77</v>
      </c>
      <c r="BW97" s="71" t="s">
        <v>90</v>
      </c>
      <c r="BX97" s="71" t="s">
        <v>4</v>
      </c>
      <c r="CL97" s="71" t="s">
        <v>1</v>
      </c>
      <c r="CM97" s="71" t="s">
        <v>75</v>
      </c>
    </row>
    <row r="98" spans="1:91" s="35" customFormat="1" ht="16.5" customHeight="1">
      <c r="A98" s="61" t="s">
        <v>79</v>
      </c>
      <c r="B98" s="36"/>
      <c r="C98" s="72"/>
      <c r="D98" s="72"/>
      <c r="E98" s="126" t="s">
        <v>91</v>
      </c>
      <c r="F98" s="126"/>
      <c r="G98" s="126"/>
      <c r="H98" s="126"/>
      <c r="I98" s="126"/>
      <c r="J98" s="72"/>
      <c r="K98" s="126" t="s">
        <v>92</v>
      </c>
      <c r="L98" s="126"/>
      <c r="M98" s="126"/>
      <c r="N98" s="126"/>
      <c r="O98" s="126"/>
      <c r="P98" s="126"/>
      <c r="Q98" s="126"/>
      <c r="R98" s="126"/>
      <c r="S98" s="126"/>
      <c r="T98" s="126"/>
      <c r="U98" s="126"/>
      <c r="V98" s="126"/>
      <c r="W98" s="126"/>
      <c r="X98" s="126"/>
      <c r="Y98" s="126"/>
      <c r="Z98" s="126"/>
      <c r="AA98" s="126"/>
      <c r="AB98" s="126"/>
      <c r="AC98" s="126"/>
      <c r="AD98" s="126"/>
      <c r="AE98" s="126"/>
      <c r="AF98" s="126"/>
      <c r="AG98" s="127">
        <v>0</v>
      </c>
      <c r="AH98" s="128"/>
      <c r="AI98" s="128"/>
      <c r="AJ98" s="128"/>
      <c r="AK98" s="128"/>
      <c r="AL98" s="128"/>
      <c r="AM98" s="128"/>
      <c r="AN98" s="127">
        <f t="shared" si="0"/>
        <v>0</v>
      </c>
      <c r="AO98" s="128"/>
      <c r="AP98" s="128"/>
      <c r="AQ98" s="73" t="s">
        <v>93</v>
      </c>
      <c r="AR98" s="36"/>
      <c r="AS98" s="74">
        <v>0</v>
      </c>
      <c r="AT98" s="75">
        <f t="shared" si="1"/>
        <v>0</v>
      </c>
      <c r="AU98" s="76">
        <v>0</v>
      </c>
      <c r="AV98" s="75">
        <v>0</v>
      </c>
      <c r="AW98" s="75">
        <v>0</v>
      </c>
      <c r="AX98" s="75">
        <v>0</v>
      </c>
      <c r="AY98" s="75">
        <v>0</v>
      </c>
      <c r="AZ98" s="75">
        <v>0</v>
      </c>
      <c r="BA98" s="75">
        <v>0</v>
      </c>
      <c r="BB98" s="75">
        <v>0</v>
      </c>
      <c r="BC98" s="75">
        <v>0</v>
      </c>
      <c r="BD98" s="77">
        <v>0</v>
      </c>
      <c r="BT98" s="12" t="s">
        <v>94</v>
      </c>
      <c r="BV98" s="12" t="s">
        <v>77</v>
      </c>
      <c r="BW98" s="12" t="s">
        <v>95</v>
      </c>
      <c r="BX98" s="12" t="s">
        <v>90</v>
      </c>
      <c r="CL98" s="12" t="s">
        <v>1</v>
      </c>
    </row>
    <row r="99" spans="1:91" s="35" customFormat="1" ht="16.5" customHeight="1">
      <c r="A99" s="61" t="s">
        <v>79</v>
      </c>
      <c r="B99" s="36"/>
      <c r="C99" s="72"/>
      <c r="D99" s="72"/>
      <c r="E99" s="126" t="s">
        <v>96</v>
      </c>
      <c r="F99" s="126"/>
      <c r="G99" s="126"/>
      <c r="H99" s="126"/>
      <c r="I99" s="126"/>
      <c r="J99" s="72"/>
      <c r="K99" s="126" t="s">
        <v>97</v>
      </c>
      <c r="L99" s="126"/>
      <c r="M99" s="126"/>
      <c r="N99" s="126"/>
      <c r="O99" s="126"/>
      <c r="P99" s="126"/>
      <c r="Q99" s="126"/>
      <c r="R99" s="126"/>
      <c r="S99" s="126"/>
      <c r="T99" s="126"/>
      <c r="U99" s="126"/>
      <c r="V99" s="126"/>
      <c r="W99" s="126"/>
      <c r="X99" s="126"/>
      <c r="Y99" s="126"/>
      <c r="Z99" s="126"/>
      <c r="AA99" s="126"/>
      <c r="AB99" s="126"/>
      <c r="AC99" s="126"/>
      <c r="AD99" s="126"/>
      <c r="AE99" s="126"/>
      <c r="AF99" s="126"/>
      <c r="AG99" s="127">
        <v>0</v>
      </c>
      <c r="AH99" s="128"/>
      <c r="AI99" s="128"/>
      <c r="AJ99" s="128"/>
      <c r="AK99" s="128"/>
      <c r="AL99" s="128"/>
      <c r="AM99" s="128"/>
      <c r="AN99" s="127">
        <f t="shared" si="0"/>
        <v>0</v>
      </c>
      <c r="AO99" s="128"/>
      <c r="AP99" s="128"/>
      <c r="AQ99" s="73" t="s">
        <v>93</v>
      </c>
      <c r="AR99" s="36"/>
      <c r="AS99" s="74">
        <v>0</v>
      </c>
      <c r="AT99" s="75">
        <f t="shared" si="1"/>
        <v>0</v>
      </c>
      <c r="AU99" s="76">
        <v>0</v>
      </c>
      <c r="AV99" s="75">
        <v>0</v>
      </c>
      <c r="AW99" s="75">
        <v>0</v>
      </c>
      <c r="AX99" s="75">
        <v>0</v>
      </c>
      <c r="AY99" s="75">
        <v>0</v>
      </c>
      <c r="AZ99" s="75">
        <v>0</v>
      </c>
      <c r="BA99" s="75">
        <v>0</v>
      </c>
      <c r="BB99" s="75">
        <v>0</v>
      </c>
      <c r="BC99" s="75">
        <v>0</v>
      </c>
      <c r="BD99" s="77">
        <v>0</v>
      </c>
      <c r="BT99" s="12" t="s">
        <v>94</v>
      </c>
      <c r="BV99" s="12" t="s">
        <v>77</v>
      </c>
      <c r="BW99" s="12" t="s">
        <v>98</v>
      </c>
      <c r="BX99" s="12" t="s">
        <v>90</v>
      </c>
      <c r="CL99" s="12" t="s">
        <v>1</v>
      </c>
    </row>
    <row r="100" spans="1:91" s="70" customFormat="1" ht="16.5" customHeight="1">
      <c r="A100" s="61" t="s">
        <v>79</v>
      </c>
      <c r="B100" s="62"/>
      <c r="C100" s="63"/>
      <c r="D100" s="122" t="s">
        <v>99</v>
      </c>
      <c r="E100" s="122"/>
      <c r="F100" s="122"/>
      <c r="G100" s="122"/>
      <c r="H100" s="122"/>
      <c r="I100" s="64"/>
      <c r="J100" s="122" t="s">
        <v>100</v>
      </c>
      <c r="K100" s="122"/>
      <c r="L100" s="122"/>
      <c r="M100" s="122"/>
      <c r="N100" s="122"/>
      <c r="O100" s="122"/>
      <c r="P100" s="122"/>
      <c r="Q100" s="122"/>
      <c r="R100" s="122"/>
      <c r="S100" s="122"/>
      <c r="T100" s="122"/>
      <c r="U100" s="122"/>
      <c r="V100" s="122"/>
      <c r="W100" s="122"/>
      <c r="X100" s="122"/>
      <c r="Y100" s="122"/>
      <c r="Z100" s="122"/>
      <c r="AA100" s="122"/>
      <c r="AB100" s="122"/>
      <c r="AC100" s="122"/>
      <c r="AD100" s="122"/>
      <c r="AE100" s="122"/>
      <c r="AF100" s="122"/>
      <c r="AG100" s="123">
        <v>0</v>
      </c>
      <c r="AH100" s="124"/>
      <c r="AI100" s="124"/>
      <c r="AJ100" s="124"/>
      <c r="AK100" s="124"/>
      <c r="AL100" s="124"/>
      <c r="AM100" s="124"/>
      <c r="AN100" s="123">
        <f t="shared" si="0"/>
        <v>0</v>
      </c>
      <c r="AO100" s="124"/>
      <c r="AP100" s="124"/>
      <c r="AQ100" s="65" t="s">
        <v>82</v>
      </c>
      <c r="AR100" s="62"/>
      <c r="AS100" s="78">
        <v>0</v>
      </c>
      <c r="AT100" s="79">
        <f t="shared" si="1"/>
        <v>0</v>
      </c>
      <c r="AU100" s="80">
        <v>0</v>
      </c>
      <c r="AV100" s="79">
        <v>0</v>
      </c>
      <c r="AW100" s="79">
        <v>0</v>
      </c>
      <c r="AX100" s="79">
        <v>0</v>
      </c>
      <c r="AY100" s="79">
        <v>0</v>
      </c>
      <c r="AZ100" s="79">
        <v>0</v>
      </c>
      <c r="BA100" s="79">
        <v>0</v>
      </c>
      <c r="BB100" s="79">
        <v>0</v>
      </c>
      <c r="BC100" s="79">
        <v>0</v>
      </c>
      <c r="BD100" s="81">
        <v>0</v>
      </c>
      <c r="BT100" s="71" t="s">
        <v>83</v>
      </c>
      <c r="BV100" s="71" t="s">
        <v>77</v>
      </c>
      <c r="BW100" s="71" t="s">
        <v>101</v>
      </c>
      <c r="BX100" s="71" t="s">
        <v>4</v>
      </c>
      <c r="CL100" s="71" t="s">
        <v>1</v>
      </c>
      <c r="CM100" s="71" t="s">
        <v>75</v>
      </c>
    </row>
    <row r="101" spans="1:91" s="16" customFormat="1" ht="30" customHeight="1">
      <c r="B101" s="15"/>
      <c r="AR101" s="15"/>
    </row>
    <row r="102" spans="1:91" s="16" customFormat="1" ht="6.95" customHeight="1">
      <c r="B102" s="31"/>
      <c r="C102" s="32"/>
      <c r="D102" s="32"/>
      <c r="E102" s="32"/>
      <c r="F102" s="32"/>
      <c r="G102" s="32"/>
      <c r="H102" s="32"/>
      <c r="I102" s="32"/>
      <c r="J102" s="32"/>
      <c r="K102" s="32"/>
      <c r="L102" s="32"/>
      <c r="M102" s="32"/>
      <c r="N102" s="32"/>
      <c r="O102" s="32"/>
      <c r="P102" s="32"/>
      <c r="Q102" s="32"/>
      <c r="R102" s="32"/>
      <c r="S102" s="32"/>
      <c r="T102" s="32"/>
      <c r="U102" s="32"/>
      <c r="V102" s="32"/>
      <c r="W102" s="32"/>
      <c r="X102" s="32"/>
      <c r="Y102" s="32"/>
      <c r="Z102" s="32"/>
      <c r="AA102" s="32"/>
      <c r="AB102" s="32"/>
      <c r="AC102" s="32"/>
      <c r="AD102" s="32"/>
      <c r="AE102" s="32"/>
      <c r="AF102" s="32"/>
      <c r="AG102" s="32"/>
      <c r="AH102" s="32"/>
      <c r="AI102" s="32"/>
      <c r="AJ102" s="32"/>
      <c r="AK102" s="32"/>
      <c r="AL102" s="32"/>
      <c r="AM102" s="32"/>
      <c r="AN102" s="32"/>
      <c r="AO102" s="32"/>
      <c r="AP102" s="32"/>
      <c r="AQ102" s="32"/>
      <c r="AR102" s="15"/>
    </row>
  </sheetData>
  <mergeCells count="62">
    <mergeCell ref="D100:H100"/>
    <mergeCell ref="J100:AF100"/>
    <mergeCell ref="AG100:AM100"/>
    <mergeCell ref="AN100:AP100"/>
    <mergeCell ref="E98:I98"/>
    <mergeCell ref="K98:AF98"/>
    <mergeCell ref="AG98:AM98"/>
    <mergeCell ref="AN98:AP98"/>
    <mergeCell ref="E99:I99"/>
    <mergeCell ref="K99:AF99"/>
    <mergeCell ref="AG99:AM99"/>
    <mergeCell ref="AN99:AP99"/>
    <mergeCell ref="D96:H96"/>
    <mergeCell ref="J96:AF96"/>
    <mergeCell ref="AG96:AM96"/>
    <mergeCell ref="AN96:AP96"/>
    <mergeCell ref="D97:H97"/>
    <mergeCell ref="J97:AF97"/>
    <mergeCell ref="AG97:AM97"/>
    <mergeCell ref="AN97:AP97"/>
    <mergeCell ref="AG94:AM94"/>
    <mergeCell ref="AN94:AP94"/>
    <mergeCell ref="D95:H95"/>
    <mergeCell ref="J95:AF95"/>
    <mergeCell ref="AG95:AM95"/>
    <mergeCell ref="AN95:AP9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L85:AO85"/>
    <mergeCell ref="L31:P31"/>
    <mergeCell ref="W31:AE31"/>
    <mergeCell ref="AK31:AO31"/>
    <mergeCell ref="L32:P32"/>
    <mergeCell ref="W32:AE32"/>
    <mergeCell ref="AK32:AO32"/>
    <mergeCell ref="L33:P33"/>
    <mergeCell ref="W33:AE33"/>
    <mergeCell ref="AK33:AO33"/>
    <mergeCell ref="X35:AB35"/>
    <mergeCell ref="AK35:AO35"/>
    <mergeCell ref="AR2:BE2"/>
    <mergeCell ref="K5:AO5"/>
    <mergeCell ref="BE5:BE34"/>
    <mergeCell ref="K6:AO6"/>
    <mergeCell ref="E14:AJ14"/>
    <mergeCell ref="E23:AN23"/>
    <mergeCell ref="AK26:AO26"/>
    <mergeCell ref="L28:P28"/>
    <mergeCell ref="W28:AE28"/>
    <mergeCell ref="AK28:AO28"/>
    <mergeCell ref="L29:P29"/>
    <mergeCell ref="W29:AE29"/>
    <mergeCell ref="AK29:AO29"/>
    <mergeCell ref="L30:P30"/>
    <mergeCell ref="W30:AE30"/>
    <mergeCell ref="AK30:AO30"/>
  </mergeCells>
  <hyperlinks>
    <hyperlink ref="A95" location="'01 - SO01 - Strojárenská ...'!C2" display="/"/>
    <hyperlink ref="A96" location="'02 - SO04 - Technický prí...'!C2" display="/"/>
    <hyperlink ref="A98" location="'03.01 - SO05 a SO06 - búr...'!C2" display="/"/>
    <hyperlink ref="A99" location="'03.02 - SO05 a SO06 - nov...'!C2" display="/"/>
    <hyperlink ref="A100" location="'04 - SO08 - Úprava spevne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1</vt:i4>
      </vt:variant>
      <vt:variant>
        <vt:lpstr>Pomenované rozsahy</vt:lpstr>
      </vt:variant>
      <vt:variant>
        <vt:i4>2</vt:i4>
      </vt:variant>
    </vt:vector>
  </HeadingPairs>
  <TitlesOfParts>
    <vt:vector size="3" baseType="lpstr">
      <vt:lpstr>Rekapitulácia stavby</vt:lpstr>
      <vt:lpstr>'Rekapitulácia stavby'!Názvy_tlače</vt:lpstr>
      <vt:lpstr>'Rekapitulácia stavby'!Oblasť_tlače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Michal</dc:creator>
  <cp:lastModifiedBy>m</cp:lastModifiedBy>
  <dcterms:created xsi:type="dcterms:W3CDTF">2022-10-06T14:44:08Z</dcterms:created>
  <dcterms:modified xsi:type="dcterms:W3CDTF">2022-10-07T12:13:09Z</dcterms:modified>
</cp:coreProperties>
</file>