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a.durbakova\Desktop\VO\Výmenník odpadové teplo zimný štadión Ondreja Nepelu BA\SP\"/>
    </mc:Choice>
  </mc:AlternateContent>
  <xr:revisionPtr revIDLastSave="0" documentId="13_ncr:1_{4411D401-E5D6-471B-8678-27ACC5876F3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ávrh na plnenie kritérií" sheetId="2" r:id="rId1"/>
    <sheet name="Výkaz výmer" sheetId="1" r:id="rId2"/>
  </sheets>
  <definedNames>
    <definedName name="_xlnm.Print_Area" localSheetId="1">'Výkaz výmer'!$A$1:$G$139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2" l="1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G7" i="1"/>
  <c r="G115" i="1"/>
  <c r="G6" i="1"/>
  <c r="G8" i="1"/>
  <c r="G9" i="1"/>
  <c r="G136" i="1"/>
  <c r="G135" i="1"/>
  <c r="G134" i="1"/>
  <c r="G133" i="1"/>
  <c r="G130" i="1"/>
  <c r="G129" i="1"/>
  <c r="G128" i="1"/>
  <c r="G127" i="1"/>
  <c r="G126" i="1"/>
  <c r="G125" i="1"/>
  <c r="G122" i="1"/>
  <c r="G121" i="1"/>
  <c r="G120" i="1"/>
  <c r="G119" i="1"/>
  <c r="G118" i="1"/>
  <c r="G117" i="1"/>
  <c r="G116" i="1"/>
  <c r="G114" i="1"/>
  <c r="G113" i="1"/>
  <c r="G112" i="1"/>
  <c r="G111" i="1"/>
  <c r="G110" i="1"/>
  <c r="G107" i="1"/>
  <c r="G106" i="1"/>
  <c r="G105" i="1"/>
  <c r="G102" i="1"/>
  <c r="G101" i="1"/>
  <c r="G100" i="1"/>
  <c r="G99" i="1"/>
  <c r="G98" i="1"/>
  <c r="G97" i="1"/>
  <c r="G96" i="1"/>
  <c r="G95" i="1"/>
  <c r="G94" i="1"/>
  <c r="G93" i="1"/>
  <c r="G67" i="1"/>
  <c r="G68" i="1"/>
  <c r="G66" i="1"/>
  <c r="G65" i="1"/>
  <c r="G64" i="1"/>
  <c r="G63" i="1"/>
  <c r="G74" i="1"/>
  <c r="G73" i="1"/>
  <c r="G72" i="1"/>
  <c r="G71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60" i="1"/>
  <c r="G59" i="1"/>
  <c r="G58" i="1"/>
  <c r="G57" i="1"/>
  <c r="G56" i="1"/>
  <c r="G55" i="1"/>
  <c r="G54" i="1"/>
  <c r="G53" i="1"/>
  <c r="G52" i="1"/>
  <c r="G51" i="1"/>
  <c r="G50" i="1"/>
  <c r="G49" i="1"/>
  <c r="G46" i="1"/>
  <c r="G45" i="1"/>
  <c r="G44" i="1"/>
  <c r="G43" i="1"/>
  <c r="G42" i="1"/>
  <c r="G41" i="1"/>
  <c r="G38" i="1"/>
  <c r="G37" i="1"/>
  <c r="G30" i="1"/>
  <c r="G31" i="1"/>
  <c r="G32" i="1"/>
  <c r="G33" i="1"/>
  <c r="G34" i="1"/>
  <c r="G29" i="1"/>
  <c r="G28" i="1"/>
  <c r="G27" i="1"/>
  <c r="G26" i="1"/>
  <c r="G25" i="1"/>
  <c r="G24" i="1"/>
  <c r="G23" i="1"/>
  <c r="G22" i="1"/>
  <c r="G17" i="1"/>
  <c r="G18" i="1"/>
  <c r="G19" i="1"/>
  <c r="G16" i="1"/>
  <c r="G15" i="1"/>
  <c r="G14" i="1"/>
  <c r="G13" i="1"/>
  <c r="G12" i="1"/>
  <c r="G5" i="1"/>
  <c r="G39" i="1" l="1"/>
  <c r="D18" i="2" s="1"/>
  <c r="G123" i="1"/>
  <c r="D26" i="2" s="1"/>
  <c r="G26" i="2" s="1"/>
  <c r="G131" i="1"/>
  <c r="G69" i="1"/>
  <c r="G108" i="1"/>
  <c r="D25" i="2" s="1"/>
  <c r="G20" i="1"/>
  <c r="G61" i="1"/>
  <c r="D20" i="2" s="1"/>
  <c r="G20" i="2" s="1"/>
  <c r="G75" i="1"/>
  <c r="G10" i="1"/>
  <c r="D15" i="2" s="1"/>
  <c r="G47" i="1"/>
  <c r="D19" i="2" s="1"/>
  <c r="G137" i="1"/>
  <c r="D28" i="2" s="1"/>
  <c r="G91" i="1"/>
  <c r="D23" i="2" s="1"/>
  <c r="G35" i="1"/>
  <c r="G103" i="1"/>
  <c r="D24" i="2" s="1"/>
  <c r="G19" i="2"/>
  <c r="G18" i="2"/>
  <c r="G15" i="2" l="1"/>
  <c r="D16" i="2"/>
  <c r="D17" i="2"/>
  <c r="G17" i="2" s="1"/>
  <c r="D21" i="2"/>
  <c r="G21" i="2" s="1"/>
  <c r="D22" i="2"/>
  <c r="G22" i="2" s="1"/>
  <c r="D27" i="2"/>
  <c r="G139" i="1"/>
  <c r="G28" i="2"/>
  <c r="G24" i="2"/>
  <c r="G25" i="2"/>
  <c r="G23" i="2"/>
  <c r="G16" i="2" l="1"/>
  <c r="G27" i="2"/>
  <c r="D29" i="2"/>
</calcChain>
</file>

<file path=xl/sharedStrings.xml><?xml version="1.0" encoding="utf-8"?>
<sst xmlns="http://schemas.openxmlformats.org/spreadsheetml/2006/main" count="283" uniqueCount="158">
  <si>
    <t>Cena za jednotku v EUR bez DPH</t>
  </si>
  <si>
    <t>Cena celkom v EUR bez DPH</t>
  </si>
  <si>
    <t>Armatúry NH3</t>
  </si>
  <si>
    <t>Oceľové potrubia NH3, materiál 12 021.1 oceľ</t>
  </si>
  <si>
    <t>Armatúry - okruh ohrev TUV</t>
  </si>
  <si>
    <t>Oceľové potrubia - okruh ohrev TUV, materiál 11 353.1 oceľ</t>
  </si>
  <si>
    <t>Armatúry - okruh snežná jama</t>
  </si>
  <si>
    <t>Plastové potrubia - okruh snežná jama,  materiál PVC-U</t>
  </si>
  <si>
    <t>Potrubný register postreku snežnej jamy</t>
  </si>
  <si>
    <t>Elektroinštalácia a MaR chladiaceho zariadenia</t>
  </si>
  <si>
    <t>Stavebné úpravy</t>
  </si>
  <si>
    <t>IČO:</t>
  </si>
  <si>
    <t>IČ DPH:</t>
  </si>
  <si>
    <t>Položka</t>
  </si>
  <si>
    <t>Celková cena v EUR bez DPH</t>
  </si>
  <si>
    <t>DPH</t>
  </si>
  <si>
    <t>Celková cena v EUR s DPH</t>
  </si>
  <si>
    <t>Strojné zariadenia</t>
  </si>
  <si>
    <t>Armatúry - okruh ohrev TUV (automatika)</t>
  </si>
  <si>
    <t>Plastové potrubia - okruh ohrev TUV, materiál PVC-U</t>
  </si>
  <si>
    <t>Tepelná izolácia potrubia</t>
  </si>
  <si>
    <t>Ostatné (NH3 práce, montážne práce, skúšky,  doprava, skúš. prevádzka, VRN)</t>
  </si>
  <si>
    <t>Celková cena za celý predmet zákazky</t>
  </si>
  <si>
    <t>-</t>
  </si>
  <si>
    <t>V ................</t>
  </si>
  <si>
    <t>dňa: ..........................</t>
  </si>
  <si>
    <t>Podpis zástupcu uchádzača</t>
  </si>
  <si>
    <t>Popis</t>
  </si>
  <si>
    <t xml:space="preserve">Návrh na plnenie kritérií </t>
  </si>
  <si>
    <t xml:space="preserve"> </t>
  </si>
  <si>
    <t>Obchodné meno uchádzača:</t>
  </si>
  <si>
    <t>Sídlo uchádzača:</t>
  </si>
  <si>
    <t>Štatutárny zástupa:</t>
  </si>
  <si>
    <t>platca DPH áno/nie</t>
  </si>
  <si>
    <t>Telefónny kontakt:</t>
  </si>
  <si>
    <t>Emailová adresa:</t>
  </si>
  <si>
    <t>Čestné vyhlásenie: Predložením tejto ponuky zároveň čestne vyhlasujem, že spĺňam všetky podmienky účasti stanovené vo výzve na predkladanie ponúk  a zároveň čestne vyhlasujem, že postupujem v súlade s etickým kódexom uchádzača vydaným Úradom pre verejné obstarávanie:  https://www.uvo.gov.sk/eticky-kodex-zaujemcu-uchadzaca-77b.html</t>
  </si>
  <si>
    <t>P.č.</t>
  </si>
  <si>
    <t>MJ</t>
  </si>
  <si>
    <t>Množ.</t>
  </si>
  <si>
    <r>
      <rPr>
        <b/>
        <sz val="15"/>
        <color rgb="FF00007F"/>
        <rFont val="DejaVu Sans"/>
        <family val="2"/>
      </rPr>
      <t>VÝKAZ  VÝMER</t>
    </r>
    <r>
      <rPr>
        <b/>
        <sz val="12"/>
        <color rgb="FF00007F"/>
        <rFont val="DejaVu Sans"/>
        <charset val="238"/>
      </rPr>
      <t xml:space="preserve">
</t>
    </r>
    <r>
      <rPr>
        <b/>
        <sz val="15"/>
        <color rgb="FF00007F"/>
        <rFont val="DejaVu Sans"/>
        <family val="2"/>
      </rPr>
      <t xml:space="preserve">
</t>
    </r>
    <r>
      <rPr>
        <b/>
        <sz val="9"/>
        <rFont val="DejaVu Sans"/>
        <family val="2"/>
      </rPr>
      <t xml:space="preserve">Stavba : VYUŽITIE ODPADOVÉHO TEPLA Z CHLADIACEHO ZARIADENIA
Prevádzkový súbor : PS01 Technológia chladenia
Objekt: ZIMNÝ  ŠTADIÓN  ONDREJA  NEPELU  BRATISLAVA
</t>
    </r>
    <r>
      <rPr>
        <sz val="8"/>
        <rFont val="DejaVu Sans"/>
        <family val="2"/>
      </rPr>
      <t xml:space="preserve">
Investor: Správa telovýchovných a rekreačných zariadení hlavného mesta Slovenskej republiky Bratislavy</t>
    </r>
  </si>
  <si>
    <t>Zásobníkový ohrievač vody s výhrevným hadom, V = 4000 L v celonerez. prevedení</t>
  </si>
  <si>
    <t>ks</t>
  </si>
  <si>
    <t>Kotlový kondenzátor s nerez. trubkami, Q = 300kW, teplotný spád vody 22/30 °C</t>
  </si>
  <si>
    <t>Filter s automatickým preplachom, Q = 50 m3/hod, odolný voči DEMI vode, buď v celonerezovom alebo plastovom prevedení</t>
  </si>
  <si>
    <t>Nerezové sito na zachytávanie hrubých nečistôt</t>
  </si>
  <si>
    <r>
      <t>Ponorné čerpadlo, Q = 35 m</t>
    </r>
    <r>
      <rPr>
        <vertAlign val="superscript"/>
        <sz val="8"/>
        <rFont val="Times"/>
        <family val="1"/>
      </rPr>
      <t>3</t>
    </r>
    <r>
      <rPr>
        <sz val="8"/>
        <rFont val="Times"/>
        <family val="1"/>
      </rPr>
      <t>/hod, H = 35 mvs, M = 8,4 kW</t>
    </r>
  </si>
  <si>
    <t>Plavákový ventil HFI 040</t>
  </si>
  <si>
    <t>Uzatvárací ventil DN 40</t>
  </si>
  <si>
    <t>Uzatvárací ventil DN 65</t>
  </si>
  <si>
    <t>Prepínací ventil DSV2</t>
  </si>
  <si>
    <t>Poistný ventill SFV 20 (otv.16bar)</t>
  </si>
  <si>
    <t>Manometer - NH3 f 100</t>
  </si>
  <si>
    <t>Manometrový návarek, šroubení</t>
  </si>
  <si>
    <t>Trojcestný nerezový manometrový ventil</t>
  </si>
  <si>
    <t>Oceľová trubka bezšvová, mat. 12 021.1, 33,7x2,6 mm</t>
  </si>
  <si>
    <t>m</t>
  </si>
  <si>
    <t>Oceľová trubka bezšvová, mat. 12 021.1, 48,3x2,6 mm</t>
  </si>
  <si>
    <t>Oceľová trubka bezšvová, mat. 12 021.1, 60,3x2,9 mm</t>
  </si>
  <si>
    <t>Oceľová trubka bezšvová, mat. 12 021.1, 76,1x3,2 mm</t>
  </si>
  <si>
    <t>Oceľový oblúk, mat. 12 022.1, 33,7x2,6 mm</t>
  </si>
  <si>
    <t>Oceľový oblúk, mat. 12 022.1, 48,3x2,6 mm</t>
  </si>
  <si>
    <t>Oceľový oblúk, mat. 12 022.1, 60,3x2,9 mm</t>
  </si>
  <si>
    <t>Oceľový oblúk, mat. 12 022.1, 76,1x3,2 mm</t>
  </si>
  <si>
    <t>Redukcia DN 20/25</t>
  </si>
  <si>
    <t>Redukcia DN 40/50</t>
  </si>
  <si>
    <t>Redukcia DN 50/100</t>
  </si>
  <si>
    <t>Redukcia DN 125/150</t>
  </si>
  <si>
    <t>Konštrukčný a spojovací materiál</t>
  </si>
  <si>
    <t>sada</t>
  </si>
  <si>
    <t>Trojcestný prepínaci ventil s elektropohonom DN80 PN16</t>
  </si>
  <si>
    <t>Snímač teploty Pt100 vr. jímky nerez</t>
  </si>
  <si>
    <t>Guľový ventil 5/4" nerez</t>
  </si>
  <si>
    <t>Guľový ventil 6/4" nerez</t>
  </si>
  <si>
    <t>Uzatváracia medziprírubová klapka DN 65 PN 16 nerez disk</t>
  </si>
  <si>
    <t>Uzatváracia medziprírubová klapka DN 80 PN 16 nerez disk</t>
  </si>
  <si>
    <t>Jímka 1/2" pre teplomer nerez</t>
  </si>
  <si>
    <r>
      <t xml:space="preserve">Teplomer, rozsah 0-100 </t>
    </r>
    <r>
      <rPr>
        <vertAlign val="superscript"/>
        <sz val="8"/>
        <rFont val="Times"/>
        <family val="1"/>
      </rPr>
      <t>o</t>
    </r>
    <r>
      <rPr>
        <sz val="8"/>
        <rFont val="Times"/>
        <family val="1"/>
      </rPr>
      <t>C, f 60 mm</t>
    </r>
  </si>
  <si>
    <t>PVC-U trubka s hrdlom, DN 40 PN10, d 50 x 2,4 mm</t>
  </si>
  <si>
    <t>PVC-U koleno na lepenie 90o, DN 40 PN16 d 50 mm</t>
  </si>
  <si>
    <t>PVC-U spojka na lepenie, DN 40 PN16 d 50 mm</t>
  </si>
  <si>
    <t>PVC-U redukcia krátka na lepenie, DN 65/40 PN 16</t>
  </si>
  <si>
    <t>PVC-U Lemový nákružek DN 65, d 75 mm</t>
  </si>
  <si>
    <t>PVC-U otočná príruba DN 65 PN16, d 75 mm</t>
  </si>
  <si>
    <t>PVC-U Prechodka na lepenie s vonkajším závitom, DN 40 PN16 d 50x6/4" mm</t>
  </si>
  <si>
    <t>PVC-U Prechodka na lepenie s vnútorným závitom, DN 40 PN16 d 50x6/4" mm</t>
  </si>
  <si>
    <t>Lepidlo TANGIT 1 kg balenie</t>
  </si>
  <si>
    <t>Čistič TANGIT 1 L balenie</t>
  </si>
  <si>
    <t>Spojovací materiál</t>
  </si>
  <si>
    <t>Konštrukčný a spojovací materiál, závesné puzdrá, objímky</t>
  </si>
  <si>
    <t>Oceľová trubka bezšvová, mat. 11 353.1, 88.9x3.6 mm</t>
  </si>
  <si>
    <t>Oceľový oblúk, mat. 11 353.1, 88.9x3.6 mm</t>
  </si>
  <si>
    <t>Krková príruba DN 80 PN16</t>
  </si>
  <si>
    <t>Náter potrubia základný a vrchný</t>
  </si>
  <si>
    <t>Guľový ventil 1/2"</t>
  </si>
  <si>
    <t>Uzatváracia medziprírubová klapka DN 100 PN 16 nerez disk</t>
  </si>
  <si>
    <t>Trojcestný ventil s konden. sľučkou na manometer</t>
  </si>
  <si>
    <t>Manometer, rozsah 0-10 bar, f 60</t>
  </si>
  <si>
    <t>PVC-U trubka s hrdlom, DN 100 PN10, d 110 x 4,2 mm</t>
  </si>
  <si>
    <t>PVC-U koleno na lepenie 90o, DN 100 PN16 d 110 mm</t>
  </si>
  <si>
    <t>PVC-U spojka na lepenie, DN 100 PN16 d 110 mm</t>
  </si>
  <si>
    <t>PVC-U redukcia dlhá na lepenie, DN 100/50 PN 16</t>
  </si>
  <si>
    <t>PVC-U redukcia dlhá na lepenie, DN 100/80 PN 16</t>
  </si>
  <si>
    <t>Navrtávací pás so spevňovacím krúžkom d 110 x 1/2"</t>
  </si>
  <si>
    <t>PVC-U Lemový nákružek DN 50, d 63 mm</t>
  </si>
  <si>
    <t>PVC-U Lemový nákružek DN 100, d 110 mm</t>
  </si>
  <si>
    <t>PVC-U otočná príruba DN 50 PN16, d 63 mm</t>
  </si>
  <si>
    <t>PVC-U otočná príruba DN 100 PN16, d 110 mm</t>
  </si>
  <si>
    <t>PVC-U trubka s hrdlom, DN 80 PN10, d 90 x 4,3 mm</t>
  </si>
  <si>
    <t>PVC-U koleno na lepenie 90o, DN 80 PN16 d 90 mm</t>
  </si>
  <si>
    <t>PVC-U T-Kus na lepenie, DN 80 PN 16, d 90 mm</t>
  </si>
  <si>
    <t>Navrtávací pás so spevňovacím krúžkom d 80 x 3/4"</t>
  </si>
  <si>
    <t>PVC-U Lemový nákružek DN 80, d 90 mm</t>
  </si>
  <si>
    <t>PVC-U otočná príruba DN 80 PN16, d 90 mm</t>
  </si>
  <si>
    <t>Plastová tryska 3/4"</t>
  </si>
  <si>
    <t>Montážny materiál pre uchytenie potrubia</t>
  </si>
  <si>
    <t>Vybúrabie montážneho otvoru 1500 x 1700, hr. steny 200 mm</t>
  </si>
  <si>
    <t>kpl</t>
  </si>
  <si>
    <t>Uloženie materiálu z vybúraného otvoru</t>
  </si>
  <si>
    <t>Zamurovanie montážneho otvoru 1500 x 1700, hr. steny 200 mm</t>
  </si>
  <si>
    <t>Vysprávky stien do pôvodného stavu</t>
  </si>
  <si>
    <t>Elektroinštalačné práce - silové pripojenie</t>
  </si>
  <si>
    <t>Elektroinštalačné práce - pripojenie MaR</t>
  </si>
  <si>
    <t>Káble, montážny a upevňovací materiál, podružný materiál</t>
  </si>
  <si>
    <t>Projekt elektroinštalácie a MaR, revízia</t>
  </si>
  <si>
    <t>Oživenie, konfigurácia, nastavenie, uved.do prevádzky</t>
  </si>
  <si>
    <t>Ostatné VRN, ubytovanie, dopravné náklady</t>
  </si>
  <si>
    <t>Technické plyny na zváranie a zvárací materiál</t>
  </si>
  <si>
    <t>Odčpavkovanie potrubia na pripojenie novej technológie</t>
  </si>
  <si>
    <t>Transport, osadenia a montáž nových strojných zariadení</t>
  </si>
  <si>
    <t>Zhotovenie otvorov cez stenu a podlahy</t>
  </si>
  <si>
    <t>Montáž potrubia a armatúr NH3</t>
  </si>
  <si>
    <t>Montáž potrubia a armatúr vodný okruh</t>
  </si>
  <si>
    <t>Montáž závesného systému pre uchytenie potrubia</t>
  </si>
  <si>
    <t>Nátery základné a vrchné</t>
  </si>
  <si>
    <t>Montáž tepelnej izolácie potrubia chladenia</t>
  </si>
  <si>
    <t>Tlaková skúška pevnosti a tesnosti</t>
  </si>
  <si>
    <t>Úradné skúšky za účasti inšpektora OPO</t>
  </si>
  <si>
    <t>Skúšobná prevádzka, uvedenie do prevádzky, zaškolenie obsluhy</t>
  </si>
  <si>
    <t>Tepelná izolácia kaučuková potrubia DN80 okruhu ohrevu TUV</t>
  </si>
  <si>
    <t>Tepelná izolácia kaučuková potrubia DN40 okruhu ohrevu TUV</t>
  </si>
  <si>
    <t>Tepelná izolácia kaučuková potrubia DN40 okruhu NH3</t>
  </si>
  <si>
    <t>SPOLU</t>
  </si>
  <si>
    <t>3. Oceľové potrubia NH3, materiál 12 021.1 oceľ</t>
  </si>
  <si>
    <t>1. Strojné zariadenia</t>
  </si>
  <si>
    <t>2. Armatúry NH3</t>
  </si>
  <si>
    <t>4. Armatúry - okruh ohrev TUV (automatika)</t>
  </si>
  <si>
    <t>5. Armatúry - okruh ohrev TUV</t>
  </si>
  <si>
    <t>7. Oceľové potrubia - okruh ohrev TUV, materiál 11 353.1 oceľ</t>
  </si>
  <si>
    <r>
      <t>6.</t>
    </r>
    <r>
      <rPr>
        <b/>
        <sz val="9"/>
        <color rgb="FF00007F"/>
        <rFont val="Times"/>
        <family val="1"/>
      </rPr>
      <t xml:space="preserve">   </t>
    </r>
    <r>
      <rPr>
        <b/>
        <u/>
        <sz val="9"/>
        <color rgb="FF00007F"/>
        <rFont val="Times"/>
        <family val="1"/>
      </rPr>
      <t>Plastové potrubia - okruh ohrev TUV, materiál PVC-U</t>
    </r>
  </si>
  <si>
    <t>8. Armatúry - okruh snežná jama</t>
  </si>
  <si>
    <t>9. Plastové potrubia - okruh snežná jama,  materiál PVC-U</t>
  </si>
  <si>
    <t>10. Potrubný register postreku snežnej jamy</t>
  </si>
  <si>
    <t>12. Ostatné (NH3 práce, montážne práce, skúšky,  doprava, skúš. prevádzka, VRN)</t>
  </si>
  <si>
    <t>13. Elektroinštalácia a MaR chladiaceho zariadenia</t>
  </si>
  <si>
    <t>14. Stavebné úpravy</t>
  </si>
  <si>
    <r>
      <rPr>
        <b/>
        <sz val="11"/>
        <rFont val="Nimbus Sans L"/>
      </rPr>
      <t xml:space="preserve">Celkom spolu                                                 </t>
    </r>
    <r>
      <rPr>
        <b/>
        <sz val="11"/>
        <rFont val="DejaVu Sans"/>
        <family val="2"/>
      </rPr>
      <t xml:space="preserve">    €</t>
    </r>
  </si>
  <si>
    <r>
      <rPr>
        <b/>
        <u/>
        <sz val="9"/>
        <color rgb="FF00007F"/>
        <rFont val="Times"/>
        <family val="1"/>
      </rPr>
      <t>11.</t>
    </r>
    <r>
      <rPr>
        <b/>
        <sz val="9"/>
        <color rgb="FF00007F"/>
        <rFont val="Times"/>
        <family val="1"/>
      </rPr>
      <t xml:space="preserve">  </t>
    </r>
    <r>
      <rPr>
        <b/>
        <u/>
        <sz val="9"/>
        <color rgb="FF00007F"/>
        <rFont val="Times"/>
        <family val="1"/>
      </rPr>
      <t>Tepelná izolácia potrubia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</si>
</sst>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0"/>
      <color rgb="FF000000"/>
      <name val="Times New Roman"/>
      <charset val="204"/>
    </font>
    <font>
      <sz val="6"/>
      <color rgb="FF000000"/>
      <name val="DejaVu Sans"/>
      <family val="2"/>
    </font>
    <font>
      <sz val="7"/>
      <color rgb="FF000000"/>
      <name val="DejaVu Sans"/>
      <family val="2"/>
    </font>
    <font>
      <b/>
      <sz val="7"/>
      <color rgb="FF00007F"/>
      <name val="DejaVu Sans"/>
      <family val="2"/>
    </font>
    <font>
      <b/>
      <sz val="15"/>
      <color rgb="FF00007F"/>
      <name val="DejaVu Sans"/>
      <family val="2"/>
    </font>
    <font>
      <b/>
      <sz val="9"/>
      <name val="DejaVu Sans"/>
      <family val="2"/>
    </font>
    <font>
      <sz val="8"/>
      <name val="DejaVu Sans"/>
      <family val="2"/>
    </font>
    <font>
      <u/>
      <sz val="10"/>
      <color theme="10"/>
      <name val="Times New Roman"/>
      <charset val="204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u/>
      <sz val="11"/>
      <color rgb="FF0563C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000000"/>
      <name val="DejaVu Sans"/>
      <family val="2"/>
    </font>
    <font>
      <b/>
      <sz val="12"/>
      <color theme="1"/>
      <name val="Times"/>
      <family val="1"/>
    </font>
    <font>
      <sz val="12"/>
      <color theme="1"/>
      <name val="Times New Roman"/>
      <family val="1"/>
      <charset val="238"/>
    </font>
    <font>
      <sz val="15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name val="Times"/>
      <family val="1"/>
    </font>
    <font>
      <b/>
      <sz val="12"/>
      <color rgb="FF00007F"/>
      <name val="DejaVu Sans"/>
      <charset val="238"/>
    </font>
    <font>
      <sz val="10"/>
      <color rgb="FF000000"/>
      <name val="Times"/>
      <family val="1"/>
    </font>
    <font>
      <sz val="8"/>
      <color rgb="FF000000"/>
      <name val="Times"/>
      <family val="1"/>
    </font>
    <font>
      <b/>
      <sz val="9"/>
      <color rgb="FF00007F"/>
      <name val="Times"/>
      <family val="1"/>
    </font>
    <font>
      <sz val="9"/>
      <color rgb="FF000000"/>
      <name val="Times"/>
      <family val="1"/>
    </font>
    <font>
      <b/>
      <u/>
      <sz val="9"/>
      <color rgb="FF00007F"/>
      <name val="Times"/>
      <family val="1"/>
    </font>
    <font>
      <sz val="9"/>
      <color rgb="FF000000"/>
      <name val="Times New Roman"/>
      <family val="1"/>
      <charset val="238"/>
    </font>
    <font>
      <sz val="8"/>
      <name val="Times"/>
      <family val="1"/>
    </font>
    <font>
      <vertAlign val="superscript"/>
      <sz val="8"/>
      <name val="Times"/>
      <family val="1"/>
    </font>
    <font>
      <b/>
      <sz val="10"/>
      <color rgb="FF000000"/>
      <name val="Times New Roman"/>
      <family val="1"/>
      <charset val="238"/>
    </font>
    <font>
      <b/>
      <u/>
      <sz val="9"/>
      <color rgb="FF00007F"/>
      <name val="Times"/>
      <family val="1"/>
      <charset val="238"/>
    </font>
    <font>
      <sz val="9"/>
      <color rgb="FF000000"/>
      <name val="Times"/>
      <family val="1"/>
      <charset val="238"/>
    </font>
    <font>
      <b/>
      <u/>
      <sz val="9"/>
      <color rgb="FF002060"/>
      <name val="Times"/>
      <family val="1"/>
    </font>
    <font>
      <u/>
      <sz val="9"/>
      <color rgb="FF000000"/>
      <name val="Times"/>
      <family val="1"/>
    </font>
    <font>
      <b/>
      <sz val="11"/>
      <name val="Times New Roman"/>
      <family val="1"/>
      <charset val="238"/>
    </font>
    <font>
      <b/>
      <sz val="11"/>
      <name val="Nimbus Sans L"/>
    </font>
    <font>
      <b/>
      <sz val="11"/>
      <name val="DejaVu Sans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0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2" fontId="3" fillId="0" borderId="0" xfId="0" applyNumberFormat="1" applyFont="1" applyAlignment="1">
      <alignment horizontal="right" vertical="top" indent="7" shrinkToFit="1"/>
    </xf>
    <xf numFmtId="0" fontId="8" fillId="0" borderId="0" xfId="0" applyFont="1"/>
    <xf numFmtId="0" fontId="8" fillId="0" borderId="0" xfId="0" applyFont="1" applyAlignment="1">
      <alignment vertical="center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8" fillId="0" borderId="7" xfId="0" applyFont="1" applyBorder="1"/>
    <xf numFmtId="2" fontId="3" fillId="0" borderId="0" xfId="0" applyNumberFormat="1" applyFont="1" applyAlignment="1">
      <alignment vertical="top" shrinkToFit="1"/>
    </xf>
    <xf numFmtId="0" fontId="11" fillId="3" borderId="21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1" fontId="19" fillId="3" borderId="20" xfId="0" applyNumberFormat="1" applyFont="1" applyFill="1" applyBorder="1" applyAlignment="1" applyProtection="1">
      <alignment horizontal="center" vertical="center" wrapText="1"/>
      <protection hidden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21" fillId="6" borderId="56" xfId="0" applyFont="1" applyFill="1" applyBorder="1" applyAlignment="1">
      <alignment horizontal="center" vertical="top" wrapText="1"/>
    </xf>
    <xf numFmtId="0" fontId="21" fillId="6" borderId="57" xfId="0" applyFont="1" applyFill="1" applyBorder="1" applyAlignment="1">
      <alignment horizontal="center" vertical="top" wrapText="1"/>
    </xf>
    <xf numFmtId="1" fontId="1" fillId="6" borderId="56" xfId="0" applyNumberFormat="1" applyFont="1" applyFill="1" applyBorder="1" applyAlignment="1">
      <alignment horizontal="center" vertical="top" shrinkToFit="1"/>
    </xf>
    <xf numFmtId="1" fontId="2" fillId="6" borderId="56" xfId="0" applyNumberFormat="1" applyFont="1" applyFill="1" applyBorder="1" applyAlignment="1">
      <alignment horizontal="center" vertical="top" shrinkToFit="1"/>
    </xf>
    <xf numFmtId="1" fontId="2" fillId="6" borderId="57" xfId="0" applyNumberFormat="1" applyFont="1" applyFill="1" applyBorder="1" applyAlignment="1">
      <alignment horizontal="center" vertical="top" shrinkToFit="1"/>
    </xf>
    <xf numFmtId="2" fontId="3" fillId="0" borderId="0" xfId="0" applyNumberFormat="1" applyFont="1" applyAlignment="1">
      <alignment horizontal="right" vertical="top" shrinkToFit="1"/>
    </xf>
    <xf numFmtId="0" fontId="26" fillId="0" borderId="0" xfId="0" applyFont="1" applyAlignment="1">
      <alignment horizontal="left" vertical="center" wrapText="1" indent="1"/>
    </xf>
    <xf numFmtId="1" fontId="24" fillId="0" borderId="3" xfId="0" applyNumberFormat="1" applyFont="1" applyBorder="1" applyAlignment="1">
      <alignment horizontal="center" vertical="top" shrinkToFit="1"/>
    </xf>
    <xf numFmtId="0" fontId="29" fillId="0" borderId="2" xfId="0" applyFont="1" applyBorder="1" applyAlignment="1">
      <alignment horizontal="left" vertical="top" wrapText="1"/>
    </xf>
    <xf numFmtId="0" fontId="29" fillId="0" borderId="2" xfId="0" applyFont="1" applyBorder="1" applyAlignment="1">
      <alignment horizontal="center" vertical="top" wrapText="1"/>
    </xf>
    <xf numFmtId="1" fontId="24" fillId="0" borderId="2" xfId="0" applyNumberFormat="1" applyFont="1" applyBorder="1" applyAlignment="1">
      <alignment horizontal="center" vertical="top" shrinkToFit="1"/>
    </xf>
    <xf numFmtId="0" fontId="29" fillId="5" borderId="2" xfId="0" applyFont="1" applyFill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center" wrapText="1"/>
    </xf>
    <xf numFmtId="1" fontId="24" fillId="0" borderId="2" xfId="0" applyNumberFormat="1" applyFont="1" applyBorder="1" applyAlignment="1">
      <alignment horizontal="center" vertical="center" shrinkToFit="1"/>
    </xf>
    <xf numFmtId="0" fontId="29" fillId="5" borderId="2" xfId="0" applyFont="1" applyFill="1" applyBorder="1" applyAlignment="1">
      <alignment horizontal="center" vertical="center" wrapText="1"/>
    </xf>
    <xf numFmtId="0" fontId="29" fillId="5" borderId="41" xfId="0" applyFont="1" applyFill="1" applyBorder="1" applyAlignment="1">
      <alignment horizontal="center" vertical="top" wrapText="1"/>
    </xf>
    <xf numFmtId="0" fontId="29" fillId="5" borderId="16" xfId="0" applyFont="1" applyFill="1" applyBorder="1" applyAlignment="1">
      <alignment horizontal="center" vertical="top" wrapText="1"/>
    </xf>
    <xf numFmtId="0" fontId="29" fillId="0" borderId="42" xfId="0" applyFont="1" applyBorder="1" applyAlignment="1">
      <alignment horizontal="center" vertical="top" wrapText="1"/>
    </xf>
    <xf numFmtId="0" fontId="29" fillId="5" borderId="41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left" vertical="top" wrapText="1"/>
    </xf>
    <xf numFmtId="1" fontId="24" fillId="0" borderId="2" xfId="0" applyNumberFormat="1" applyFont="1" applyBorder="1" applyAlignment="1">
      <alignment horizontal="right" vertical="top" indent="2" shrinkToFit="1"/>
    </xf>
    <xf numFmtId="0" fontId="29" fillId="5" borderId="17" xfId="0" applyFont="1" applyFill="1" applyBorder="1" applyAlignment="1">
      <alignment horizontal="center" vertical="top" wrapText="1"/>
    </xf>
    <xf numFmtId="0" fontId="29" fillId="0" borderId="41" xfId="0" applyFont="1" applyBorder="1" applyAlignment="1">
      <alignment horizontal="center" vertical="top" wrapText="1"/>
    </xf>
    <xf numFmtId="0" fontId="31" fillId="0" borderId="48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 wrapText="1"/>
    </xf>
    <xf numFmtId="0" fontId="29" fillId="0" borderId="42" xfId="0" applyFont="1" applyBorder="1" applyAlignment="1">
      <alignment horizontal="center" vertical="center" wrapText="1"/>
    </xf>
    <xf numFmtId="0" fontId="29" fillId="0" borderId="51" xfId="0" applyFont="1" applyBorder="1" applyAlignment="1">
      <alignment horizontal="center" vertical="top" wrapText="1"/>
    </xf>
    <xf numFmtId="0" fontId="23" fillId="0" borderId="0" xfId="0" applyFont="1" applyAlignment="1">
      <alignment horizontal="left" vertical="top" wrapText="1"/>
    </xf>
    <xf numFmtId="0" fontId="31" fillId="0" borderId="35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top" wrapText="1"/>
    </xf>
    <xf numFmtId="0" fontId="29" fillId="0" borderId="54" xfId="0" applyFont="1" applyBorder="1" applyAlignment="1">
      <alignment horizontal="left" vertical="top" wrapText="1"/>
    </xf>
    <xf numFmtId="0" fontId="29" fillId="0" borderId="54" xfId="0" applyFont="1" applyBorder="1" applyAlignment="1">
      <alignment horizontal="center" vertical="top" wrapText="1"/>
    </xf>
    <xf numFmtId="1" fontId="24" fillId="0" borderId="54" xfId="0" applyNumberFormat="1" applyFont="1" applyBorder="1" applyAlignment="1">
      <alignment horizontal="center" vertical="top" shrinkToFit="1"/>
    </xf>
    <xf numFmtId="0" fontId="29" fillId="5" borderId="61" xfId="0" applyFont="1" applyFill="1" applyBorder="1" applyAlignment="1">
      <alignment horizontal="center" vertical="top" wrapText="1"/>
    </xf>
    <xf numFmtId="0" fontId="29" fillId="5" borderId="54" xfId="0" applyFont="1" applyFill="1" applyBorder="1" applyAlignment="1">
      <alignment horizontal="center" vertical="top" wrapText="1"/>
    </xf>
    <xf numFmtId="0" fontId="29" fillId="5" borderId="54" xfId="0" applyFont="1" applyFill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29" fillId="0" borderId="53" xfId="0" applyFont="1" applyBorder="1" applyAlignment="1">
      <alignment horizontal="left" vertical="top" wrapText="1"/>
    </xf>
    <xf numFmtId="1" fontId="24" fillId="0" borderId="54" xfId="0" applyNumberFormat="1" applyFont="1" applyBorder="1" applyAlignment="1">
      <alignment horizontal="right" vertical="top" indent="2" shrinkToFit="1"/>
    </xf>
    <xf numFmtId="0" fontId="15" fillId="4" borderId="51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 applyProtection="1">
      <alignment horizontal="center" vertical="center"/>
      <protection locked="0"/>
    </xf>
    <xf numFmtId="0" fontId="0" fillId="5" borderId="44" xfId="0" applyFill="1" applyBorder="1" applyAlignment="1">
      <alignment horizontal="center" vertical="center"/>
    </xf>
    <xf numFmtId="0" fontId="18" fillId="5" borderId="12" xfId="0" applyFont="1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8" fillId="5" borderId="22" xfId="0" applyFont="1" applyFill="1" applyBorder="1" applyAlignment="1" applyProtection="1">
      <alignment horizontal="center" vertical="center"/>
      <protection locked="0"/>
    </xf>
    <xf numFmtId="0" fontId="0" fillId="5" borderId="21" xfId="0" applyFill="1" applyBorder="1" applyAlignment="1">
      <alignment horizontal="center" vertical="center"/>
    </xf>
    <xf numFmtId="0" fontId="8" fillId="5" borderId="23" xfId="0" applyFont="1" applyFill="1" applyBorder="1" applyAlignment="1" applyProtection="1">
      <alignment horizontal="center"/>
      <protection locked="0"/>
    </xf>
    <xf numFmtId="0" fontId="8" fillId="5" borderId="27" xfId="0" applyFont="1" applyFill="1" applyBorder="1" applyAlignment="1" applyProtection="1">
      <alignment horizontal="center"/>
      <protection locked="0"/>
    </xf>
    <xf numFmtId="0" fontId="8" fillId="5" borderId="31" xfId="0" applyFont="1" applyFill="1" applyBorder="1" applyAlignment="1" applyProtection="1">
      <alignment horizontal="center"/>
      <protection locked="0"/>
    </xf>
    <xf numFmtId="0" fontId="8" fillId="5" borderId="24" xfId="0" applyFont="1" applyFill="1" applyBorder="1" applyAlignment="1" applyProtection="1">
      <alignment horizontal="center"/>
      <protection locked="0"/>
    </xf>
    <xf numFmtId="0" fontId="8" fillId="5" borderId="28" xfId="0" applyFont="1" applyFill="1" applyBorder="1" applyAlignment="1" applyProtection="1">
      <alignment horizontal="center"/>
      <protection locked="0"/>
    </xf>
    <xf numFmtId="0" fontId="8" fillId="5" borderId="32" xfId="0" applyFont="1" applyFill="1" applyBorder="1" applyAlignment="1" applyProtection="1">
      <alignment horizontal="center"/>
      <protection locked="0"/>
    </xf>
    <xf numFmtId="0" fontId="8" fillId="5" borderId="25" xfId="0" applyFont="1" applyFill="1" applyBorder="1" applyAlignment="1" applyProtection="1">
      <alignment horizontal="center"/>
      <protection locked="0"/>
    </xf>
    <xf numFmtId="0" fontId="8" fillId="5" borderId="8" xfId="0" applyFont="1" applyFill="1" applyBorder="1" applyAlignment="1" applyProtection="1">
      <alignment horizontal="center"/>
      <protection locked="0"/>
    </xf>
    <xf numFmtId="0" fontId="8" fillId="5" borderId="26" xfId="0" applyFont="1" applyFill="1" applyBorder="1" applyAlignment="1" applyProtection="1">
      <alignment horizontal="center"/>
      <protection locked="0"/>
    </xf>
    <xf numFmtId="0" fontId="8" fillId="5" borderId="29" xfId="0" applyFont="1" applyFill="1" applyBorder="1" applyAlignment="1" applyProtection="1">
      <alignment horizontal="center"/>
      <protection locked="0"/>
    </xf>
    <xf numFmtId="0" fontId="8" fillId="5" borderId="0" xfId="0" applyFont="1" applyFill="1" applyAlignment="1" applyProtection="1">
      <alignment horizontal="center"/>
      <protection locked="0"/>
    </xf>
    <xf numFmtId="0" fontId="8" fillId="5" borderId="30" xfId="0" applyFont="1" applyFill="1" applyBorder="1" applyAlignment="1" applyProtection="1">
      <alignment horizontal="center"/>
      <protection locked="0"/>
    </xf>
    <xf numFmtId="0" fontId="8" fillId="5" borderId="33" xfId="0" applyFont="1" applyFill="1" applyBorder="1" applyAlignment="1" applyProtection="1">
      <alignment horizontal="center"/>
      <protection locked="0"/>
    </xf>
    <xf numFmtId="0" fontId="8" fillId="5" borderId="7" xfId="0" applyFont="1" applyFill="1" applyBorder="1" applyAlignment="1" applyProtection="1">
      <alignment horizontal="center"/>
      <protection locked="0"/>
    </xf>
    <xf numFmtId="0" fontId="8" fillId="5" borderId="34" xfId="0" applyFont="1" applyFill="1" applyBorder="1" applyAlignment="1" applyProtection="1">
      <alignment horizontal="center"/>
      <protection locked="0"/>
    </xf>
    <xf numFmtId="0" fontId="11" fillId="3" borderId="43" xfId="0" applyFont="1" applyFill="1" applyBorder="1" applyAlignment="1" applyProtection="1">
      <alignment horizontal="center" vertical="center" wrapText="1"/>
      <protection hidden="1"/>
    </xf>
    <xf numFmtId="0" fontId="11" fillId="3" borderId="19" xfId="0" applyFont="1" applyFill="1" applyBorder="1" applyAlignment="1" applyProtection="1">
      <alignment horizontal="center" vertical="center" wrapText="1"/>
      <protection hidden="1"/>
    </xf>
    <xf numFmtId="0" fontId="11" fillId="3" borderId="38" xfId="0" applyFont="1" applyFill="1" applyBorder="1" applyAlignment="1" applyProtection="1">
      <alignment horizontal="center" vertical="center" wrapText="1"/>
      <protection hidden="1"/>
    </xf>
    <xf numFmtId="0" fontId="20" fillId="0" borderId="48" xfId="0" applyFont="1" applyBorder="1" applyAlignment="1">
      <alignment horizontal="center" wrapText="1"/>
    </xf>
    <xf numFmtId="0" fontId="20" fillId="0" borderId="49" xfId="0" applyFont="1" applyBorder="1" applyAlignment="1">
      <alignment horizontal="center" wrapText="1"/>
    </xf>
    <xf numFmtId="0" fontId="20" fillId="0" borderId="50" xfId="0" applyFont="1" applyBorder="1" applyAlignment="1">
      <alignment horizontal="center" wrapText="1"/>
    </xf>
    <xf numFmtId="0" fontId="14" fillId="0" borderId="0" xfId="1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1" fontId="24" fillId="0" borderId="52" xfId="0" applyNumberFormat="1" applyFont="1" applyBorder="1" applyAlignment="1">
      <alignment horizontal="center" vertical="top" shrinkToFit="1"/>
    </xf>
    <xf numFmtId="1" fontId="24" fillId="0" borderId="53" xfId="0" applyNumberFormat="1" applyFont="1" applyBorder="1" applyAlignment="1">
      <alignment horizontal="center" vertical="top" shrinkToFit="1"/>
    </xf>
    <xf numFmtId="1" fontId="24" fillId="0" borderId="3" xfId="0" applyNumberFormat="1" applyFont="1" applyBorder="1" applyAlignment="1">
      <alignment horizontal="center" vertical="top" shrinkToFit="1"/>
    </xf>
    <xf numFmtId="1" fontId="24" fillId="0" borderId="4" xfId="0" applyNumberFormat="1" applyFont="1" applyBorder="1" applyAlignment="1">
      <alignment horizontal="center" vertical="top" shrinkToFit="1"/>
    </xf>
    <xf numFmtId="0" fontId="16" fillId="6" borderId="48" xfId="0" applyFont="1" applyFill="1" applyBorder="1" applyAlignment="1">
      <alignment horizontal="center" vertical="top" wrapText="1"/>
    </xf>
    <xf numFmtId="0" fontId="0" fillId="6" borderId="49" xfId="0" applyFill="1" applyBorder="1" applyAlignment="1">
      <alignment horizontal="center" vertical="top" wrapText="1"/>
    </xf>
    <xf numFmtId="0" fontId="0" fillId="6" borderId="50" xfId="0" applyFill="1" applyBorder="1" applyAlignment="1">
      <alignment horizontal="center" vertical="top" wrapText="1"/>
    </xf>
    <xf numFmtId="0" fontId="21" fillId="6" borderId="48" xfId="0" applyFont="1" applyFill="1" applyBorder="1" applyAlignment="1">
      <alignment horizontal="center" vertical="top" wrapText="1"/>
    </xf>
    <xf numFmtId="0" fontId="21" fillId="6" borderId="55" xfId="0" applyFont="1" applyFill="1" applyBorder="1" applyAlignment="1">
      <alignment horizontal="center" vertical="top" wrapText="1"/>
    </xf>
    <xf numFmtId="1" fontId="1" fillId="6" borderId="48" xfId="0" applyNumberFormat="1" applyFont="1" applyFill="1" applyBorder="1" applyAlignment="1">
      <alignment horizontal="center" vertical="top" shrinkToFit="1"/>
    </xf>
    <xf numFmtId="1" fontId="1" fillId="6" borderId="55" xfId="0" applyNumberFormat="1" applyFont="1" applyFill="1" applyBorder="1" applyAlignment="1">
      <alignment horizontal="center" vertical="top" shrinkToFit="1"/>
    </xf>
    <xf numFmtId="1" fontId="24" fillId="0" borderId="3" xfId="0" applyNumberFormat="1" applyFont="1" applyBorder="1" applyAlignment="1">
      <alignment horizontal="center" vertical="center" shrinkToFit="1"/>
    </xf>
    <xf numFmtId="1" fontId="24" fillId="0" borderId="4" xfId="0" applyNumberFormat="1" applyFont="1" applyBorder="1" applyAlignment="1">
      <alignment horizontal="center" vertical="center" shrinkToFit="1"/>
    </xf>
    <xf numFmtId="1" fontId="2" fillId="0" borderId="3" xfId="0" applyNumberFormat="1" applyFont="1" applyBorder="1" applyAlignment="1">
      <alignment horizontal="center" vertical="center" shrinkToFit="1"/>
    </xf>
    <xf numFmtId="1" fontId="2" fillId="0" borderId="4" xfId="0" applyNumberFormat="1" applyFont="1" applyBorder="1" applyAlignment="1">
      <alignment horizontal="center" vertical="center" shrinkToFit="1"/>
    </xf>
    <xf numFmtId="1" fontId="2" fillId="0" borderId="3" xfId="0" applyNumberFormat="1" applyFont="1" applyBorder="1" applyAlignment="1">
      <alignment horizontal="center" vertical="top" shrinkToFit="1"/>
    </xf>
    <xf numFmtId="1" fontId="2" fillId="0" borderId="4" xfId="0" applyNumberFormat="1" applyFont="1" applyBorder="1" applyAlignment="1">
      <alignment horizontal="center" vertical="top" shrinkToFit="1"/>
    </xf>
    <xf numFmtId="1" fontId="24" fillId="0" borderId="52" xfId="0" applyNumberFormat="1" applyFont="1" applyBorder="1" applyAlignment="1">
      <alignment horizontal="center" vertical="center" shrinkToFit="1"/>
    </xf>
    <xf numFmtId="1" fontId="24" fillId="0" borderId="53" xfId="0" applyNumberFormat="1" applyFont="1" applyBorder="1" applyAlignment="1">
      <alignment horizontal="center" vertical="center" shrinkToFit="1"/>
    </xf>
    <xf numFmtId="1" fontId="2" fillId="0" borderId="52" xfId="0" applyNumberFormat="1" applyFont="1" applyBorder="1" applyAlignment="1">
      <alignment horizontal="center" vertical="center" shrinkToFit="1"/>
    </xf>
    <xf numFmtId="1" fontId="2" fillId="0" borderId="53" xfId="0" applyNumberFormat="1" applyFont="1" applyBorder="1" applyAlignment="1">
      <alignment horizontal="center" vertical="center" shrinkToFit="1"/>
    </xf>
    <xf numFmtId="1" fontId="2" fillId="0" borderId="52" xfId="0" applyNumberFormat="1" applyFont="1" applyBorder="1" applyAlignment="1">
      <alignment horizontal="center" vertical="top" shrinkToFit="1"/>
    </xf>
    <xf numFmtId="1" fontId="2" fillId="0" borderId="53" xfId="0" applyNumberFormat="1" applyFont="1" applyBorder="1" applyAlignment="1">
      <alignment horizontal="center" vertical="top" shrinkToFit="1"/>
    </xf>
    <xf numFmtId="0" fontId="32" fillId="0" borderId="48" xfId="0" applyFont="1" applyBorder="1" applyAlignment="1">
      <alignment horizontal="left" vertical="center" wrapText="1" indent="1"/>
    </xf>
    <xf numFmtId="0" fontId="33" fillId="0" borderId="49" xfId="0" applyFont="1" applyBorder="1" applyAlignment="1">
      <alignment horizontal="left" vertical="center" wrapText="1" indent="1"/>
    </xf>
    <xf numFmtId="0" fontId="33" fillId="0" borderId="50" xfId="0" applyFont="1" applyBorder="1" applyAlignment="1">
      <alignment horizontal="left" vertical="center" wrapText="1" indent="1"/>
    </xf>
    <xf numFmtId="0" fontId="28" fillId="0" borderId="49" xfId="0" applyFont="1" applyBorder="1" applyAlignment="1">
      <alignment horizontal="left" vertical="center" indent="1"/>
    </xf>
    <xf numFmtId="0" fontId="28" fillId="0" borderId="50" xfId="0" applyFont="1" applyBorder="1" applyAlignment="1">
      <alignment horizontal="left" vertical="center" indent="1"/>
    </xf>
    <xf numFmtId="0" fontId="34" fillId="0" borderId="48" xfId="0" applyFont="1" applyBorder="1" applyAlignment="1">
      <alignment horizontal="left" vertical="center" indent="1"/>
    </xf>
    <xf numFmtId="0" fontId="35" fillId="0" borderId="49" xfId="0" applyFont="1" applyBorder="1" applyAlignment="1">
      <alignment horizontal="left" vertical="center" indent="1"/>
    </xf>
    <xf numFmtId="0" fontId="35" fillId="0" borderId="50" xfId="0" applyFont="1" applyBorder="1" applyAlignment="1">
      <alignment horizontal="left" vertical="center" indent="1"/>
    </xf>
    <xf numFmtId="0" fontId="27" fillId="0" borderId="48" xfId="0" applyFont="1" applyBorder="1" applyAlignment="1">
      <alignment horizontal="left" vertical="center" wrapText="1" indent="1"/>
    </xf>
    <xf numFmtId="0" fontId="26" fillId="0" borderId="49" xfId="0" applyFont="1" applyBorder="1" applyAlignment="1">
      <alignment horizontal="left" vertical="center" wrapText="1" indent="1"/>
    </xf>
    <xf numFmtId="0" fontId="26" fillId="0" borderId="50" xfId="0" applyFont="1" applyBorder="1" applyAlignment="1">
      <alignment horizontal="left" vertical="center" wrapText="1" indent="1"/>
    </xf>
    <xf numFmtId="0" fontId="25" fillId="0" borderId="48" xfId="0" applyFont="1" applyBorder="1" applyAlignment="1">
      <alignment horizontal="left" vertical="center" wrapText="1" indent="1"/>
    </xf>
    <xf numFmtId="1" fontId="24" fillId="0" borderId="6" xfId="0" applyNumberFormat="1" applyFont="1" applyBorder="1" applyAlignment="1">
      <alignment horizontal="center" vertical="top" shrinkToFit="1"/>
    </xf>
    <xf numFmtId="1" fontId="24" fillId="0" borderId="1" xfId="0" applyNumberFormat="1" applyFont="1" applyBorder="1" applyAlignment="1">
      <alignment horizontal="center" vertical="top" shrinkToFit="1"/>
    </xf>
    <xf numFmtId="0" fontId="27" fillId="0" borderId="49" xfId="0" applyFont="1" applyBorder="1" applyAlignment="1">
      <alignment horizontal="left" vertical="center" wrapText="1" indent="1"/>
    </xf>
    <xf numFmtId="0" fontId="27" fillId="0" borderId="50" xfId="0" applyFont="1" applyBorder="1" applyAlignment="1">
      <alignment horizontal="left" vertical="center" wrapText="1" indent="1"/>
    </xf>
    <xf numFmtId="0" fontId="0" fillId="0" borderId="49" xfId="0" applyBorder="1" applyAlignment="1">
      <alignment horizontal="left" vertical="center" wrapText="1" indent="1"/>
    </xf>
    <xf numFmtId="0" fontId="0" fillId="0" borderId="50" xfId="0" applyBorder="1" applyAlignment="1">
      <alignment horizontal="left" vertical="center" wrapText="1" indent="1"/>
    </xf>
    <xf numFmtId="0" fontId="36" fillId="2" borderId="58" xfId="0" applyFont="1" applyFill="1" applyBorder="1" applyAlignment="1">
      <alignment horizontal="center" vertical="center" wrapText="1"/>
    </xf>
    <xf numFmtId="0" fontId="36" fillId="2" borderId="62" xfId="0" applyFont="1" applyFill="1" applyBorder="1" applyAlignment="1">
      <alignment horizontal="center" vertical="center" wrapText="1"/>
    </xf>
    <xf numFmtId="0" fontId="36" fillId="2" borderId="59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536390</xdr:colOff>
      <xdr:row>4</xdr:row>
      <xdr:rowOff>126065</xdr:rowOff>
    </xdr:from>
    <xdr:to>
      <xdr:col>2</xdr:col>
      <xdr:colOff>2759262</xdr:colOff>
      <xdr:row>9</xdr:row>
      <xdr:rowOff>1306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1C563B80-BE58-45BE-9265-BCA965BB8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515" y="907115"/>
          <a:ext cx="3222997" cy="875366"/>
        </a:xfrm>
        <a:prstGeom prst="rect">
          <a:avLst/>
        </a:prstGeom>
        <a:solidFill>
          <a:srgbClr val="FF5050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8B72E-937B-4EBD-9341-B45A2523E019}">
  <dimension ref="A1:I37"/>
  <sheetViews>
    <sheetView tabSelected="1" zoomScaleNormal="100" workbookViewId="0">
      <selection activeCell="G20" sqref="G20"/>
    </sheetView>
  </sheetViews>
  <sheetFormatPr defaultRowHeight="13"/>
  <cols>
    <col min="1" max="1" width="3.69921875" customWidth="1"/>
    <col min="2" max="2" width="15.69921875" customWidth="1"/>
    <col min="3" max="3" width="56.3984375" customWidth="1"/>
    <col min="4" max="4" width="20" customWidth="1"/>
    <col min="5" max="5" width="19.796875" customWidth="1"/>
    <col min="6" max="6" width="31.5" customWidth="1"/>
    <col min="7" max="7" width="33.19921875" customWidth="1"/>
  </cols>
  <sheetData>
    <row r="1" spans="1:9" ht="14.5" thickBot="1">
      <c r="A1" s="7"/>
      <c r="B1" s="8"/>
      <c r="C1" s="8"/>
      <c r="D1" s="8"/>
      <c r="E1" s="8"/>
      <c r="F1" s="8"/>
      <c r="G1" s="8"/>
    </row>
    <row r="2" spans="1:9" ht="14" customHeight="1">
      <c r="A2" s="7"/>
      <c r="B2" s="68" t="s">
        <v>28</v>
      </c>
      <c r="C2" s="69"/>
      <c r="D2" s="69"/>
      <c r="E2" s="69"/>
      <c r="F2" s="69"/>
      <c r="G2" s="70"/>
      <c r="H2" s="19"/>
      <c r="I2" s="19"/>
    </row>
    <row r="3" spans="1:9" ht="17" customHeight="1" thickBot="1">
      <c r="A3" s="7"/>
      <c r="B3" s="71"/>
      <c r="C3" s="72"/>
      <c r="D3" s="72"/>
      <c r="E3" s="72"/>
      <c r="F3" s="72"/>
      <c r="G3" s="73"/>
      <c r="H3" s="19"/>
      <c r="I3" s="19"/>
    </row>
    <row r="4" spans="1:9" ht="15.5">
      <c r="A4" s="7"/>
      <c r="B4" s="76" t="s">
        <v>29</v>
      </c>
      <c r="C4" s="77"/>
      <c r="D4" s="82" t="s">
        <v>30</v>
      </c>
      <c r="E4" s="83"/>
      <c r="F4" s="66"/>
      <c r="G4" s="67"/>
      <c r="H4" s="18"/>
      <c r="I4" s="18"/>
    </row>
    <row r="5" spans="1:9" ht="15.5">
      <c r="A5" s="7"/>
      <c r="B5" s="78"/>
      <c r="C5" s="79"/>
      <c r="D5" s="75" t="s">
        <v>31</v>
      </c>
      <c r="E5" s="84"/>
      <c r="F5" s="64"/>
      <c r="G5" s="65"/>
      <c r="H5" s="18"/>
      <c r="I5" s="18"/>
    </row>
    <row r="6" spans="1:9" ht="15.5">
      <c r="A6" s="7"/>
      <c r="B6" s="78"/>
      <c r="C6" s="79"/>
      <c r="D6" s="74" t="s">
        <v>32</v>
      </c>
      <c r="E6" s="75"/>
      <c r="F6" s="64"/>
      <c r="G6" s="65"/>
      <c r="H6" s="18"/>
      <c r="I6" s="18"/>
    </row>
    <row r="7" spans="1:9" ht="15.5">
      <c r="A7" s="7"/>
      <c r="B7" s="78"/>
      <c r="C7" s="79"/>
      <c r="D7" s="74" t="s">
        <v>11</v>
      </c>
      <c r="E7" s="75"/>
      <c r="F7" s="64"/>
      <c r="G7" s="65"/>
      <c r="H7" s="18"/>
      <c r="I7" s="18"/>
    </row>
    <row r="8" spans="1:9" ht="15.5">
      <c r="A8" s="7"/>
      <c r="B8" s="78"/>
      <c r="C8" s="79"/>
      <c r="D8" s="74" t="s">
        <v>12</v>
      </c>
      <c r="E8" s="75"/>
      <c r="F8" s="64"/>
      <c r="G8" s="65"/>
      <c r="H8" s="18"/>
      <c r="I8" s="18"/>
    </row>
    <row r="9" spans="1:9" ht="15.5">
      <c r="A9" s="7"/>
      <c r="B9" s="78"/>
      <c r="C9" s="79"/>
      <c r="D9" s="74" t="s">
        <v>33</v>
      </c>
      <c r="E9" s="75"/>
      <c r="F9" s="64"/>
      <c r="G9" s="65"/>
      <c r="H9" s="18"/>
      <c r="I9" s="18"/>
    </row>
    <row r="10" spans="1:9" ht="15.5">
      <c r="A10" s="7"/>
      <c r="B10" s="78"/>
      <c r="C10" s="79"/>
      <c r="D10" s="74" t="s">
        <v>34</v>
      </c>
      <c r="E10" s="75"/>
      <c r="F10" s="64"/>
      <c r="G10" s="65"/>
      <c r="H10" s="18"/>
      <c r="I10" s="18"/>
    </row>
    <row r="11" spans="1:9" ht="16" thickBot="1">
      <c r="A11" s="7"/>
      <c r="B11" s="80"/>
      <c r="C11" s="81"/>
      <c r="D11" s="85" t="s">
        <v>35</v>
      </c>
      <c r="E11" s="86"/>
      <c r="F11" s="87"/>
      <c r="G11" s="88"/>
      <c r="H11" s="18"/>
      <c r="I11" s="18"/>
    </row>
    <row r="12" spans="1:9" ht="14">
      <c r="A12" s="7"/>
      <c r="B12" s="7"/>
      <c r="C12" s="8"/>
      <c r="D12" s="8"/>
      <c r="E12" s="8"/>
      <c r="F12" s="8"/>
      <c r="G12" s="8"/>
      <c r="H12" s="8"/>
    </row>
    <row r="13" spans="1:9" ht="14.5" thickBot="1">
      <c r="A13" s="7"/>
      <c r="B13" s="8"/>
      <c r="C13" s="8"/>
      <c r="D13" s="8"/>
      <c r="E13" s="8"/>
      <c r="F13" s="8"/>
      <c r="G13" s="8"/>
    </row>
    <row r="14" spans="1:9" ht="28.5" customHeight="1">
      <c r="A14" s="7"/>
      <c r="B14" s="21" t="s">
        <v>13</v>
      </c>
      <c r="C14" s="22" t="s">
        <v>27</v>
      </c>
      <c r="D14" s="113" t="s">
        <v>14</v>
      </c>
      <c r="E14" s="114"/>
      <c r="F14" s="22" t="s">
        <v>15</v>
      </c>
      <c r="G14" s="23" t="s">
        <v>16</v>
      </c>
    </row>
    <row r="15" spans="1:9" ht="18" customHeight="1">
      <c r="A15" s="7"/>
      <c r="B15" s="9">
        <v>1</v>
      </c>
      <c r="C15" s="10" t="s">
        <v>17</v>
      </c>
      <c r="D15" s="111">
        <f>'Výkaz výmer'!G10</f>
        <v>0</v>
      </c>
      <c r="E15" s="112"/>
      <c r="F15" s="11">
        <f>IF(F9,0,D15*0.2)</f>
        <v>0</v>
      </c>
      <c r="G15" s="12">
        <f>D15+F15</f>
        <v>0</v>
      </c>
    </row>
    <row r="16" spans="1:9" ht="18" customHeight="1">
      <c r="A16" s="7"/>
      <c r="B16" s="9">
        <v>2</v>
      </c>
      <c r="C16" s="10" t="s">
        <v>2</v>
      </c>
      <c r="D16" s="111">
        <f>'Výkaz výmer'!G20</f>
        <v>0</v>
      </c>
      <c r="E16" s="112"/>
      <c r="F16" s="11">
        <f>IF(F9="nie",0,D16*0.2)</f>
        <v>0</v>
      </c>
      <c r="G16" s="12">
        <f t="shared" ref="G16:G28" si="0">D16+F16</f>
        <v>0</v>
      </c>
    </row>
    <row r="17" spans="1:7" ht="22.5" customHeight="1">
      <c r="A17" s="7"/>
      <c r="B17" s="9">
        <v>3</v>
      </c>
      <c r="C17" s="10" t="s">
        <v>3</v>
      </c>
      <c r="D17" s="111">
        <f>'Výkaz výmer'!G35</f>
        <v>0</v>
      </c>
      <c r="E17" s="112"/>
      <c r="F17" s="11">
        <f>IF(F9="nie",0,D17*0.2)</f>
        <v>0</v>
      </c>
      <c r="G17" s="12">
        <f t="shared" si="0"/>
        <v>0</v>
      </c>
    </row>
    <row r="18" spans="1:7" ht="18.75" customHeight="1">
      <c r="A18" s="7"/>
      <c r="B18" s="9">
        <v>4</v>
      </c>
      <c r="C18" s="10" t="s">
        <v>18</v>
      </c>
      <c r="D18" s="111">
        <f>'Výkaz výmer'!G39</f>
        <v>0</v>
      </c>
      <c r="E18" s="112"/>
      <c r="F18" s="11">
        <f>IF(F9="nie",0,D18*0.2)</f>
        <v>0</v>
      </c>
      <c r="G18" s="12">
        <f t="shared" si="0"/>
        <v>0</v>
      </c>
    </row>
    <row r="19" spans="1:7" ht="18.75" customHeight="1">
      <c r="A19" s="7"/>
      <c r="B19" s="9">
        <v>5</v>
      </c>
      <c r="C19" s="10" t="s">
        <v>4</v>
      </c>
      <c r="D19" s="111">
        <f>'Výkaz výmer'!G47</f>
        <v>0</v>
      </c>
      <c r="E19" s="112"/>
      <c r="F19" s="11">
        <f>IF(F9="nie",0,D19*0.2)</f>
        <v>0</v>
      </c>
      <c r="G19" s="12">
        <f t="shared" si="0"/>
        <v>0</v>
      </c>
    </row>
    <row r="20" spans="1:7" ht="31.5" customHeight="1">
      <c r="A20" s="7"/>
      <c r="B20" s="9">
        <v>6</v>
      </c>
      <c r="C20" s="10" t="s">
        <v>19</v>
      </c>
      <c r="D20" s="111">
        <f>'Výkaz výmer'!G61</f>
        <v>0</v>
      </c>
      <c r="E20" s="112"/>
      <c r="F20" s="11">
        <f>IF(F9="nie",0,D20*0.2)</f>
        <v>0</v>
      </c>
      <c r="G20" s="12">
        <f t="shared" si="0"/>
        <v>0</v>
      </c>
    </row>
    <row r="21" spans="1:7" ht="30.75" customHeight="1">
      <c r="A21" s="7"/>
      <c r="B21" s="9">
        <v>7</v>
      </c>
      <c r="C21" s="10" t="s">
        <v>5</v>
      </c>
      <c r="D21" s="111">
        <f>'Výkaz výmer'!G69</f>
        <v>0</v>
      </c>
      <c r="E21" s="112"/>
      <c r="F21" s="11">
        <f>IF(F9="nie",0,D21*0.2)</f>
        <v>0</v>
      </c>
      <c r="G21" s="12">
        <f t="shared" si="0"/>
        <v>0</v>
      </c>
    </row>
    <row r="22" spans="1:7" ht="19.5" customHeight="1">
      <c r="A22" s="7"/>
      <c r="B22" s="9">
        <v>8</v>
      </c>
      <c r="C22" s="10" t="s">
        <v>6</v>
      </c>
      <c r="D22" s="111">
        <f>'Výkaz výmer'!G75</f>
        <v>0</v>
      </c>
      <c r="E22" s="112"/>
      <c r="F22" s="11">
        <f>IF(F9="nie",0,D22*0.2)</f>
        <v>0</v>
      </c>
      <c r="G22" s="12">
        <f>D22+F22</f>
        <v>0</v>
      </c>
    </row>
    <row r="23" spans="1:7" ht="33" customHeight="1">
      <c r="A23" s="7"/>
      <c r="B23" s="9">
        <v>9</v>
      </c>
      <c r="C23" s="10" t="s">
        <v>7</v>
      </c>
      <c r="D23" s="111">
        <f>'Výkaz výmer'!G91</f>
        <v>0</v>
      </c>
      <c r="E23" s="112"/>
      <c r="F23" s="11">
        <f>IF(F9="nie",0,D23*0.2)</f>
        <v>0</v>
      </c>
      <c r="G23" s="12">
        <f t="shared" si="0"/>
        <v>0</v>
      </c>
    </row>
    <row r="24" spans="1:7" ht="19.5" customHeight="1">
      <c r="A24" s="7"/>
      <c r="B24" s="9">
        <v>10</v>
      </c>
      <c r="C24" s="10" t="s">
        <v>8</v>
      </c>
      <c r="D24" s="111">
        <f>'Výkaz výmer'!G103</f>
        <v>0</v>
      </c>
      <c r="E24" s="112"/>
      <c r="F24" s="11">
        <f>IF(F9="nie",0,D24*0.2)</f>
        <v>0</v>
      </c>
      <c r="G24" s="12">
        <f t="shared" si="0"/>
        <v>0</v>
      </c>
    </row>
    <row r="25" spans="1:7" ht="18.75" customHeight="1">
      <c r="A25" s="7"/>
      <c r="B25" s="9">
        <v>11</v>
      </c>
      <c r="C25" s="10" t="s">
        <v>20</v>
      </c>
      <c r="D25" s="111">
        <f>'Výkaz výmer'!G108</f>
        <v>0</v>
      </c>
      <c r="E25" s="112"/>
      <c r="F25" s="11">
        <f>IF(F9="nie",0,D25*0.2)</f>
        <v>0</v>
      </c>
      <c r="G25" s="12">
        <f t="shared" si="0"/>
        <v>0</v>
      </c>
    </row>
    <row r="26" spans="1:7" ht="28">
      <c r="A26" s="7"/>
      <c r="B26" s="9">
        <v>12</v>
      </c>
      <c r="C26" s="10" t="s">
        <v>21</v>
      </c>
      <c r="D26" s="111">
        <f>'Výkaz výmer'!G123</f>
        <v>0</v>
      </c>
      <c r="E26" s="112"/>
      <c r="F26" s="11">
        <f>IF(F9="nie",0,D26*0.2)</f>
        <v>0</v>
      </c>
      <c r="G26" s="12">
        <f t="shared" si="0"/>
        <v>0</v>
      </c>
    </row>
    <row r="27" spans="1:7" ht="21" customHeight="1">
      <c r="A27" s="7"/>
      <c r="B27" s="9">
        <v>13</v>
      </c>
      <c r="C27" s="10" t="s">
        <v>9</v>
      </c>
      <c r="D27" s="111">
        <f>'Výkaz výmer'!G131</f>
        <v>0</v>
      </c>
      <c r="E27" s="112"/>
      <c r="F27" s="11">
        <f>IF(F9="nie",0,D27*0.2)</f>
        <v>0</v>
      </c>
      <c r="G27" s="12">
        <f t="shared" si="0"/>
        <v>0</v>
      </c>
    </row>
    <row r="28" spans="1:7" ht="18.75" customHeight="1">
      <c r="A28" s="7"/>
      <c r="B28" s="9">
        <v>14</v>
      </c>
      <c r="C28" s="10" t="s">
        <v>10</v>
      </c>
      <c r="D28" s="111">
        <f>'Výkaz výmer'!G137</f>
        <v>0</v>
      </c>
      <c r="E28" s="112"/>
      <c r="F28" s="11">
        <f>IF(F9="nie",0,D28*0.2)</f>
        <v>0</v>
      </c>
      <c r="G28" s="12">
        <f t="shared" si="0"/>
        <v>0</v>
      </c>
    </row>
    <row r="29" spans="1:7" ht="36.75" customHeight="1" thickBot="1">
      <c r="A29" s="7"/>
      <c r="B29" s="104" t="s">
        <v>22</v>
      </c>
      <c r="C29" s="105"/>
      <c r="D29" s="106">
        <f>SUM(D15:D28)</f>
        <v>0</v>
      </c>
      <c r="E29" s="105"/>
      <c r="F29" s="20" t="s">
        <v>23</v>
      </c>
      <c r="G29" s="17">
        <f>SUM(G15:G28)</f>
        <v>0</v>
      </c>
    </row>
    <row r="30" spans="1:7" ht="16" thickBot="1">
      <c r="A30" s="7"/>
      <c r="B30" s="13"/>
      <c r="C30" s="13"/>
      <c r="D30" s="13"/>
      <c r="E30" s="13"/>
      <c r="F30" s="13"/>
      <c r="G30" s="14"/>
    </row>
    <row r="31" spans="1:7" ht="39" customHeight="1" thickBot="1">
      <c r="A31" s="7"/>
      <c r="B31" s="107" t="s">
        <v>36</v>
      </c>
      <c r="C31" s="108"/>
      <c r="D31" s="108"/>
      <c r="E31" s="108"/>
      <c r="F31" s="108"/>
      <c r="G31" s="109"/>
    </row>
    <row r="32" spans="1:7" ht="14">
      <c r="A32" s="7"/>
      <c r="B32" s="110"/>
      <c r="C32" s="110"/>
      <c r="D32" s="110"/>
      <c r="E32" s="110"/>
      <c r="F32" s="110"/>
      <c r="G32" s="110"/>
    </row>
    <row r="33" spans="1:7" ht="14.5" thickBot="1">
      <c r="A33" s="7"/>
      <c r="B33" s="15"/>
      <c r="C33" s="7"/>
      <c r="D33" s="7"/>
      <c r="E33" s="7"/>
      <c r="F33" s="15"/>
      <c r="G33" s="15"/>
    </row>
    <row r="34" spans="1:7" ht="14.5" thickTop="1">
      <c r="A34" s="7"/>
      <c r="B34" s="89" t="s">
        <v>24</v>
      </c>
      <c r="C34" s="92" t="s">
        <v>25</v>
      </c>
      <c r="D34" s="95" t="s">
        <v>26</v>
      </c>
      <c r="E34" s="96"/>
      <c r="F34" s="96"/>
      <c r="G34" s="97"/>
    </row>
    <row r="35" spans="1:7" ht="14">
      <c r="A35" s="7"/>
      <c r="B35" s="90"/>
      <c r="C35" s="93"/>
      <c r="D35" s="98"/>
      <c r="E35" s="99"/>
      <c r="F35" s="99"/>
      <c r="G35" s="100"/>
    </row>
    <row r="36" spans="1:7" ht="14.5" thickBot="1">
      <c r="A36" s="7"/>
      <c r="B36" s="91"/>
      <c r="C36" s="94"/>
      <c r="D36" s="101"/>
      <c r="E36" s="102"/>
      <c r="F36" s="102"/>
      <c r="G36" s="103"/>
    </row>
    <row r="37" spans="1:7" ht="13.5" thickTop="1"/>
  </sheetData>
  <mergeCells count="40">
    <mergeCell ref="D25:E25"/>
    <mergeCell ref="D26:E26"/>
    <mergeCell ref="D27:E27"/>
    <mergeCell ref="D18:E18"/>
    <mergeCell ref="D19:E19"/>
    <mergeCell ref="D20:E20"/>
    <mergeCell ref="D21:E21"/>
    <mergeCell ref="D24:E24"/>
    <mergeCell ref="F7:G7"/>
    <mergeCell ref="F6:G6"/>
    <mergeCell ref="B34:B36"/>
    <mergeCell ref="C34:C36"/>
    <mergeCell ref="D34:G36"/>
    <mergeCell ref="B29:C29"/>
    <mergeCell ref="D29:E29"/>
    <mergeCell ref="B31:G31"/>
    <mergeCell ref="B32:G32"/>
    <mergeCell ref="D28:E28"/>
    <mergeCell ref="D22:E22"/>
    <mergeCell ref="D23:E23"/>
    <mergeCell ref="D14:E14"/>
    <mergeCell ref="D15:E15"/>
    <mergeCell ref="D16:E16"/>
    <mergeCell ref="D17:E17"/>
    <mergeCell ref="F5:G5"/>
    <mergeCell ref="F4:G4"/>
    <mergeCell ref="B2:G3"/>
    <mergeCell ref="D9:E9"/>
    <mergeCell ref="D10:E10"/>
    <mergeCell ref="B4:C11"/>
    <mergeCell ref="D4:E4"/>
    <mergeCell ref="D5:E5"/>
    <mergeCell ref="D11:E11"/>
    <mergeCell ref="F11:G11"/>
    <mergeCell ref="F10:G10"/>
    <mergeCell ref="F9:G9"/>
    <mergeCell ref="D6:E6"/>
    <mergeCell ref="D7:E7"/>
    <mergeCell ref="D8:E8"/>
    <mergeCell ref="F8:G8"/>
  </mergeCells>
  <dataValidations count="1">
    <dataValidation type="list" allowBlank="1" showInputMessage="1" showErrorMessage="1" sqref="F9" xr:uid="{EA6C04C8-B407-4681-9738-8D686D02A8C2}">
      <formula1>"áno,nie"</formula1>
    </dataValidation>
  </dataValidations>
  <pageMargins left="0.7" right="0.7" top="0.75" bottom="0.75" header="0.3" footer="0.3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9"/>
  <sheetViews>
    <sheetView topLeftCell="A37" zoomScale="115" zoomScaleNormal="115" workbookViewId="0">
      <selection activeCell="Q37" sqref="Q37"/>
    </sheetView>
  </sheetViews>
  <sheetFormatPr defaultRowHeight="13"/>
  <cols>
    <col min="1" max="1" width="3.296875" customWidth="1"/>
    <col min="2" max="2" width="1.19921875" customWidth="1"/>
    <col min="3" max="3" width="65.296875" customWidth="1"/>
    <col min="4" max="4" width="5.796875" customWidth="1"/>
    <col min="5" max="5" width="8" customWidth="1"/>
    <col min="6" max="6" width="15.69921875" customWidth="1"/>
    <col min="7" max="7" width="17.796875" customWidth="1"/>
    <col min="8" max="8" width="11.5" customWidth="1"/>
  </cols>
  <sheetData>
    <row r="1" spans="1:8" ht="94.5" customHeight="1" thickBot="1">
      <c r="A1" s="119" t="s">
        <v>40</v>
      </c>
      <c r="B1" s="120"/>
      <c r="C1" s="120"/>
      <c r="D1" s="120"/>
      <c r="E1" s="120"/>
      <c r="F1" s="120"/>
      <c r="G1" s="121"/>
      <c r="H1" s="1"/>
    </row>
    <row r="2" spans="1:8" ht="31" customHeight="1" thickBot="1">
      <c r="A2" s="122" t="s">
        <v>37</v>
      </c>
      <c r="B2" s="123"/>
      <c r="C2" s="24" t="s">
        <v>27</v>
      </c>
      <c r="D2" s="24" t="s">
        <v>38</v>
      </c>
      <c r="E2" s="24" t="s">
        <v>39</v>
      </c>
      <c r="F2" s="24" t="s">
        <v>0</v>
      </c>
      <c r="G2" s="25" t="s">
        <v>1</v>
      </c>
      <c r="H2" s="4"/>
    </row>
    <row r="3" spans="1:8" ht="10.75" customHeight="1" thickBot="1">
      <c r="A3" s="124">
        <v>1</v>
      </c>
      <c r="B3" s="125"/>
      <c r="C3" s="26">
        <v>2</v>
      </c>
      <c r="D3" s="26">
        <v>3</v>
      </c>
      <c r="E3" s="26">
        <v>4</v>
      </c>
      <c r="F3" s="27">
        <v>5</v>
      </c>
      <c r="G3" s="28">
        <v>6</v>
      </c>
      <c r="H3" s="4"/>
    </row>
    <row r="4" spans="1:8" ht="23.25" customHeight="1" thickBot="1">
      <c r="A4" s="146" t="s">
        <v>144</v>
      </c>
      <c r="B4" s="154"/>
      <c r="C4" s="154"/>
      <c r="D4" s="154"/>
      <c r="E4" s="154"/>
      <c r="F4" s="154"/>
      <c r="G4" s="155"/>
      <c r="H4" s="30"/>
    </row>
    <row r="5" spans="1:8" ht="14.15" customHeight="1">
      <c r="A5" s="115">
        <v>1</v>
      </c>
      <c r="B5" s="116"/>
      <c r="C5" s="54" t="s">
        <v>41</v>
      </c>
      <c r="D5" s="55" t="s">
        <v>42</v>
      </c>
      <c r="E5" s="56">
        <v>1</v>
      </c>
      <c r="F5" s="58"/>
      <c r="G5" s="55">
        <f>E5*F5</f>
        <v>0</v>
      </c>
      <c r="H5" s="3"/>
    </row>
    <row r="6" spans="1:8" ht="14.5" customHeight="1">
      <c r="A6" s="117">
        <v>2</v>
      </c>
      <c r="B6" s="118"/>
      <c r="C6" s="32" t="s">
        <v>43</v>
      </c>
      <c r="D6" s="33" t="s">
        <v>42</v>
      </c>
      <c r="E6" s="34">
        <v>1</v>
      </c>
      <c r="F6" s="35"/>
      <c r="G6" s="33">
        <f t="shared" ref="G6:G9" si="0">E6*F6</f>
        <v>0</v>
      </c>
      <c r="H6" s="3"/>
    </row>
    <row r="7" spans="1:8" ht="21" customHeight="1">
      <c r="A7" s="126">
        <v>3</v>
      </c>
      <c r="B7" s="127"/>
      <c r="C7" s="32" t="s">
        <v>44</v>
      </c>
      <c r="D7" s="36" t="s">
        <v>42</v>
      </c>
      <c r="E7" s="37">
        <v>1</v>
      </c>
      <c r="F7" s="38"/>
      <c r="G7" s="33">
        <f>E7*F7</f>
        <v>0</v>
      </c>
      <c r="H7" s="3"/>
    </row>
    <row r="8" spans="1:8" ht="14.5" customHeight="1">
      <c r="A8" s="117">
        <v>4</v>
      </c>
      <c r="B8" s="118"/>
      <c r="C8" s="32" t="s">
        <v>46</v>
      </c>
      <c r="D8" s="33" t="s">
        <v>42</v>
      </c>
      <c r="E8" s="34">
        <v>1</v>
      </c>
      <c r="F8" s="39"/>
      <c r="G8" s="33">
        <f t="shared" si="0"/>
        <v>0</v>
      </c>
      <c r="H8" s="3"/>
    </row>
    <row r="9" spans="1:8" ht="14.5" customHeight="1" thickBot="1">
      <c r="A9" s="117">
        <v>5</v>
      </c>
      <c r="B9" s="118"/>
      <c r="C9" s="32" t="s">
        <v>45</v>
      </c>
      <c r="D9" s="33" t="s">
        <v>42</v>
      </c>
      <c r="E9" s="31">
        <v>1</v>
      </c>
      <c r="F9" s="45"/>
      <c r="G9" s="46">
        <f t="shared" si="0"/>
        <v>0</v>
      </c>
      <c r="H9" s="3"/>
    </row>
    <row r="10" spans="1:8" ht="12.65" customHeight="1" thickBot="1">
      <c r="A10" s="29"/>
      <c r="F10" s="52" t="s">
        <v>142</v>
      </c>
      <c r="G10" s="53">
        <f>SUM(G5:G9)</f>
        <v>0</v>
      </c>
      <c r="H10" s="6"/>
    </row>
    <row r="11" spans="1:8" ht="18.5" customHeight="1" thickBot="1">
      <c r="A11" s="146" t="s">
        <v>145</v>
      </c>
      <c r="B11" s="152"/>
      <c r="C11" s="152"/>
      <c r="D11" s="152"/>
      <c r="E11" s="152"/>
      <c r="F11" s="152"/>
      <c r="G11" s="153"/>
      <c r="H11" s="1"/>
    </row>
    <row r="12" spans="1:8" ht="13.75" customHeight="1">
      <c r="A12" s="115">
        <v>1</v>
      </c>
      <c r="B12" s="116"/>
      <c r="C12" s="54" t="s">
        <v>47</v>
      </c>
      <c r="D12" s="55" t="s">
        <v>42</v>
      </c>
      <c r="E12" s="56">
        <v>1</v>
      </c>
      <c r="F12" s="58"/>
      <c r="G12" s="55">
        <f>E12*F12</f>
        <v>0</v>
      </c>
      <c r="H12" s="3"/>
    </row>
    <row r="13" spans="1:8" ht="14.5" customHeight="1">
      <c r="A13" s="117">
        <v>2</v>
      </c>
      <c r="B13" s="118"/>
      <c r="C13" s="32" t="s">
        <v>48</v>
      </c>
      <c r="D13" s="33" t="s">
        <v>42</v>
      </c>
      <c r="E13" s="34">
        <v>1</v>
      </c>
      <c r="F13" s="35"/>
      <c r="G13" s="33">
        <f t="shared" ref="G13:G16" si="1">E13*F13</f>
        <v>0</v>
      </c>
      <c r="H13" s="3"/>
    </row>
    <row r="14" spans="1:8" ht="14.5" customHeight="1">
      <c r="A14" s="117">
        <v>3</v>
      </c>
      <c r="B14" s="118"/>
      <c r="C14" s="32" t="s">
        <v>49</v>
      </c>
      <c r="D14" s="33" t="s">
        <v>42</v>
      </c>
      <c r="E14" s="34">
        <v>1</v>
      </c>
      <c r="F14" s="38"/>
      <c r="G14" s="36">
        <f t="shared" si="1"/>
        <v>0</v>
      </c>
      <c r="H14" s="3"/>
    </row>
    <row r="15" spans="1:8" ht="14.5" customHeight="1">
      <c r="A15" s="117">
        <v>4</v>
      </c>
      <c r="B15" s="118"/>
      <c r="C15" s="32" t="s">
        <v>50</v>
      </c>
      <c r="D15" s="33" t="s">
        <v>42</v>
      </c>
      <c r="E15" s="34">
        <v>1</v>
      </c>
      <c r="F15" s="39"/>
      <c r="G15" s="33">
        <f t="shared" si="1"/>
        <v>0</v>
      </c>
      <c r="H15" s="3"/>
    </row>
    <row r="16" spans="1:8" ht="14.5" customHeight="1">
      <c r="A16" s="117">
        <v>5</v>
      </c>
      <c r="B16" s="118"/>
      <c r="C16" s="32" t="s">
        <v>51</v>
      </c>
      <c r="D16" s="33" t="s">
        <v>42</v>
      </c>
      <c r="E16" s="34">
        <v>2</v>
      </c>
      <c r="F16" s="40"/>
      <c r="G16" s="41">
        <f t="shared" si="1"/>
        <v>0</v>
      </c>
      <c r="H16" s="3"/>
    </row>
    <row r="17" spans="1:8" ht="14.5" customHeight="1">
      <c r="A17" s="117">
        <v>6</v>
      </c>
      <c r="B17" s="118"/>
      <c r="C17" s="32" t="s">
        <v>52</v>
      </c>
      <c r="D17" s="33" t="s">
        <v>42</v>
      </c>
      <c r="E17" s="34">
        <v>1</v>
      </c>
      <c r="F17" s="35"/>
      <c r="G17" s="33">
        <f>E17*F17</f>
        <v>0</v>
      </c>
      <c r="H17" s="3"/>
    </row>
    <row r="18" spans="1:8" ht="14.5" customHeight="1">
      <c r="A18" s="117">
        <v>7</v>
      </c>
      <c r="B18" s="118"/>
      <c r="C18" s="32" t="s">
        <v>53</v>
      </c>
      <c r="D18" s="33" t="s">
        <v>42</v>
      </c>
      <c r="E18" s="34">
        <v>1</v>
      </c>
      <c r="F18" s="35"/>
      <c r="G18" s="33">
        <f t="shared" ref="G18:G19" si="2">E18*F18</f>
        <v>0</v>
      </c>
      <c r="H18" s="3"/>
    </row>
    <row r="19" spans="1:8" ht="14.5" customHeight="1" thickBot="1">
      <c r="A19" s="117">
        <v>8</v>
      </c>
      <c r="B19" s="118"/>
      <c r="C19" s="32" t="s">
        <v>54</v>
      </c>
      <c r="D19" s="33" t="s">
        <v>42</v>
      </c>
      <c r="E19" s="34">
        <v>1</v>
      </c>
      <c r="F19" s="38"/>
      <c r="G19" s="48">
        <f t="shared" si="2"/>
        <v>0</v>
      </c>
      <c r="H19" s="3"/>
    </row>
    <row r="20" spans="1:8" ht="13" customHeight="1" thickBot="1">
      <c r="A20" s="6">
        <v>0</v>
      </c>
      <c r="B20" s="6"/>
      <c r="C20" s="6"/>
      <c r="D20" s="6"/>
      <c r="E20" s="6"/>
      <c r="F20" s="52" t="s">
        <v>142</v>
      </c>
      <c r="G20" s="53">
        <f>SUM(G12:G19)</f>
        <v>0</v>
      </c>
      <c r="H20" s="6"/>
    </row>
    <row r="21" spans="1:8" ht="18" customHeight="1" thickBot="1">
      <c r="A21" s="146" t="s">
        <v>143</v>
      </c>
      <c r="B21" s="147"/>
      <c r="C21" s="147"/>
      <c r="D21" s="147"/>
      <c r="E21" s="147"/>
      <c r="F21" s="147"/>
      <c r="G21" s="148"/>
      <c r="H21" s="1"/>
    </row>
    <row r="22" spans="1:8" ht="11.5" customHeight="1">
      <c r="A22" s="134">
        <v>1</v>
      </c>
      <c r="B22" s="135"/>
      <c r="C22" s="54" t="s">
        <v>55</v>
      </c>
      <c r="D22" s="55" t="s">
        <v>56</v>
      </c>
      <c r="E22" s="56">
        <v>12</v>
      </c>
      <c r="F22" s="58"/>
      <c r="G22" s="55">
        <f>E22*F22</f>
        <v>0</v>
      </c>
      <c r="H22" s="2"/>
    </row>
    <row r="23" spans="1:8" ht="12.25" customHeight="1">
      <c r="A23" s="128">
        <v>2</v>
      </c>
      <c r="B23" s="129"/>
      <c r="C23" s="32" t="s">
        <v>57</v>
      </c>
      <c r="D23" s="33" t="s">
        <v>56</v>
      </c>
      <c r="E23" s="34">
        <v>18</v>
      </c>
      <c r="F23" s="35"/>
      <c r="G23" s="33">
        <f t="shared" ref="G23:G26" si="3">E23*F23</f>
        <v>0</v>
      </c>
      <c r="H23" s="2"/>
    </row>
    <row r="24" spans="1:8" ht="12.25" customHeight="1">
      <c r="A24" s="128">
        <v>3</v>
      </c>
      <c r="B24" s="129"/>
      <c r="C24" s="32" t="s">
        <v>58</v>
      </c>
      <c r="D24" s="33" t="s">
        <v>56</v>
      </c>
      <c r="E24" s="34">
        <v>1</v>
      </c>
      <c r="F24" s="38"/>
      <c r="G24" s="36">
        <f t="shared" si="3"/>
        <v>0</v>
      </c>
      <c r="H24" s="2"/>
    </row>
    <row r="25" spans="1:8" ht="12.25" customHeight="1">
      <c r="A25" s="128">
        <v>4</v>
      </c>
      <c r="B25" s="129"/>
      <c r="C25" s="32" t="s">
        <v>59</v>
      </c>
      <c r="D25" s="33" t="s">
        <v>56</v>
      </c>
      <c r="E25" s="34">
        <v>6</v>
      </c>
      <c r="F25" s="39"/>
      <c r="G25" s="33">
        <f t="shared" si="3"/>
        <v>0</v>
      </c>
      <c r="H25" s="2"/>
    </row>
    <row r="26" spans="1:8" ht="12.25" customHeight="1">
      <c r="A26" s="128">
        <v>5</v>
      </c>
      <c r="B26" s="129"/>
      <c r="C26" s="32" t="s">
        <v>60</v>
      </c>
      <c r="D26" s="33" t="s">
        <v>42</v>
      </c>
      <c r="E26" s="34">
        <v>6</v>
      </c>
      <c r="F26" s="40"/>
      <c r="G26" s="41">
        <f t="shared" si="3"/>
        <v>0</v>
      </c>
      <c r="H26" s="2"/>
    </row>
    <row r="27" spans="1:8" ht="12.25" customHeight="1">
      <c r="A27" s="128">
        <v>6</v>
      </c>
      <c r="B27" s="129"/>
      <c r="C27" s="32" t="s">
        <v>61</v>
      </c>
      <c r="D27" s="33" t="s">
        <v>42</v>
      </c>
      <c r="E27" s="34">
        <v>6</v>
      </c>
      <c r="F27" s="35"/>
      <c r="G27" s="33">
        <f>E27*F27</f>
        <v>0</v>
      </c>
      <c r="H27" s="2"/>
    </row>
    <row r="28" spans="1:8" ht="12.25" customHeight="1">
      <c r="A28" s="128">
        <v>7</v>
      </c>
      <c r="B28" s="129"/>
      <c r="C28" s="32" t="s">
        <v>62</v>
      </c>
      <c r="D28" s="33" t="s">
        <v>42</v>
      </c>
      <c r="E28" s="34">
        <v>4</v>
      </c>
      <c r="F28" s="35"/>
      <c r="G28" s="33">
        <f t="shared" ref="G28:G29" si="4">E28*F28</f>
        <v>0</v>
      </c>
      <c r="H28" s="2"/>
    </row>
    <row r="29" spans="1:8" ht="12.25" customHeight="1">
      <c r="A29" s="128">
        <v>8</v>
      </c>
      <c r="B29" s="129"/>
      <c r="C29" s="32" t="s">
        <v>63</v>
      </c>
      <c r="D29" s="33" t="s">
        <v>42</v>
      </c>
      <c r="E29" s="34">
        <v>2</v>
      </c>
      <c r="F29" s="38"/>
      <c r="G29" s="36">
        <f t="shared" si="4"/>
        <v>0</v>
      </c>
      <c r="H29" s="2"/>
    </row>
    <row r="30" spans="1:8" ht="12.25" customHeight="1">
      <c r="A30" s="128">
        <v>10</v>
      </c>
      <c r="B30" s="129"/>
      <c r="C30" s="32" t="s">
        <v>64</v>
      </c>
      <c r="D30" s="33" t="s">
        <v>42</v>
      </c>
      <c r="E30" s="34">
        <v>2</v>
      </c>
      <c r="F30" s="35"/>
      <c r="G30" s="33">
        <f>E30*F30</f>
        <v>0</v>
      </c>
      <c r="H30" s="2"/>
    </row>
    <row r="31" spans="1:8" ht="12.25" customHeight="1">
      <c r="A31" s="128">
        <v>11</v>
      </c>
      <c r="B31" s="129"/>
      <c r="C31" s="32" t="s">
        <v>65</v>
      </c>
      <c r="D31" s="33" t="s">
        <v>42</v>
      </c>
      <c r="E31" s="34">
        <v>1</v>
      </c>
      <c r="F31" s="35"/>
      <c r="G31" s="33">
        <f t="shared" ref="G31:G34" si="5">E31*F31</f>
        <v>0</v>
      </c>
      <c r="H31" s="2"/>
    </row>
    <row r="32" spans="1:8" ht="12.25" customHeight="1">
      <c r="A32" s="128">
        <v>12</v>
      </c>
      <c r="B32" s="129"/>
      <c r="C32" s="32" t="s">
        <v>66</v>
      </c>
      <c r="D32" s="33" t="s">
        <v>42</v>
      </c>
      <c r="E32" s="34">
        <v>1</v>
      </c>
      <c r="F32" s="38"/>
      <c r="G32" s="36">
        <f t="shared" si="5"/>
        <v>0</v>
      </c>
      <c r="H32" s="2"/>
    </row>
    <row r="33" spans="1:8" ht="12.25" customHeight="1">
      <c r="A33" s="128">
        <v>13</v>
      </c>
      <c r="B33" s="129"/>
      <c r="C33" s="32" t="s">
        <v>67</v>
      </c>
      <c r="D33" s="33" t="s">
        <v>42</v>
      </c>
      <c r="E33" s="34">
        <v>1</v>
      </c>
      <c r="F33" s="39"/>
      <c r="G33" s="33">
        <f t="shared" si="5"/>
        <v>0</v>
      </c>
      <c r="H33" s="2"/>
    </row>
    <row r="34" spans="1:8" ht="12.25" customHeight="1" thickBot="1">
      <c r="A34" s="128">
        <v>14</v>
      </c>
      <c r="B34" s="129"/>
      <c r="C34" s="32" t="s">
        <v>68</v>
      </c>
      <c r="D34" s="33" t="s">
        <v>69</v>
      </c>
      <c r="E34" s="34">
        <v>1</v>
      </c>
      <c r="F34" s="40"/>
      <c r="G34" s="41">
        <f t="shared" si="5"/>
        <v>0</v>
      </c>
      <c r="H34" s="2"/>
    </row>
    <row r="35" spans="1:8" ht="12.75" customHeight="1" thickBot="1">
      <c r="A35" s="6">
        <v>0</v>
      </c>
      <c r="B35" s="6"/>
      <c r="C35" s="6"/>
      <c r="D35" s="6"/>
      <c r="E35" s="6"/>
      <c r="F35" s="52" t="s">
        <v>142</v>
      </c>
      <c r="G35" s="53">
        <f>SUM(G22:G34)</f>
        <v>0</v>
      </c>
      <c r="H35" s="6"/>
    </row>
    <row r="36" spans="1:8" ht="15.75" customHeight="1" thickBot="1">
      <c r="A36" s="138" t="s">
        <v>146</v>
      </c>
      <c r="B36" s="139"/>
      <c r="C36" s="139"/>
      <c r="D36" s="139"/>
      <c r="E36" s="139"/>
      <c r="F36" s="139"/>
      <c r="G36" s="140"/>
      <c r="H36" s="1"/>
    </row>
    <row r="37" spans="1:8" ht="11.9" customHeight="1">
      <c r="A37" s="136">
        <v>1</v>
      </c>
      <c r="B37" s="137"/>
      <c r="C37" s="54" t="s">
        <v>70</v>
      </c>
      <c r="D37" s="55" t="s">
        <v>42</v>
      </c>
      <c r="E37" s="56">
        <v>1</v>
      </c>
      <c r="F37" s="57"/>
      <c r="G37" s="55">
        <f t="shared" ref="G37:G38" si="6">E37*F37</f>
        <v>0</v>
      </c>
      <c r="H37" s="2"/>
    </row>
    <row r="38" spans="1:8" ht="12.25" customHeight="1" thickBot="1">
      <c r="A38" s="130">
        <v>2</v>
      </c>
      <c r="B38" s="131"/>
      <c r="C38" s="32" t="s">
        <v>71</v>
      </c>
      <c r="D38" s="33" t="s">
        <v>42</v>
      </c>
      <c r="E38" s="34">
        <v>2</v>
      </c>
      <c r="F38" s="40"/>
      <c r="G38" s="41">
        <f t="shared" si="6"/>
        <v>0</v>
      </c>
      <c r="H38" s="2"/>
    </row>
    <row r="39" spans="1:8" ht="12.25" customHeight="1" thickBot="1">
      <c r="A39" s="6">
        <v>0</v>
      </c>
      <c r="B39" s="6"/>
      <c r="C39" s="6"/>
      <c r="D39" s="6"/>
      <c r="E39" s="6"/>
      <c r="F39" s="52" t="s">
        <v>142</v>
      </c>
      <c r="G39" s="53">
        <f>SUM(G37:G38)</f>
        <v>0</v>
      </c>
      <c r="H39" s="6"/>
    </row>
    <row r="40" spans="1:8" ht="16.5" customHeight="1" thickBot="1">
      <c r="A40" s="138" t="s">
        <v>147</v>
      </c>
      <c r="B40" s="139"/>
      <c r="C40" s="139"/>
      <c r="D40" s="139"/>
      <c r="E40" s="139"/>
      <c r="F40" s="139"/>
      <c r="G40" s="140"/>
      <c r="H40" s="51"/>
    </row>
    <row r="41" spans="1:8" ht="14.15" customHeight="1">
      <c r="A41" s="136">
        <v>1</v>
      </c>
      <c r="B41" s="137"/>
      <c r="C41" s="54" t="s">
        <v>72</v>
      </c>
      <c r="D41" s="55" t="s">
        <v>42</v>
      </c>
      <c r="E41" s="56">
        <v>1</v>
      </c>
      <c r="F41" s="59"/>
      <c r="G41" s="60">
        <f t="shared" ref="G41" si="7">E41*F41</f>
        <v>0</v>
      </c>
      <c r="H41" s="3"/>
    </row>
    <row r="42" spans="1:8" ht="14.5" customHeight="1">
      <c r="A42" s="130">
        <v>2</v>
      </c>
      <c r="B42" s="131"/>
      <c r="C42" s="32" t="s">
        <v>73</v>
      </c>
      <c r="D42" s="33" t="s">
        <v>42</v>
      </c>
      <c r="E42" s="34">
        <v>3</v>
      </c>
      <c r="F42" s="35"/>
      <c r="G42" s="33">
        <f>E42*F42</f>
        <v>0</v>
      </c>
      <c r="H42" s="3"/>
    </row>
    <row r="43" spans="1:8" ht="14.5" customHeight="1">
      <c r="A43" s="130">
        <v>3</v>
      </c>
      <c r="B43" s="131"/>
      <c r="C43" s="32" t="s">
        <v>74</v>
      </c>
      <c r="D43" s="33" t="s">
        <v>42</v>
      </c>
      <c r="E43" s="34">
        <v>2</v>
      </c>
      <c r="F43" s="35"/>
      <c r="G43" s="33">
        <f t="shared" ref="G43:G46" si="8">E43*F43</f>
        <v>0</v>
      </c>
      <c r="H43" s="3"/>
    </row>
    <row r="44" spans="1:8" ht="14.5" customHeight="1">
      <c r="A44" s="130">
        <v>4</v>
      </c>
      <c r="B44" s="131"/>
      <c r="C44" s="32" t="s">
        <v>75</v>
      </c>
      <c r="D44" s="33" t="s">
        <v>42</v>
      </c>
      <c r="E44" s="34">
        <v>2</v>
      </c>
      <c r="F44" s="38"/>
      <c r="G44" s="36">
        <f t="shared" si="8"/>
        <v>0</v>
      </c>
      <c r="H44" s="3"/>
    </row>
    <row r="45" spans="1:8" ht="14.5" customHeight="1">
      <c r="A45" s="130">
        <v>5</v>
      </c>
      <c r="B45" s="131"/>
      <c r="C45" s="32" t="s">
        <v>77</v>
      </c>
      <c r="D45" s="33" t="s">
        <v>42</v>
      </c>
      <c r="E45" s="34">
        <v>1</v>
      </c>
      <c r="F45" s="39"/>
      <c r="G45" s="33">
        <f t="shared" si="8"/>
        <v>0</v>
      </c>
      <c r="H45" s="3"/>
    </row>
    <row r="46" spans="1:8" ht="14.5" customHeight="1" thickBot="1">
      <c r="A46" s="130">
        <v>6</v>
      </c>
      <c r="B46" s="131"/>
      <c r="C46" s="32" t="s">
        <v>76</v>
      </c>
      <c r="D46" s="33" t="s">
        <v>42</v>
      </c>
      <c r="E46" s="34">
        <v>1</v>
      </c>
      <c r="F46" s="40"/>
      <c r="G46" s="41">
        <f t="shared" si="8"/>
        <v>0</v>
      </c>
      <c r="H46" s="3"/>
    </row>
    <row r="47" spans="1:8" ht="15.75" customHeight="1" thickBot="1">
      <c r="A47" s="6">
        <v>0</v>
      </c>
      <c r="B47" s="6"/>
      <c r="C47" s="6"/>
      <c r="D47" s="6"/>
      <c r="E47" s="6"/>
      <c r="F47" s="52" t="s">
        <v>142</v>
      </c>
      <c r="G47" s="53">
        <f>SUM(G41:G46)</f>
        <v>0</v>
      </c>
      <c r="H47" s="6"/>
    </row>
    <row r="48" spans="1:8" ht="22.5" customHeight="1" thickBot="1">
      <c r="A48" s="138" t="s">
        <v>149</v>
      </c>
      <c r="B48" s="141"/>
      <c r="C48" s="141"/>
      <c r="D48" s="141"/>
      <c r="E48" s="141"/>
      <c r="F48" s="141"/>
      <c r="G48" s="142"/>
      <c r="H48" s="1"/>
    </row>
    <row r="49" spans="1:8" ht="12.25" customHeight="1">
      <c r="A49" s="132">
        <v>1</v>
      </c>
      <c r="B49" s="133"/>
      <c r="C49" s="54" t="s">
        <v>78</v>
      </c>
      <c r="D49" s="55" t="s">
        <v>56</v>
      </c>
      <c r="E49" s="56">
        <v>30</v>
      </c>
      <c r="F49" s="59"/>
      <c r="G49" s="60">
        <f t="shared" ref="G49:G51" si="9">E49*F49</f>
        <v>0</v>
      </c>
      <c r="H49" s="2"/>
    </row>
    <row r="50" spans="1:8" ht="12.25" customHeight="1">
      <c r="A50" s="126">
        <v>2</v>
      </c>
      <c r="B50" s="127"/>
      <c r="C50" s="32" t="s">
        <v>79</v>
      </c>
      <c r="D50" s="33" t="s">
        <v>42</v>
      </c>
      <c r="E50" s="34">
        <v>12</v>
      </c>
      <c r="F50" s="39"/>
      <c r="G50" s="33">
        <f t="shared" si="9"/>
        <v>0</v>
      </c>
      <c r="H50" s="2"/>
    </row>
    <row r="51" spans="1:8" ht="12.25" customHeight="1">
      <c r="A51" s="126">
        <v>3</v>
      </c>
      <c r="B51" s="127"/>
      <c r="C51" s="32" t="s">
        <v>80</v>
      </c>
      <c r="D51" s="33" t="s">
        <v>42</v>
      </c>
      <c r="E51" s="34">
        <v>6</v>
      </c>
      <c r="F51" s="40"/>
      <c r="G51" s="41">
        <f t="shared" si="9"/>
        <v>0</v>
      </c>
      <c r="H51" s="2"/>
    </row>
    <row r="52" spans="1:8" ht="12.25" customHeight="1">
      <c r="A52" s="126">
        <v>4</v>
      </c>
      <c r="B52" s="127"/>
      <c r="C52" s="32" t="s">
        <v>81</v>
      </c>
      <c r="D52" s="33" t="s">
        <v>42</v>
      </c>
      <c r="E52" s="34">
        <v>2</v>
      </c>
      <c r="F52" s="35"/>
      <c r="G52" s="33">
        <f>E52*F52</f>
        <v>0</v>
      </c>
      <c r="H52" s="2"/>
    </row>
    <row r="53" spans="1:8" ht="12.25" customHeight="1">
      <c r="A53" s="126">
        <v>5</v>
      </c>
      <c r="B53" s="127"/>
      <c r="C53" s="32" t="s">
        <v>82</v>
      </c>
      <c r="D53" s="33" t="s">
        <v>42</v>
      </c>
      <c r="E53" s="34">
        <v>2</v>
      </c>
      <c r="F53" s="35"/>
      <c r="G53" s="33">
        <f t="shared" ref="G53:G54" si="10">E53*F53</f>
        <v>0</v>
      </c>
      <c r="H53" s="2"/>
    </row>
    <row r="54" spans="1:8" ht="12.25" customHeight="1">
      <c r="A54" s="126">
        <v>6</v>
      </c>
      <c r="B54" s="127"/>
      <c r="C54" s="32" t="s">
        <v>83</v>
      </c>
      <c r="D54" s="33" t="s">
        <v>42</v>
      </c>
      <c r="E54" s="34">
        <v>2</v>
      </c>
      <c r="F54" s="38"/>
      <c r="G54" s="36">
        <f t="shared" si="10"/>
        <v>0</v>
      </c>
      <c r="H54" s="2"/>
    </row>
    <row r="55" spans="1:8" ht="12.25" customHeight="1">
      <c r="A55" s="126">
        <v>7</v>
      </c>
      <c r="B55" s="127"/>
      <c r="C55" s="32" t="s">
        <v>84</v>
      </c>
      <c r="D55" s="33" t="s">
        <v>42</v>
      </c>
      <c r="E55" s="34">
        <v>4</v>
      </c>
      <c r="F55" s="35"/>
      <c r="G55" s="33">
        <f>E55*F55</f>
        <v>0</v>
      </c>
      <c r="H55" s="2"/>
    </row>
    <row r="56" spans="1:8" ht="12.25" customHeight="1">
      <c r="A56" s="126">
        <v>8</v>
      </c>
      <c r="B56" s="127"/>
      <c r="C56" s="32" t="s">
        <v>85</v>
      </c>
      <c r="D56" s="33" t="s">
        <v>42</v>
      </c>
      <c r="E56" s="34">
        <v>2</v>
      </c>
      <c r="F56" s="35"/>
      <c r="G56" s="33">
        <f t="shared" ref="G56:G60" si="11">E56*F56</f>
        <v>0</v>
      </c>
      <c r="H56" s="2"/>
    </row>
    <row r="57" spans="1:8" ht="12.25" customHeight="1">
      <c r="A57" s="126">
        <v>9</v>
      </c>
      <c r="B57" s="127"/>
      <c r="C57" s="32" t="s">
        <v>86</v>
      </c>
      <c r="D57" s="33" t="s">
        <v>42</v>
      </c>
      <c r="E57" s="34">
        <v>1</v>
      </c>
      <c r="F57" s="38"/>
      <c r="G57" s="36">
        <f t="shared" si="11"/>
        <v>0</v>
      </c>
      <c r="H57" s="2"/>
    </row>
    <row r="58" spans="1:8" ht="12.25" customHeight="1">
      <c r="A58" s="126">
        <v>10</v>
      </c>
      <c r="B58" s="127"/>
      <c r="C58" s="32" t="s">
        <v>87</v>
      </c>
      <c r="D58" s="33" t="s">
        <v>42</v>
      </c>
      <c r="E58" s="34">
        <v>1</v>
      </c>
      <c r="F58" s="39"/>
      <c r="G58" s="33">
        <f t="shared" si="11"/>
        <v>0</v>
      </c>
      <c r="H58" s="2"/>
    </row>
    <row r="59" spans="1:8" ht="12.25" customHeight="1">
      <c r="A59" s="126">
        <v>11</v>
      </c>
      <c r="B59" s="127"/>
      <c r="C59" s="32" t="s">
        <v>88</v>
      </c>
      <c r="D59" s="33" t="s">
        <v>69</v>
      </c>
      <c r="E59" s="34">
        <v>1</v>
      </c>
      <c r="F59" s="39"/>
      <c r="G59" s="41">
        <f t="shared" si="11"/>
        <v>0</v>
      </c>
      <c r="H59" s="2"/>
    </row>
    <row r="60" spans="1:8" ht="12.25" customHeight="1" thickBot="1">
      <c r="A60" s="126">
        <v>12</v>
      </c>
      <c r="B60" s="127"/>
      <c r="C60" s="32" t="s">
        <v>89</v>
      </c>
      <c r="D60" s="33" t="s">
        <v>69</v>
      </c>
      <c r="E60" s="31">
        <v>1</v>
      </c>
      <c r="F60" s="40"/>
      <c r="G60" s="49">
        <f t="shared" si="11"/>
        <v>0</v>
      </c>
      <c r="H60" s="2"/>
    </row>
    <row r="61" spans="1:8" ht="12.65" customHeight="1" thickBot="1">
      <c r="A61" s="6">
        <v>0</v>
      </c>
      <c r="B61" s="6"/>
      <c r="C61" s="6"/>
      <c r="D61" s="6"/>
      <c r="E61" s="6"/>
      <c r="F61" s="52" t="s">
        <v>142</v>
      </c>
      <c r="G61" s="53">
        <f>SUM(G49:G60)</f>
        <v>0</v>
      </c>
      <c r="H61" s="6"/>
    </row>
    <row r="62" spans="1:8" ht="19.5" customHeight="1" thickBot="1">
      <c r="A62" s="143" t="s">
        <v>148</v>
      </c>
      <c r="B62" s="144"/>
      <c r="C62" s="144"/>
      <c r="D62" s="144"/>
      <c r="E62" s="144"/>
      <c r="F62" s="144"/>
      <c r="G62" s="145"/>
      <c r="H62" s="4"/>
    </row>
    <row r="63" spans="1:8" ht="12.25" customHeight="1">
      <c r="A63" s="115">
        <v>1</v>
      </c>
      <c r="B63" s="116"/>
      <c r="C63" s="54" t="s">
        <v>90</v>
      </c>
      <c r="D63" s="55" t="s">
        <v>56</v>
      </c>
      <c r="E63" s="56">
        <v>12</v>
      </c>
      <c r="F63" s="58"/>
      <c r="G63" s="55">
        <f>E63*F63</f>
        <v>0</v>
      </c>
      <c r="H63" s="2"/>
    </row>
    <row r="64" spans="1:8" ht="12.25" customHeight="1">
      <c r="A64" s="117">
        <v>2</v>
      </c>
      <c r="B64" s="118"/>
      <c r="C64" s="32" t="s">
        <v>91</v>
      </c>
      <c r="D64" s="33" t="s">
        <v>42</v>
      </c>
      <c r="E64" s="34">
        <v>10</v>
      </c>
      <c r="F64" s="35"/>
      <c r="G64" s="33">
        <f t="shared" ref="G64:G68" si="12">E64*F64</f>
        <v>0</v>
      </c>
      <c r="H64" s="2"/>
    </row>
    <row r="65" spans="1:8" ht="12.25" customHeight="1">
      <c r="A65" s="117">
        <v>3</v>
      </c>
      <c r="B65" s="118"/>
      <c r="C65" s="32" t="s">
        <v>92</v>
      </c>
      <c r="D65" s="33" t="s">
        <v>42</v>
      </c>
      <c r="E65" s="34">
        <v>5</v>
      </c>
      <c r="F65" s="38"/>
      <c r="G65" s="36">
        <f t="shared" si="12"/>
        <v>0</v>
      </c>
      <c r="H65" s="2"/>
    </row>
    <row r="66" spans="1:8" ht="12.25" customHeight="1">
      <c r="A66" s="117">
        <v>4</v>
      </c>
      <c r="B66" s="118"/>
      <c r="C66" s="32" t="s">
        <v>88</v>
      </c>
      <c r="D66" s="33" t="s">
        <v>69</v>
      </c>
      <c r="E66" s="34">
        <v>1</v>
      </c>
      <c r="F66" s="39"/>
      <c r="G66" s="33">
        <f t="shared" si="12"/>
        <v>0</v>
      </c>
      <c r="H66" s="2"/>
    </row>
    <row r="67" spans="1:8" ht="12.25" customHeight="1">
      <c r="A67" s="117">
        <v>5</v>
      </c>
      <c r="B67" s="118"/>
      <c r="C67" s="32" t="s">
        <v>89</v>
      </c>
      <c r="D67" s="33" t="s">
        <v>69</v>
      </c>
      <c r="E67" s="34">
        <v>1</v>
      </c>
      <c r="F67" s="35"/>
      <c r="G67" s="33">
        <f>E67*F67</f>
        <v>0</v>
      </c>
      <c r="H67" s="2"/>
    </row>
    <row r="68" spans="1:8" ht="12.25" customHeight="1" thickBot="1">
      <c r="A68" s="117">
        <v>6</v>
      </c>
      <c r="B68" s="118"/>
      <c r="C68" s="32" t="s">
        <v>93</v>
      </c>
      <c r="D68" s="33" t="s">
        <v>69</v>
      </c>
      <c r="E68" s="34">
        <v>1</v>
      </c>
      <c r="F68" s="35"/>
      <c r="G68" s="46">
        <f t="shared" si="12"/>
        <v>0</v>
      </c>
      <c r="H68" s="2"/>
    </row>
    <row r="69" spans="1:8" ht="16.5" customHeight="1" thickBot="1">
      <c r="A69" s="6">
        <v>0</v>
      </c>
      <c r="B69" s="6"/>
      <c r="C69" s="6"/>
      <c r="D69" s="6"/>
      <c r="E69" s="6"/>
      <c r="F69" s="52" t="s">
        <v>142</v>
      </c>
      <c r="G69" s="53">
        <f>SUM(G63:G68)</f>
        <v>0</v>
      </c>
      <c r="H69" s="6"/>
    </row>
    <row r="70" spans="1:8" ht="16.5" customHeight="1" thickBot="1">
      <c r="A70" s="146" t="s">
        <v>150</v>
      </c>
      <c r="B70" s="141"/>
      <c r="C70" s="141"/>
      <c r="D70" s="141"/>
      <c r="E70" s="141"/>
      <c r="F70" s="141"/>
      <c r="G70" s="142"/>
      <c r="H70" s="1"/>
    </row>
    <row r="71" spans="1:8" ht="12" customHeight="1">
      <c r="A71" s="115">
        <v>1</v>
      </c>
      <c r="B71" s="116"/>
      <c r="C71" s="54" t="s">
        <v>94</v>
      </c>
      <c r="D71" s="55" t="s">
        <v>42</v>
      </c>
      <c r="E71" s="56">
        <v>1</v>
      </c>
      <c r="F71" s="58"/>
      <c r="G71" s="55">
        <f>E71*F71</f>
        <v>0</v>
      </c>
      <c r="H71" s="2"/>
    </row>
    <row r="72" spans="1:8" ht="12.25" customHeight="1">
      <c r="A72" s="117">
        <v>2</v>
      </c>
      <c r="B72" s="118"/>
      <c r="C72" s="32" t="s">
        <v>95</v>
      </c>
      <c r="D72" s="33" t="s">
        <v>42</v>
      </c>
      <c r="E72" s="34">
        <v>2</v>
      </c>
      <c r="F72" s="35"/>
      <c r="G72" s="33">
        <f t="shared" ref="G72:G74" si="13">E72*F72</f>
        <v>0</v>
      </c>
      <c r="H72" s="2"/>
    </row>
    <row r="73" spans="1:8" ht="12.25" customHeight="1">
      <c r="A73" s="117">
        <v>3</v>
      </c>
      <c r="B73" s="118"/>
      <c r="C73" s="32" t="s">
        <v>96</v>
      </c>
      <c r="D73" s="33" t="s">
        <v>42</v>
      </c>
      <c r="E73" s="34">
        <v>2</v>
      </c>
      <c r="F73" s="42"/>
      <c r="G73" s="36">
        <f t="shared" si="13"/>
        <v>0</v>
      </c>
      <c r="H73" s="2"/>
    </row>
    <row r="74" spans="1:8" ht="12.25" customHeight="1" thickBot="1">
      <c r="A74" s="117">
        <v>4</v>
      </c>
      <c r="B74" s="118"/>
      <c r="C74" s="32" t="s">
        <v>97</v>
      </c>
      <c r="D74" s="33" t="s">
        <v>42</v>
      </c>
      <c r="E74" s="31">
        <v>2</v>
      </c>
      <c r="F74" s="40"/>
      <c r="G74" s="41">
        <f t="shared" si="13"/>
        <v>0</v>
      </c>
      <c r="H74" s="2"/>
    </row>
    <row r="75" spans="1:8" ht="12.25" customHeight="1" thickBot="1">
      <c r="A75" s="6">
        <v>0</v>
      </c>
      <c r="B75" s="6"/>
      <c r="C75" s="6"/>
      <c r="D75" s="6"/>
      <c r="E75" s="6"/>
      <c r="F75" s="47" t="s">
        <v>142</v>
      </c>
      <c r="G75" s="50">
        <f>SUM(G71:G74)</f>
        <v>0</v>
      </c>
      <c r="H75" s="6"/>
    </row>
    <row r="76" spans="1:8" ht="18" customHeight="1" thickBot="1">
      <c r="A76" s="146" t="s">
        <v>151</v>
      </c>
      <c r="B76" s="147"/>
      <c r="C76" s="147"/>
      <c r="D76" s="147"/>
      <c r="E76" s="147"/>
      <c r="F76" s="147"/>
      <c r="G76" s="148"/>
      <c r="H76" s="1"/>
    </row>
    <row r="77" spans="1:8" ht="12.25" customHeight="1">
      <c r="A77" s="115">
        <v>1</v>
      </c>
      <c r="B77" s="116"/>
      <c r="C77" s="54" t="s">
        <v>98</v>
      </c>
      <c r="D77" s="55" t="s">
        <v>56</v>
      </c>
      <c r="E77" s="56">
        <v>42</v>
      </c>
      <c r="F77" s="58"/>
      <c r="G77" s="55">
        <f>E77*F77</f>
        <v>0</v>
      </c>
      <c r="H77" s="2"/>
    </row>
    <row r="78" spans="1:8" ht="12.25" customHeight="1">
      <c r="A78" s="117">
        <v>2</v>
      </c>
      <c r="B78" s="118"/>
      <c r="C78" s="32" t="s">
        <v>99</v>
      </c>
      <c r="D78" s="33" t="s">
        <v>42</v>
      </c>
      <c r="E78" s="34">
        <v>20</v>
      </c>
      <c r="F78" s="35"/>
      <c r="G78" s="33">
        <f t="shared" ref="G78:G81" si="14">E78*F78</f>
        <v>0</v>
      </c>
      <c r="H78" s="2"/>
    </row>
    <row r="79" spans="1:8" ht="12.25" customHeight="1">
      <c r="A79" s="117">
        <v>3</v>
      </c>
      <c r="B79" s="118"/>
      <c r="C79" s="32" t="s">
        <v>100</v>
      </c>
      <c r="D79" s="33" t="s">
        <v>42</v>
      </c>
      <c r="E79" s="34">
        <v>10</v>
      </c>
      <c r="F79" s="38"/>
      <c r="G79" s="36">
        <f t="shared" si="14"/>
        <v>0</v>
      </c>
      <c r="H79" s="2"/>
    </row>
    <row r="80" spans="1:8" ht="12.25" customHeight="1">
      <c r="A80" s="117">
        <v>4</v>
      </c>
      <c r="B80" s="118"/>
      <c r="C80" s="32" t="s">
        <v>101</v>
      </c>
      <c r="D80" s="33" t="s">
        <v>42</v>
      </c>
      <c r="E80" s="34">
        <v>2</v>
      </c>
      <c r="F80" s="39"/>
      <c r="G80" s="33">
        <f t="shared" si="14"/>
        <v>0</v>
      </c>
      <c r="H80" s="2"/>
    </row>
    <row r="81" spans="1:8" ht="12.25" customHeight="1">
      <c r="A81" s="117">
        <v>5</v>
      </c>
      <c r="B81" s="118"/>
      <c r="C81" s="32" t="s">
        <v>102</v>
      </c>
      <c r="D81" s="33" t="s">
        <v>42</v>
      </c>
      <c r="E81" s="34">
        <v>3</v>
      </c>
      <c r="F81" s="40"/>
      <c r="G81" s="41">
        <f t="shared" si="14"/>
        <v>0</v>
      </c>
      <c r="H81" s="2"/>
    </row>
    <row r="82" spans="1:8" ht="12.25" customHeight="1">
      <c r="A82" s="117">
        <v>6</v>
      </c>
      <c r="B82" s="118"/>
      <c r="C82" s="32" t="s">
        <v>103</v>
      </c>
      <c r="D82" s="33" t="s">
        <v>42</v>
      </c>
      <c r="E82" s="34">
        <v>2</v>
      </c>
      <c r="F82" s="35"/>
      <c r="G82" s="33">
        <f>E82*F82</f>
        <v>0</v>
      </c>
      <c r="H82" s="2"/>
    </row>
    <row r="83" spans="1:8" ht="12.25" customHeight="1">
      <c r="A83" s="117">
        <v>7</v>
      </c>
      <c r="B83" s="118"/>
      <c r="C83" s="32" t="s">
        <v>104</v>
      </c>
      <c r="D83" s="33" t="s">
        <v>42</v>
      </c>
      <c r="E83" s="34">
        <v>2</v>
      </c>
      <c r="F83" s="35"/>
      <c r="G83" s="33">
        <f t="shared" ref="G83:G84" si="15">E83*F83</f>
        <v>0</v>
      </c>
      <c r="H83" s="2"/>
    </row>
    <row r="84" spans="1:8" ht="12.25" customHeight="1">
      <c r="A84" s="117">
        <v>8</v>
      </c>
      <c r="B84" s="118"/>
      <c r="C84" s="32" t="s">
        <v>105</v>
      </c>
      <c r="D84" s="33" t="s">
        <v>42</v>
      </c>
      <c r="E84" s="34">
        <v>4</v>
      </c>
      <c r="F84" s="38"/>
      <c r="G84" s="36">
        <f t="shared" si="15"/>
        <v>0</v>
      </c>
      <c r="H84" s="2"/>
    </row>
    <row r="85" spans="1:8" ht="12.25" customHeight="1">
      <c r="A85" s="117">
        <v>9</v>
      </c>
      <c r="B85" s="118"/>
      <c r="C85" s="32" t="s">
        <v>106</v>
      </c>
      <c r="D85" s="33" t="s">
        <v>42</v>
      </c>
      <c r="E85" s="34">
        <v>2</v>
      </c>
      <c r="F85" s="35"/>
      <c r="G85" s="33">
        <f>E85*F85</f>
        <v>0</v>
      </c>
      <c r="H85" s="2"/>
    </row>
    <row r="86" spans="1:8" ht="12.25" customHeight="1">
      <c r="A86" s="126">
        <v>10</v>
      </c>
      <c r="B86" s="127"/>
      <c r="C86" s="32" t="s">
        <v>107</v>
      </c>
      <c r="D86" s="33" t="s">
        <v>42</v>
      </c>
      <c r="E86" s="34">
        <v>4</v>
      </c>
      <c r="F86" s="35"/>
      <c r="G86" s="33">
        <f t="shared" ref="G86:G89" si="16">E86*F86</f>
        <v>0</v>
      </c>
      <c r="H86" s="2"/>
    </row>
    <row r="87" spans="1:8" ht="12.25" customHeight="1">
      <c r="A87" s="126">
        <v>11</v>
      </c>
      <c r="B87" s="127"/>
      <c r="C87" s="32" t="s">
        <v>86</v>
      </c>
      <c r="D87" s="33" t="s">
        <v>42</v>
      </c>
      <c r="E87" s="34">
        <v>1</v>
      </c>
      <c r="F87" s="38"/>
      <c r="G87" s="36">
        <f t="shared" si="16"/>
        <v>0</v>
      </c>
      <c r="H87" s="2"/>
    </row>
    <row r="88" spans="1:8" ht="12.25" customHeight="1">
      <c r="A88" s="126">
        <v>12</v>
      </c>
      <c r="B88" s="127"/>
      <c r="C88" s="32" t="s">
        <v>87</v>
      </c>
      <c r="D88" s="33" t="s">
        <v>42</v>
      </c>
      <c r="E88" s="34">
        <v>1</v>
      </c>
      <c r="F88" s="39"/>
      <c r="G88" s="33">
        <f t="shared" si="16"/>
        <v>0</v>
      </c>
      <c r="H88" s="2"/>
    </row>
    <row r="89" spans="1:8" ht="12.25" customHeight="1">
      <c r="A89" s="126">
        <v>13</v>
      </c>
      <c r="B89" s="127"/>
      <c r="C89" s="32" t="s">
        <v>88</v>
      </c>
      <c r="D89" s="33" t="s">
        <v>69</v>
      </c>
      <c r="E89" s="34">
        <v>1</v>
      </c>
      <c r="F89" s="40"/>
      <c r="G89" s="41">
        <f t="shared" si="16"/>
        <v>0</v>
      </c>
      <c r="H89" s="2"/>
    </row>
    <row r="90" spans="1:8" ht="12.25" customHeight="1" thickBot="1">
      <c r="A90" s="126">
        <v>14</v>
      </c>
      <c r="B90" s="127"/>
      <c r="C90" s="32" t="s">
        <v>89</v>
      </c>
      <c r="D90" s="33" t="s">
        <v>69</v>
      </c>
      <c r="E90" s="34">
        <v>1</v>
      </c>
      <c r="F90" s="35"/>
      <c r="G90" s="46">
        <f>E90*F90</f>
        <v>0</v>
      </c>
      <c r="H90" s="2"/>
    </row>
    <row r="91" spans="1:8" ht="13.5" customHeight="1" thickBot="1">
      <c r="A91" s="6">
        <v>0</v>
      </c>
      <c r="B91" s="6"/>
      <c r="C91" s="6"/>
      <c r="D91" s="6"/>
      <c r="E91" s="6"/>
      <c r="F91" s="47" t="s">
        <v>142</v>
      </c>
      <c r="G91" s="50">
        <f>SUM(G77:G90)</f>
        <v>0</v>
      </c>
      <c r="H91" s="6"/>
    </row>
    <row r="92" spans="1:8" ht="18" customHeight="1" thickBot="1">
      <c r="A92" s="146" t="s">
        <v>152</v>
      </c>
      <c r="B92" s="147"/>
      <c r="C92" s="147"/>
      <c r="D92" s="147"/>
      <c r="E92" s="147"/>
      <c r="F92" s="147"/>
      <c r="G92" s="148"/>
      <c r="H92" s="1"/>
    </row>
    <row r="93" spans="1:8" ht="12.25" customHeight="1">
      <c r="A93" s="115">
        <v>1</v>
      </c>
      <c r="B93" s="116"/>
      <c r="C93" s="54" t="s">
        <v>108</v>
      </c>
      <c r="D93" s="55" t="s">
        <v>56</v>
      </c>
      <c r="E93" s="56">
        <v>30</v>
      </c>
      <c r="F93" s="58"/>
      <c r="G93" s="55">
        <f>E93*F93</f>
        <v>0</v>
      </c>
      <c r="H93" s="2"/>
    </row>
    <row r="94" spans="1:8" ht="12.25" customHeight="1">
      <c r="A94" s="117">
        <v>2</v>
      </c>
      <c r="B94" s="118"/>
      <c r="C94" s="32" t="s">
        <v>109</v>
      </c>
      <c r="D94" s="33" t="s">
        <v>42</v>
      </c>
      <c r="E94" s="34">
        <v>10</v>
      </c>
      <c r="F94" s="35"/>
      <c r="G94" s="33">
        <f t="shared" ref="G94:G97" si="17">E94*F94</f>
        <v>0</v>
      </c>
      <c r="H94" s="2"/>
    </row>
    <row r="95" spans="1:8" ht="12.25" customHeight="1">
      <c r="A95" s="117">
        <v>3</v>
      </c>
      <c r="B95" s="118"/>
      <c r="C95" s="32" t="s">
        <v>110</v>
      </c>
      <c r="D95" s="33" t="s">
        <v>42</v>
      </c>
      <c r="E95" s="34">
        <v>1</v>
      </c>
      <c r="F95" s="38"/>
      <c r="G95" s="36">
        <f t="shared" si="17"/>
        <v>0</v>
      </c>
      <c r="H95" s="2"/>
    </row>
    <row r="96" spans="1:8" ht="12.25" customHeight="1">
      <c r="A96" s="117">
        <v>4</v>
      </c>
      <c r="B96" s="118"/>
      <c r="C96" s="32" t="s">
        <v>111</v>
      </c>
      <c r="D96" s="33" t="s">
        <v>42</v>
      </c>
      <c r="E96" s="34">
        <v>33</v>
      </c>
      <c r="F96" s="39"/>
      <c r="G96" s="33">
        <f t="shared" si="17"/>
        <v>0</v>
      </c>
      <c r="H96" s="2"/>
    </row>
    <row r="97" spans="1:8" ht="12.25" customHeight="1">
      <c r="A97" s="117">
        <v>5</v>
      </c>
      <c r="B97" s="118"/>
      <c r="C97" s="32" t="s">
        <v>112</v>
      </c>
      <c r="D97" s="33" t="s">
        <v>42</v>
      </c>
      <c r="E97" s="34">
        <v>2</v>
      </c>
      <c r="F97" s="40"/>
      <c r="G97" s="41">
        <f t="shared" si="17"/>
        <v>0</v>
      </c>
      <c r="H97" s="2"/>
    </row>
    <row r="98" spans="1:8" ht="12.25" customHeight="1">
      <c r="A98" s="117">
        <v>6</v>
      </c>
      <c r="B98" s="118"/>
      <c r="C98" s="32" t="s">
        <v>113</v>
      </c>
      <c r="D98" s="33" t="s">
        <v>42</v>
      </c>
      <c r="E98" s="34">
        <v>2</v>
      </c>
      <c r="F98" s="35"/>
      <c r="G98" s="33">
        <f>E98*F98</f>
        <v>0</v>
      </c>
      <c r="H98" s="2"/>
    </row>
    <row r="99" spans="1:8" ht="12.25" customHeight="1">
      <c r="A99" s="117">
        <v>7</v>
      </c>
      <c r="B99" s="118"/>
      <c r="C99" s="32" t="s">
        <v>114</v>
      </c>
      <c r="D99" s="33" t="s">
        <v>42</v>
      </c>
      <c r="E99" s="34">
        <v>28</v>
      </c>
      <c r="F99" s="35"/>
      <c r="G99" s="33">
        <f t="shared" ref="G99:G100" si="18">E99*F99</f>
        <v>0</v>
      </c>
      <c r="H99" s="2"/>
    </row>
    <row r="100" spans="1:8" ht="12.25" customHeight="1">
      <c r="A100" s="117">
        <v>8</v>
      </c>
      <c r="B100" s="118"/>
      <c r="C100" s="32" t="s">
        <v>86</v>
      </c>
      <c r="D100" s="33" t="s">
        <v>42</v>
      </c>
      <c r="E100" s="34">
        <v>1</v>
      </c>
      <c r="F100" s="38"/>
      <c r="G100" s="36">
        <f t="shared" si="18"/>
        <v>0</v>
      </c>
      <c r="H100" s="2"/>
    </row>
    <row r="101" spans="1:8" ht="12.25" customHeight="1">
      <c r="A101" s="117">
        <v>9</v>
      </c>
      <c r="B101" s="118"/>
      <c r="C101" s="32" t="s">
        <v>87</v>
      </c>
      <c r="D101" s="33" t="s">
        <v>42</v>
      </c>
      <c r="E101" s="34">
        <v>1</v>
      </c>
      <c r="F101" s="35"/>
      <c r="G101" s="33">
        <f>E101*F101</f>
        <v>0</v>
      </c>
      <c r="H101" s="2"/>
    </row>
    <row r="102" spans="1:8" ht="12.25" customHeight="1" thickBot="1">
      <c r="A102" s="126">
        <v>10</v>
      </c>
      <c r="B102" s="127"/>
      <c r="C102" s="32" t="s">
        <v>115</v>
      </c>
      <c r="D102" s="33" t="s">
        <v>42</v>
      </c>
      <c r="E102" s="34">
        <v>1</v>
      </c>
      <c r="F102" s="35"/>
      <c r="G102" s="46">
        <f t="shared" ref="G102" si="19">E102*F102</f>
        <v>0</v>
      </c>
      <c r="H102" s="2"/>
    </row>
    <row r="103" spans="1:8" ht="15.75" customHeight="1" thickBot="1">
      <c r="A103" s="16"/>
      <c r="B103" s="16"/>
      <c r="C103" s="6"/>
      <c r="D103" s="16"/>
      <c r="E103" s="16"/>
      <c r="F103" s="52" t="s">
        <v>142</v>
      </c>
      <c r="G103" s="53">
        <f>SUM(G93:G102)</f>
        <v>0</v>
      </c>
      <c r="H103" s="16"/>
    </row>
    <row r="104" spans="1:8" ht="18.75" customHeight="1" thickBot="1">
      <c r="A104" s="149" t="s">
        <v>157</v>
      </c>
      <c r="B104" s="147"/>
      <c r="C104" s="147"/>
      <c r="D104" s="147"/>
      <c r="E104" s="147"/>
      <c r="F104" s="147"/>
      <c r="G104" s="148"/>
      <c r="H104" s="4"/>
    </row>
    <row r="105" spans="1:8" ht="11.5" customHeight="1">
      <c r="A105" s="115">
        <v>1</v>
      </c>
      <c r="B105" s="151"/>
      <c r="C105" s="61" t="s">
        <v>139</v>
      </c>
      <c r="D105" s="55" t="s">
        <v>69</v>
      </c>
      <c r="E105" s="62">
        <v>1</v>
      </c>
      <c r="F105" s="59"/>
      <c r="G105" s="60">
        <f t="shared" ref="G105" si="20">E105*F105</f>
        <v>0</v>
      </c>
      <c r="H105" s="2"/>
    </row>
    <row r="106" spans="1:8" ht="12.25" customHeight="1">
      <c r="A106" s="117">
        <v>2</v>
      </c>
      <c r="B106" s="150"/>
      <c r="C106" s="43" t="s">
        <v>140</v>
      </c>
      <c r="D106" s="33" t="s">
        <v>69</v>
      </c>
      <c r="E106" s="44">
        <v>1</v>
      </c>
      <c r="F106" s="35"/>
      <c r="G106" s="33">
        <f>E106*F106</f>
        <v>0</v>
      </c>
      <c r="H106" s="2"/>
    </row>
    <row r="107" spans="1:8" ht="12.25" customHeight="1" thickBot="1">
      <c r="A107" s="117">
        <v>3</v>
      </c>
      <c r="B107" s="150"/>
      <c r="C107" s="43" t="s">
        <v>141</v>
      </c>
      <c r="D107" s="33" t="s">
        <v>69</v>
      </c>
      <c r="E107" s="44">
        <v>1</v>
      </c>
      <c r="F107" s="35"/>
      <c r="G107" s="46">
        <f t="shared" ref="G107" si="21">E107*F107</f>
        <v>0</v>
      </c>
      <c r="H107" s="2"/>
    </row>
    <row r="108" spans="1:8" ht="13.4" customHeight="1" thickBot="1">
      <c r="A108" s="6">
        <v>0</v>
      </c>
      <c r="B108" s="6"/>
      <c r="C108" s="6"/>
      <c r="D108" s="6"/>
      <c r="E108" s="6"/>
      <c r="F108" s="52" t="s">
        <v>142</v>
      </c>
      <c r="G108" s="53">
        <f>SUM(G105:G107)</f>
        <v>0</v>
      </c>
      <c r="H108" s="6"/>
    </row>
    <row r="109" spans="1:8" ht="20.25" customHeight="1" thickBot="1">
      <c r="A109" s="146" t="s">
        <v>153</v>
      </c>
      <c r="B109" s="147"/>
      <c r="C109" s="147"/>
      <c r="D109" s="147"/>
      <c r="E109" s="147"/>
      <c r="F109" s="147"/>
      <c r="G109" s="148"/>
      <c r="H109" s="4"/>
    </row>
    <row r="110" spans="1:8" ht="12" customHeight="1">
      <c r="A110" s="115">
        <v>1</v>
      </c>
      <c r="B110" s="151"/>
      <c r="C110" s="61" t="s">
        <v>127</v>
      </c>
      <c r="D110" s="55" t="s">
        <v>69</v>
      </c>
      <c r="E110" s="62">
        <v>1</v>
      </c>
      <c r="F110" s="58"/>
      <c r="G110" s="55">
        <f t="shared" ref="G110:G113" si="22">E110*F110</f>
        <v>0</v>
      </c>
      <c r="H110" s="2"/>
    </row>
    <row r="111" spans="1:8" ht="12.25" customHeight="1">
      <c r="A111" s="117">
        <v>2</v>
      </c>
      <c r="B111" s="150"/>
      <c r="C111" s="43" t="s">
        <v>128</v>
      </c>
      <c r="D111" s="33" t="s">
        <v>117</v>
      </c>
      <c r="E111" s="44">
        <v>1</v>
      </c>
      <c r="F111" s="38"/>
      <c r="G111" s="36">
        <f t="shared" si="22"/>
        <v>0</v>
      </c>
      <c r="H111" s="2"/>
    </row>
    <row r="112" spans="1:8" ht="12.25" customHeight="1">
      <c r="A112" s="117">
        <v>3</v>
      </c>
      <c r="B112" s="150"/>
      <c r="C112" s="43" t="s">
        <v>129</v>
      </c>
      <c r="D112" s="33" t="s">
        <v>117</v>
      </c>
      <c r="E112" s="44">
        <v>1</v>
      </c>
      <c r="F112" s="39"/>
      <c r="G112" s="33">
        <f t="shared" si="22"/>
        <v>0</v>
      </c>
      <c r="H112" s="2"/>
    </row>
    <row r="113" spans="1:8" ht="12.25" customHeight="1">
      <c r="A113" s="117">
        <v>4</v>
      </c>
      <c r="B113" s="150"/>
      <c r="C113" s="43" t="s">
        <v>130</v>
      </c>
      <c r="D113" s="33" t="s">
        <v>117</v>
      </c>
      <c r="E113" s="44">
        <v>1</v>
      </c>
      <c r="F113" s="40"/>
      <c r="G113" s="41">
        <f t="shared" si="22"/>
        <v>0</v>
      </c>
      <c r="H113" s="2"/>
    </row>
    <row r="114" spans="1:8" ht="12.25" customHeight="1">
      <c r="A114" s="117">
        <v>5</v>
      </c>
      <c r="B114" s="150"/>
      <c r="C114" s="43" t="s">
        <v>131</v>
      </c>
      <c r="D114" s="33" t="s">
        <v>117</v>
      </c>
      <c r="E114" s="44">
        <v>1</v>
      </c>
      <c r="F114" s="35"/>
      <c r="G114" s="33">
        <f>E114*F114</f>
        <v>0</v>
      </c>
      <c r="H114" s="2"/>
    </row>
    <row r="115" spans="1:8" ht="12.25" customHeight="1">
      <c r="A115" s="117">
        <v>6</v>
      </c>
      <c r="B115" s="150"/>
      <c r="C115" s="43" t="s">
        <v>132</v>
      </c>
      <c r="D115" s="33" t="s">
        <v>117</v>
      </c>
      <c r="E115" s="44">
        <v>1</v>
      </c>
      <c r="F115" s="35"/>
      <c r="G115" s="33">
        <f>E115*F115</f>
        <v>0</v>
      </c>
      <c r="H115" s="2"/>
    </row>
    <row r="116" spans="1:8" ht="12.25" customHeight="1">
      <c r="A116" s="117">
        <v>7</v>
      </c>
      <c r="B116" s="150"/>
      <c r="C116" s="43" t="s">
        <v>133</v>
      </c>
      <c r="D116" s="33" t="s">
        <v>117</v>
      </c>
      <c r="E116" s="44">
        <v>1</v>
      </c>
      <c r="F116" s="38"/>
      <c r="G116" s="36">
        <f t="shared" ref="G116" si="23">E116*F116</f>
        <v>0</v>
      </c>
      <c r="H116" s="2"/>
    </row>
    <row r="117" spans="1:8" ht="12.25" customHeight="1">
      <c r="A117" s="117">
        <v>8</v>
      </c>
      <c r="B117" s="150"/>
      <c r="C117" s="43" t="s">
        <v>134</v>
      </c>
      <c r="D117" s="33" t="s">
        <v>117</v>
      </c>
      <c r="E117" s="44">
        <v>1</v>
      </c>
      <c r="F117" s="35"/>
      <c r="G117" s="33">
        <f>E117*F117</f>
        <v>0</v>
      </c>
      <c r="H117" s="2"/>
    </row>
    <row r="118" spans="1:8" ht="12.25" customHeight="1">
      <c r="A118" s="117">
        <v>9</v>
      </c>
      <c r="B118" s="150"/>
      <c r="C118" s="43" t="s">
        <v>135</v>
      </c>
      <c r="D118" s="33" t="s">
        <v>117</v>
      </c>
      <c r="E118" s="44">
        <v>1</v>
      </c>
      <c r="F118" s="35"/>
      <c r="G118" s="33">
        <f t="shared" ref="G118:G121" si="24">E118*F118</f>
        <v>0</v>
      </c>
      <c r="H118" s="2"/>
    </row>
    <row r="119" spans="1:8" ht="12.25" customHeight="1">
      <c r="A119" s="117">
        <v>10</v>
      </c>
      <c r="B119" s="150"/>
      <c r="C119" s="43" t="s">
        <v>136</v>
      </c>
      <c r="D119" s="33" t="s">
        <v>117</v>
      </c>
      <c r="E119" s="44">
        <v>1</v>
      </c>
      <c r="F119" s="38"/>
      <c r="G119" s="36">
        <f t="shared" si="24"/>
        <v>0</v>
      </c>
      <c r="H119" s="2"/>
    </row>
    <row r="120" spans="1:8" ht="12.25" customHeight="1">
      <c r="A120" s="117">
        <v>11</v>
      </c>
      <c r="B120" s="150"/>
      <c r="C120" s="43" t="s">
        <v>137</v>
      </c>
      <c r="D120" s="33" t="s">
        <v>117</v>
      </c>
      <c r="E120" s="44">
        <v>1</v>
      </c>
      <c r="F120" s="39"/>
      <c r="G120" s="33">
        <f t="shared" si="24"/>
        <v>0</v>
      </c>
      <c r="H120" s="2"/>
    </row>
    <row r="121" spans="1:8" ht="12.25" customHeight="1">
      <c r="A121" s="117">
        <v>12</v>
      </c>
      <c r="B121" s="150"/>
      <c r="C121" s="43" t="s">
        <v>138</v>
      </c>
      <c r="D121" s="33" t="s">
        <v>117</v>
      </c>
      <c r="E121" s="44">
        <v>1</v>
      </c>
      <c r="F121" s="40"/>
      <c r="G121" s="41">
        <f t="shared" si="24"/>
        <v>0</v>
      </c>
      <c r="H121" s="2"/>
    </row>
    <row r="122" spans="1:8" ht="12.25" customHeight="1" thickBot="1">
      <c r="A122" s="117">
        <v>13</v>
      </c>
      <c r="B122" s="150"/>
      <c r="C122" s="43" t="s">
        <v>126</v>
      </c>
      <c r="D122" s="33" t="s">
        <v>117</v>
      </c>
      <c r="E122" s="44">
        <v>1</v>
      </c>
      <c r="F122" s="35"/>
      <c r="G122" s="46">
        <f>E122*F122</f>
        <v>0</v>
      </c>
      <c r="H122" s="2"/>
    </row>
    <row r="123" spans="1:8" ht="13" customHeight="1" thickBot="1">
      <c r="A123" s="6">
        <v>0</v>
      </c>
      <c r="B123" s="6"/>
      <c r="C123" s="6"/>
      <c r="D123" s="6"/>
      <c r="E123" s="6"/>
      <c r="F123" s="47" t="s">
        <v>142</v>
      </c>
      <c r="G123" s="50">
        <f>SUM(G110:G122)</f>
        <v>0</v>
      </c>
      <c r="H123" s="6"/>
    </row>
    <row r="124" spans="1:8" ht="18" customHeight="1" thickBot="1">
      <c r="A124" s="146" t="s">
        <v>154</v>
      </c>
      <c r="B124" s="147"/>
      <c r="C124" s="147"/>
      <c r="D124" s="147"/>
      <c r="E124" s="147"/>
      <c r="F124" s="147"/>
      <c r="G124" s="148"/>
      <c r="H124" s="4"/>
    </row>
    <row r="125" spans="1:8" ht="12.25" customHeight="1">
      <c r="A125" s="115">
        <v>1</v>
      </c>
      <c r="B125" s="151"/>
      <c r="C125" s="61" t="s">
        <v>121</v>
      </c>
      <c r="D125" s="55" t="s">
        <v>117</v>
      </c>
      <c r="E125" s="62">
        <v>1</v>
      </c>
      <c r="F125" s="58"/>
      <c r="G125" s="55">
        <f t="shared" ref="G125:G128" si="25">E125*F125</f>
        <v>0</v>
      </c>
      <c r="H125" s="2"/>
    </row>
    <row r="126" spans="1:8" ht="12.25" customHeight="1">
      <c r="A126" s="117">
        <v>2</v>
      </c>
      <c r="B126" s="150"/>
      <c r="C126" s="43" t="s">
        <v>122</v>
      </c>
      <c r="D126" s="33" t="s">
        <v>117</v>
      </c>
      <c r="E126" s="44">
        <v>1</v>
      </c>
      <c r="F126" s="38"/>
      <c r="G126" s="36">
        <f t="shared" si="25"/>
        <v>0</v>
      </c>
      <c r="H126" s="2"/>
    </row>
    <row r="127" spans="1:8" ht="12.25" customHeight="1">
      <c r="A127" s="117">
        <v>3</v>
      </c>
      <c r="B127" s="150"/>
      <c r="C127" s="43" t="s">
        <v>123</v>
      </c>
      <c r="D127" s="33" t="s">
        <v>69</v>
      </c>
      <c r="E127" s="44">
        <v>1</v>
      </c>
      <c r="F127" s="39"/>
      <c r="G127" s="33">
        <f t="shared" si="25"/>
        <v>0</v>
      </c>
      <c r="H127" s="2"/>
    </row>
    <row r="128" spans="1:8" ht="12.25" customHeight="1">
      <c r="A128" s="117">
        <v>4</v>
      </c>
      <c r="B128" s="150"/>
      <c r="C128" s="43" t="s">
        <v>124</v>
      </c>
      <c r="D128" s="33" t="s">
        <v>117</v>
      </c>
      <c r="E128" s="44">
        <v>1</v>
      </c>
      <c r="F128" s="40"/>
      <c r="G128" s="41">
        <f t="shared" si="25"/>
        <v>0</v>
      </c>
      <c r="H128" s="2"/>
    </row>
    <row r="129" spans="1:8" ht="12.25" customHeight="1">
      <c r="A129" s="117">
        <v>5</v>
      </c>
      <c r="B129" s="150"/>
      <c r="C129" s="43" t="s">
        <v>125</v>
      </c>
      <c r="D129" s="33" t="s">
        <v>117</v>
      </c>
      <c r="E129" s="44">
        <v>1</v>
      </c>
      <c r="F129" s="35"/>
      <c r="G129" s="33">
        <f>E129*F129</f>
        <v>0</v>
      </c>
      <c r="H129" s="2"/>
    </row>
    <row r="130" spans="1:8" ht="12.25" customHeight="1" thickBot="1">
      <c r="A130" s="117">
        <v>6</v>
      </c>
      <c r="B130" s="150"/>
      <c r="C130" s="43" t="s">
        <v>126</v>
      </c>
      <c r="D130" s="33" t="s">
        <v>117</v>
      </c>
      <c r="E130" s="44">
        <v>1</v>
      </c>
      <c r="F130" s="35"/>
      <c r="G130" s="46">
        <f t="shared" ref="G130" si="26">E130*F130</f>
        <v>0</v>
      </c>
      <c r="H130" s="2"/>
    </row>
    <row r="131" spans="1:8" ht="12.65" customHeight="1" thickBot="1">
      <c r="A131" s="6">
        <v>0</v>
      </c>
      <c r="B131" s="6"/>
      <c r="C131" s="6"/>
      <c r="D131" s="6"/>
      <c r="E131" s="6"/>
      <c r="F131" s="52" t="s">
        <v>142</v>
      </c>
      <c r="G131" s="53">
        <f>SUM(G125:G130)</f>
        <v>0</v>
      </c>
      <c r="H131" s="6"/>
    </row>
    <row r="132" spans="1:8" ht="14" customHeight="1" thickBot="1">
      <c r="A132" s="146" t="s">
        <v>155</v>
      </c>
      <c r="B132" s="147"/>
      <c r="C132" s="147"/>
      <c r="D132" s="147"/>
      <c r="E132" s="147"/>
      <c r="F132" s="147"/>
      <c r="G132" s="148"/>
      <c r="H132" s="4"/>
    </row>
    <row r="133" spans="1:8" ht="12" customHeight="1">
      <c r="A133" s="115">
        <v>1</v>
      </c>
      <c r="B133" s="151"/>
      <c r="C133" s="61" t="s">
        <v>116</v>
      </c>
      <c r="D133" s="55" t="s">
        <v>117</v>
      </c>
      <c r="E133" s="62">
        <v>1</v>
      </c>
      <c r="F133" s="57"/>
      <c r="G133" s="55">
        <f t="shared" ref="G133:G134" si="27">E133*F133</f>
        <v>0</v>
      </c>
      <c r="H133" s="2"/>
    </row>
    <row r="134" spans="1:8" ht="12.25" customHeight="1">
      <c r="A134" s="117">
        <v>2</v>
      </c>
      <c r="B134" s="150"/>
      <c r="C134" s="43" t="s">
        <v>118</v>
      </c>
      <c r="D134" s="33" t="s">
        <v>117</v>
      </c>
      <c r="E134" s="44">
        <v>1</v>
      </c>
      <c r="F134" s="40"/>
      <c r="G134" s="41">
        <f t="shared" si="27"/>
        <v>0</v>
      </c>
      <c r="H134" s="2"/>
    </row>
    <row r="135" spans="1:8" ht="12.25" customHeight="1">
      <c r="A135" s="117">
        <v>3</v>
      </c>
      <c r="B135" s="150"/>
      <c r="C135" s="43" t="s">
        <v>119</v>
      </c>
      <c r="D135" s="33" t="s">
        <v>69</v>
      </c>
      <c r="E135" s="44">
        <v>1</v>
      </c>
      <c r="F135" s="35"/>
      <c r="G135" s="33">
        <f>E135*F135</f>
        <v>0</v>
      </c>
      <c r="H135" s="2"/>
    </row>
    <row r="136" spans="1:8" ht="12.25" customHeight="1" thickBot="1">
      <c r="A136" s="117">
        <v>4</v>
      </c>
      <c r="B136" s="150"/>
      <c r="C136" s="43" t="s">
        <v>120</v>
      </c>
      <c r="D136" s="33" t="s">
        <v>117</v>
      </c>
      <c r="E136" s="44">
        <v>1</v>
      </c>
      <c r="F136" s="35"/>
      <c r="G136" s="46">
        <f t="shared" ref="G136" si="28">E136*F136</f>
        <v>0</v>
      </c>
      <c r="H136" s="2"/>
    </row>
    <row r="137" spans="1:8" ht="15.75" customHeight="1" thickBot="1">
      <c r="A137" s="6">
        <v>0</v>
      </c>
      <c r="B137" s="6"/>
      <c r="C137" s="6"/>
      <c r="D137" s="6"/>
      <c r="E137" s="6"/>
      <c r="F137" s="47" t="s">
        <v>142</v>
      </c>
      <c r="G137" s="50">
        <f>SUM(G133:G136)</f>
        <v>0</v>
      </c>
      <c r="H137" s="6"/>
    </row>
    <row r="138" spans="1:8" ht="9" customHeight="1" thickBot="1">
      <c r="A138" s="159"/>
      <c r="B138" s="159"/>
      <c r="C138" s="4"/>
      <c r="D138" s="4"/>
      <c r="E138" s="4"/>
      <c r="F138" s="4"/>
      <c r="G138" s="4"/>
      <c r="H138" s="4"/>
    </row>
    <row r="139" spans="1:8" ht="27.75" customHeight="1" thickBot="1">
      <c r="A139" s="156" t="s">
        <v>156</v>
      </c>
      <c r="B139" s="157"/>
      <c r="C139" s="157"/>
      <c r="D139" s="157"/>
      <c r="E139" s="157"/>
      <c r="F139" s="158"/>
      <c r="G139" s="63">
        <f>SUM(G10,G20,G35,G39,G47,G61,G69,G75,G91,G103,G108,G123,G131,G137)</f>
        <v>0</v>
      </c>
      <c r="H139" s="5"/>
    </row>
  </sheetData>
  <mergeCells count="125">
    <mergeCell ref="A21:G21"/>
    <mergeCell ref="A36:G36"/>
    <mergeCell ref="A105:B105"/>
    <mergeCell ref="A106:B106"/>
    <mergeCell ref="A107:B107"/>
    <mergeCell ref="A139:F139"/>
    <mergeCell ref="A138:B138"/>
    <mergeCell ref="A114:B114"/>
    <mergeCell ref="A115:B115"/>
    <mergeCell ref="A116:B116"/>
    <mergeCell ref="A117:B117"/>
    <mergeCell ref="A118:B118"/>
    <mergeCell ref="A119:B119"/>
    <mergeCell ref="A120:B120"/>
    <mergeCell ref="A134:B134"/>
    <mergeCell ref="A135:B135"/>
    <mergeCell ref="A136:B136"/>
    <mergeCell ref="A111:B111"/>
    <mergeCell ref="A112:B112"/>
    <mergeCell ref="A113:B113"/>
    <mergeCell ref="A132:G132"/>
    <mergeCell ref="A124:G124"/>
    <mergeCell ref="A109:G109"/>
    <mergeCell ref="A104:G104"/>
    <mergeCell ref="A95:B95"/>
    <mergeCell ref="A96:B96"/>
    <mergeCell ref="A97:B97"/>
    <mergeCell ref="A121:B121"/>
    <mergeCell ref="A122:B122"/>
    <mergeCell ref="A133:B133"/>
    <mergeCell ref="A125:B125"/>
    <mergeCell ref="A126:B126"/>
    <mergeCell ref="A127:B127"/>
    <mergeCell ref="A128:B128"/>
    <mergeCell ref="A129:B129"/>
    <mergeCell ref="A130:B130"/>
    <mergeCell ref="A98:B98"/>
    <mergeCell ref="A99:B99"/>
    <mergeCell ref="A100:B100"/>
    <mergeCell ref="A101:B101"/>
    <mergeCell ref="A102:B102"/>
    <mergeCell ref="A110:B110"/>
    <mergeCell ref="A85:B85"/>
    <mergeCell ref="A86:B86"/>
    <mergeCell ref="A87:B87"/>
    <mergeCell ref="A88:B88"/>
    <mergeCell ref="A89:B89"/>
    <mergeCell ref="A90:B90"/>
    <mergeCell ref="A93:B93"/>
    <mergeCell ref="A94:B94"/>
    <mergeCell ref="A92:G92"/>
    <mergeCell ref="A77:B77"/>
    <mergeCell ref="A78:B78"/>
    <mergeCell ref="A79:B79"/>
    <mergeCell ref="A80:B80"/>
    <mergeCell ref="A81:B81"/>
    <mergeCell ref="A82:B82"/>
    <mergeCell ref="A83:B83"/>
    <mergeCell ref="A84:B84"/>
    <mergeCell ref="A76:G76"/>
    <mergeCell ref="A65:B65"/>
    <mergeCell ref="A66:B66"/>
    <mergeCell ref="A67:B67"/>
    <mergeCell ref="A68:B68"/>
    <mergeCell ref="A71:B71"/>
    <mergeCell ref="A72:B72"/>
    <mergeCell ref="A73:B73"/>
    <mergeCell ref="A74:B74"/>
    <mergeCell ref="A70:G70"/>
    <mergeCell ref="A55:B55"/>
    <mergeCell ref="A56:B56"/>
    <mergeCell ref="A57:B57"/>
    <mergeCell ref="A58:B58"/>
    <mergeCell ref="A59:B59"/>
    <mergeCell ref="A60:B60"/>
    <mergeCell ref="A63:B63"/>
    <mergeCell ref="A64:B64"/>
    <mergeCell ref="A62:G62"/>
    <mergeCell ref="A51:B51"/>
    <mergeCell ref="A52:B52"/>
    <mergeCell ref="A53:B53"/>
    <mergeCell ref="A54:B54"/>
    <mergeCell ref="A37:B37"/>
    <mergeCell ref="A38:B38"/>
    <mergeCell ref="A41:B41"/>
    <mergeCell ref="A42:B42"/>
    <mergeCell ref="A43:B43"/>
    <mergeCell ref="A44:B44"/>
    <mergeCell ref="A45:B45"/>
    <mergeCell ref="A40:G40"/>
    <mergeCell ref="A48:G48"/>
    <mergeCell ref="A30:B30"/>
    <mergeCell ref="A31:B31"/>
    <mergeCell ref="A32:B32"/>
    <mergeCell ref="A33:B33"/>
    <mergeCell ref="A34:B34"/>
    <mergeCell ref="A46:B46"/>
    <mergeCell ref="A49:B49"/>
    <mergeCell ref="A50:B50"/>
    <mergeCell ref="A22:B22"/>
    <mergeCell ref="A23:B23"/>
    <mergeCell ref="A24:B24"/>
    <mergeCell ref="A25:B25"/>
    <mergeCell ref="A26:B26"/>
    <mergeCell ref="A27:B27"/>
    <mergeCell ref="A28:B28"/>
    <mergeCell ref="A29:B29"/>
    <mergeCell ref="A12:B12"/>
    <mergeCell ref="A13:B13"/>
    <mergeCell ref="A14:B14"/>
    <mergeCell ref="A15:B15"/>
    <mergeCell ref="A16:B16"/>
    <mergeCell ref="A17:B17"/>
    <mergeCell ref="A18:B18"/>
    <mergeCell ref="A19:B19"/>
    <mergeCell ref="A1:G1"/>
    <mergeCell ref="A2:B2"/>
    <mergeCell ref="A3:B3"/>
    <mergeCell ref="A5:B5"/>
    <mergeCell ref="A6:B6"/>
    <mergeCell ref="A7:B7"/>
    <mergeCell ref="A8:B8"/>
    <mergeCell ref="A9:B9"/>
    <mergeCell ref="A11:G11"/>
    <mergeCell ref="A4:G4"/>
  </mergeCells>
  <pageMargins left="0.7" right="0.7" top="0.75" bottom="0.75" header="0.3" footer="0.3"/>
  <pageSetup paperSize="9" scale="70" orientation="portrait" r:id="rId1"/>
  <rowBreaks count="1" manualBreakCount="1">
    <brk id="58" max="6" man="1"/>
  </rowBreaks>
  <colBreaks count="1" manualBreakCount="1">
    <brk id="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1" ma:contentTypeDescription="Create a new document." ma:contentTypeScope="" ma:versionID="370e3561666b31649ceca45a9fa19c15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9aeddc6263e49941b2a8bc2301cd53bd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735F26-1579-4CCC-8A68-D2EDCE528C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6D907A-234D-4F27-819F-C8BA0C1630B9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bb3d1ceb-ec91-4593-ab49-8ce9533748d9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4b31099-8163-4ac9-ab84-be06feeb7ef4"/>
  </ds:schemaRefs>
</ds:datastoreItem>
</file>

<file path=customXml/itemProps3.xml><?xml version="1.0" encoding="utf-8"?>
<ds:datastoreItem xmlns:ds="http://schemas.openxmlformats.org/officeDocument/2006/customXml" ds:itemID="{496CEF7B-DFC7-4E89-84DA-42A4AE474C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Návrh na plnenie kritérií</vt:lpstr>
      <vt:lpstr>Výkaz výmer</vt:lpstr>
      <vt:lpstr>'Výkaz výmer'!Oblasť_tlače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Výkaz výmer_Odpadové teplo_Z` ON Bratislava.xlsx</dc:title>
  <dc:subject/>
  <dc:creator>NB HP 17</dc:creator>
  <cp:keywords/>
  <dc:description/>
  <cp:lastModifiedBy>Durbáková Simona, Mgr.</cp:lastModifiedBy>
  <cp:revision/>
  <cp:lastPrinted>2022-10-19T05:36:31Z</cp:lastPrinted>
  <dcterms:created xsi:type="dcterms:W3CDTF">2022-05-25T13:03:14Z</dcterms:created>
  <dcterms:modified xsi:type="dcterms:W3CDTF">2022-10-19T05:36:42Z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