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DNS  ťažba\Čiastkové zákazky DNS TATRY 2022\Tatry 27 - Osada\"/>
    </mc:Choice>
  </mc:AlternateContent>
  <bookViews>
    <workbookView xWindow="0" yWindow="0" windowWidth="28800" windowHeight="1153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ponuka'!$A$1:$P$32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M19" i="3" l="1"/>
  <c r="P19" i="3"/>
  <c r="P18" i="3"/>
  <c r="P12" i="3" l="1"/>
  <c r="P17" i="3" l="1"/>
  <c r="P16" i="3"/>
  <c r="P15" i="3"/>
  <c r="P14" i="3"/>
  <c r="P13" i="3"/>
  <c r="G19" i="3"/>
  <c r="P21" i="3" l="1"/>
  <c r="P20" i="3" s="1"/>
</calcChain>
</file>

<file path=xl/sharedStrings.xml><?xml version="1.0" encoding="utf-8"?>
<sst xmlns="http://schemas.openxmlformats.org/spreadsheetml/2006/main" count="124" uniqueCount="96">
  <si>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</si>
  <si>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</si>
  <si>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</si>
  <si>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</si>
  <si>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</si>
  <si>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</si>
  <si>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</si>
  <si>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</si>
  <si>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</si>
  <si>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</si>
  <si>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</si>
  <si>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</si>
  <si>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</si>
  <si>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</si>
  <si>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</si>
  <si>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</si>
  <si>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</si>
  <si>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</si>
  <si>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</si>
  <si>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</si>
  <si>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</si>
  <si>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</si>
  <si>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</si>
  <si>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</si>
  <si>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</si>
  <si>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</si>
  <si>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</si>
  <si>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</si>
  <si>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</si>
  <si>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</si>
  <si>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</si>
  <si>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</si>
  <si>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</si>
  <si>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</si>
  <si>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</si>
  <si>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</si>
  <si>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</si>
  <si>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</si>
  <si>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</si>
  <si>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</si>
  <si>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</si>
  <si>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</si>
  <si>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</si>
  <si>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</si>
  <si>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</si>
  <si>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</si>
  <si>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</si>
  <si>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</si>
  <si>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</si>
  <si>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</si>
  <si>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</si>
  <si>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</si>
  <si>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</si>
  <si>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</si>
  <si>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</si>
  <si>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</si>
  <si>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</si>
  <si>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</si>
  <si>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</si>
  <si>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</si>
  <si>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</si>
  <si>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</si>
  <si>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</si>
  <si>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</si>
  <si>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</si>
  <si>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</si>
  <si>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</si>
  <si>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</si>
  <si>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</si>
  <si>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</si>
  <si>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1,2,4a,4d,6,7</t>
  </si>
  <si>
    <t>1,2,4a,6,7</t>
  </si>
  <si>
    <t>55</t>
  </si>
  <si>
    <t>1,2,4a,4b,6,7</t>
  </si>
  <si>
    <t>60</t>
  </si>
  <si>
    <t>Zelenô</t>
  </si>
  <si>
    <t>Mošnica</t>
  </si>
  <si>
    <t>1,2,4a,4b,7</t>
  </si>
  <si>
    <t>70</t>
  </si>
  <si>
    <t>350 | 670 | -</t>
  </si>
  <si>
    <t>125 | 330 | -</t>
  </si>
  <si>
    <t>240 | 660 | -</t>
  </si>
  <si>
    <t>255 | 420 | -</t>
  </si>
  <si>
    <t>75 | 730 | -</t>
  </si>
  <si>
    <t>- | - | 1260</t>
  </si>
  <si>
    <t>35</t>
  </si>
  <si>
    <t>50 | 730 | -</t>
  </si>
  <si>
    <t>SL217-.250.1-1</t>
  </si>
  <si>
    <t>SL217-.247.1-1</t>
  </si>
  <si>
    <t>SL217-.250.1-3</t>
  </si>
  <si>
    <t>SL213-.450B1-1</t>
  </si>
  <si>
    <t>SL213-.450B1-2</t>
  </si>
  <si>
    <t>SL213-.451B0-4</t>
  </si>
  <si>
    <t>SL213-.433B1-1</t>
  </si>
  <si>
    <t>Zmluva č. DNS/27/22/12/04</t>
  </si>
  <si>
    <t>Lesnícke služby v ťažbovom procese na OZ Tatry, Lesná správa Liptovská Osada - výzva č. 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</si>
</sst>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31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9" xfId="0" applyNumberFormat="1" applyFont="1" applyBorder="1" applyAlignment="1">
      <alignment vertical="center"/>
    </xf>
    <xf numFmtId="0" fontId="7" fillId="0" borderId="10" xfId="0" applyNumberFormat="1" applyFont="1" applyBorder="1" applyAlignment="1">
      <alignment horizontal="center" vertical="center"/>
    </xf>
    <xf numFmtId="0" fontId="6" fillId="2" borderId="8" xfId="0" applyNumberFormat="1" applyFont="1" applyFill="1" applyBorder="1" applyAlignment="1"/>
    <xf numFmtId="0" fontId="17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7" fillId="0" borderId="22" xfId="0" applyNumberFormat="1" applyFont="1" applyBorder="1" applyAlignment="1">
      <alignment vertical="center"/>
    </xf>
    <xf numFmtId="2" fontId="7" fillId="0" borderId="22" xfId="0" applyNumberFormat="1" applyFont="1" applyBorder="1" applyAlignment="1">
      <alignment vertical="center"/>
    </xf>
    <xf numFmtId="0" fontId="0" fillId="0" borderId="4" xfId="0" applyNumberFormat="1" applyBorder="1"/>
    <xf numFmtId="0" fontId="7" fillId="0" borderId="4" xfId="0" applyNumberFormat="1" applyFont="1" applyBorder="1" applyAlignment="1">
      <alignment horizontal="center" vertical="center" wrapText="1"/>
    </xf>
    <xf numFmtId="0" fontId="7" fillId="0" borderId="24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17" xfId="0" applyNumberFormat="1" applyFont="1" applyFill="1" applyBorder="1" applyAlignment="1">
      <alignment horizontal="left" vertical="center"/>
    </xf>
    <xf numFmtId="0" fontId="6" fillId="8" borderId="18" xfId="0" applyNumberFormat="1" applyFont="1" applyFill="1" applyBorder="1" applyAlignment="1">
      <alignment horizontal="left" vertical="center"/>
    </xf>
    <xf numFmtId="0" fontId="6" fillId="8" borderId="19" xfId="0" applyNumberFormat="1" applyFont="1" applyFill="1" applyBorder="1" applyAlignment="1">
      <alignment horizontal="left" vertical="center"/>
    </xf>
    <xf numFmtId="0" fontId="14" fillId="0" borderId="15" xfId="0" applyFont="1" applyFill="1" applyBorder="1" applyAlignment="1" applyProtection="1">
      <alignment horizontal="center"/>
    </xf>
    <xf numFmtId="0" fontId="14" fillId="0" borderId="16" xfId="0" applyFont="1" applyFill="1" applyBorder="1" applyAlignment="1" applyProtection="1">
      <alignment horizontal="center"/>
    </xf>
    <xf numFmtId="0" fontId="6" fillId="9" borderId="17" xfId="0" applyNumberFormat="1" applyFont="1" applyFill="1" applyBorder="1" applyAlignment="1" applyProtection="1">
      <alignment horizontal="center"/>
      <protection locked="0"/>
    </xf>
    <xf numFmtId="0" fontId="6" fillId="9" borderId="18" xfId="0" applyNumberFormat="1" applyFont="1" applyFill="1" applyBorder="1" applyAlignment="1" applyProtection="1">
      <alignment horizontal="center"/>
      <protection locked="0"/>
    </xf>
    <xf numFmtId="0" fontId="6" fillId="9" borderId="19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Border="1" applyAlignment="1">
      <alignment horizontal="right" vertical="center" indent="2"/>
    </xf>
    <xf numFmtId="0" fontId="7" fillId="0" borderId="11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7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2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24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10" fillId="8" borderId="17" xfId="0" applyNumberFormat="1" applyFont="1" applyFill="1" applyBorder="1" applyAlignment="1">
      <alignment horizontal="left" vertical="center"/>
    </xf>
    <xf numFmtId="0" fontId="10" fillId="8" borderId="18" xfId="0" applyNumberFormat="1" applyFont="1" applyFill="1" applyBorder="1" applyAlignment="1">
      <alignment horizontal="left" vertical="center"/>
    </xf>
    <xf numFmtId="0" fontId="10" fillId="8" borderId="19" xfId="0" applyNumberFormat="1" applyFont="1" applyFill="1" applyBorder="1" applyAlignment="1">
      <alignment horizontal="left" vertical="center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1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0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5" xfId="0" applyNumberFormat="1" applyBorder="1" applyAlignment="1">
      <alignment horizontal="center"/>
    </xf>
    <xf numFmtId="0" fontId="4" fillId="0" borderId="14" xfId="0" applyNumberFormat="1" applyFont="1" applyBorder="1" applyAlignment="1">
      <alignment horizontal="left" vertical="center" wrapText="1"/>
    </xf>
    <xf numFmtId="0" fontId="8" fillId="3" borderId="13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0" fontId="16" fillId="0" borderId="28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4" fontId="7" fillId="0" borderId="29" xfId="0" applyNumberFormat="1" applyFont="1" applyBorder="1" applyAlignment="1">
      <alignment horizontal="right" vertical="center" indent="1"/>
    </xf>
    <xf numFmtId="4" fontId="9" fillId="0" borderId="30" xfId="0" applyNumberFormat="1" applyFont="1" applyBorder="1" applyAlignment="1">
      <alignment horizontal="center" vertical="center"/>
    </xf>
    <xf numFmtId="0" fontId="15" fillId="6" borderId="28" xfId="0" applyFont="1" applyFill="1" applyBorder="1" applyAlignment="1" applyProtection="1">
      <alignment vertical="center" wrapText="1"/>
    </xf>
    <xf numFmtId="4" fontId="7" fillId="6" borderId="11" xfId="0" applyNumberFormat="1" applyFont="1" applyFill="1" applyBorder="1" applyAlignment="1">
      <alignment horizontal="right" vertical="center" indent="1"/>
    </xf>
    <xf numFmtId="0" fontId="24" fillId="0" borderId="21" xfId="0" applyNumberFormat="1" applyFont="1" applyBorder="1" applyAlignment="1">
      <alignment horizontal="center" vertical="center"/>
    </xf>
    <xf numFmtId="0" fontId="24" fillId="0" borderId="21" xfId="0" applyNumberFormat="1" applyFont="1" applyBorder="1" applyAlignment="1">
      <alignment horizontal="center" vertical="center" wrapText="1"/>
    </xf>
    <xf numFmtId="0" fontId="21" fillId="0" borderId="21" xfId="0" applyNumberFormat="1" applyFont="1" applyBorder="1" applyAlignment="1">
      <alignment horizontal="center" vertical="center"/>
    </xf>
    <xf numFmtId="14" fontId="17" fillId="0" borderId="21" xfId="0" applyNumberFormat="1" applyFont="1" applyBorder="1" applyAlignment="1">
      <alignment horizontal="center" vertical="center"/>
    </xf>
    <xf numFmtId="2" fontId="24" fillId="0" borderId="21" xfId="0" applyNumberFormat="1" applyFont="1" applyBorder="1" applyAlignment="1">
      <alignment horizontal="right" vertical="center"/>
    </xf>
    <xf numFmtId="0" fontId="24" fillId="0" borderId="21" xfId="0" applyNumberFormat="1" applyFont="1" applyBorder="1" applyAlignment="1">
      <alignment horizontal="right" vertical="center" wrapText="1"/>
    </xf>
    <xf numFmtId="2" fontId="24" fillId="0" borderId="21" xfId="0" applyNumberFormat="1" applyFont="1" applyBorder="1" applyAlignment="1">
      <alignment horizontal="right" vertical="center" wrapText="1"/>
    </xf>
    <xf numFmtId="0" fontId="22" fillId="0" borderId="21" xfId="0" applyNumberFormat="1" applyFont="1" applyBorder="1" applyAlignment="1">
      <alignment horizontal="center" vertical="center"/>
    </xf>
    <xf numFmtId="4" fontId="23" fillId="0" borderId="21" xfId="0" applyNumberFormat="1" applyFont="1" applyBorder="1" applyAlignment="1">
      <alignment horizontal="right" vertical="center" indent="1"/>
    </xf>
    <xf numFmtId="4" fontId="9" fillId="0" borderId="21" xfId="0" applyNumberFormat="1" applyFont="1" applyBorder="1" applyAlignment="1">
      <alignment horizontal="center" vertical="center"/>
    </xf>
    <xf numFmtId="4" fontId="7" fillId="7" borderId="21" xfId="0" applyNumberFormat="1" applyFont="1" applyFill="1" applyBorder="1" applyAlignment="1" applyProtection="1">
      <alignment horizontal="right" vertical="center" indent="1"/>
      <protection locked="0"/>
    </xf>
    <xf numFmtId="4" fontId="0" fillId="0" borderId="19" xfId="0" applyNumberFormat="1" applyBorder="1" applyProtection="1">
      <protection locked="0"/>
    </xf>
    <xf numFmtId="0" fontId="0" fillId="0" borderId="19" xfId="0" applyNumberFormat="1" applyBorder="1" applyProtection="1">
      <protection locked="0"/>
    </xf>
    <xf numFmtId="0" fontId="24" fillId="0" borderId="31" xfId="0" applyNumberFormat="1" applyFont="1" applyBorder="1" applyAlignment="1">
      <alignment horizontal="center" vertical="center"/>
    </xf>
    <xf numFmtId="0" fontId="24" fillId="0" borderId="32" xfId="0" applyNumberFormat="1" applyFont="1" applyBorder="1" applyAlignment="1">
      <alignment horizontal="center" vertical="center" wrapText="1"/>
    </xf>
    <xf numFmtId="0" fontId="21" fillId="0" borderId="32" xfId="0" applyNumberFormat="1" applyFont="1" applyBorder="1" applyAlignment="1">
      <alignment horizontal="center" vertical="center"/>
    </xf>
    <xf numFmtId="14" fontId="17" fillId="0" borderId="32" xfId="0" applyNumberFormat="1" applyFont="1" applyBorder="1" applyAlignment="1">
      <alignment horizontal="center" vertical="center"/>
    </xf>
    <xf numFmtId="2" fontId="24" fillId="0" borderId="32" xfId="0" applyNumberFormat="1" applyFont="1" applyBorder="1" applyAlignment="1">
      <alignment horizontal="right" vertical="center"/>
    </xf>
    <xf numFmtId="0" fontId="24" fillId="0" borderId="32" xfId="0" applyNumberFormat="1" applyFont="1" applyBorder="1" applyAlignment="1">
      <alignment horizontal="center" vertical="center"/>
    </xf>
    <xf numFmtId="0" fontId="24" fillId="0" borderId="32" xfId="0" applyNumberFormat="1" applyFont="1" applyBorder="1" applyAlignment="1">
      <alignment horizontal="right" vertical="center" wrapText="1"/>
    </xf>
    <xf numFmtId="2" fontId="24" fillId="0" borderId="32" xfId="0" applyNumberFormat="1" applyFont="1" applyBorder="1" applyAlignment="1">
      <alignment horizontal="right" vertical="center" wrapText="1"/>
    </xf>
    <xf numFmtId="0" fontId="22" fillId="0" borderId="32" xfId="0" applyNumberFormat="1" applyFont="1" applyBorder="1" applyAlignment="1">
      <alignment horizontal="center" vertical="center"/>
    </xf>
    <xf numFmtId="4" fontId="23" fillId="0" borderId="32" xfId="0" applyNumberFormat="1" applyFont="1" applyBorder="1" applyAlignment="1">
      <alignment horizontal="right" vertical="center" indent="1"/>
    </xf>
    <xf numFmtId="4" fontId="9" fillId="0" borderId="32" xfId="0" applyNumberFormat="1" applyFont="1" applyBorder="1" applyAlignment="1">
      <alignment horizontal="center" vertical="center"/>
    </xf>
    <xf numFmtId="4" fontId="7" fillId="7" borderId="32" xfId="0" applyNumberFormat="1" applyFont="1" applyFill="1" applyBorder="1" applyAlignment="1" applyProtection="1">
      <alignment horizontal="right" vertical="center" indent="1"/>
      <protection locked="0"/>
    </xf>
    <xf numFmtId="4" fontId="7" fillId="0" borderId="33" xfId="0" applyNumberFormat="1" applyFont="1" applyBorder="1" applyAlignment="1">
      <alignment horizontal="right" vertical="center" indent="1"/>
    </xf>
    <xf numFmtId="0" fontId="24" fillId="0" borderId="34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horizontal="right" vertical="center" indent="1"/>
    </xf>
    <xf numFmtId="0" fontId="24" fillId="0" borderId="36" xfId="0" applyNumberFormat="1" applyFont="1" applyBorder="1" applyAlignment="1">
      <alignment horizontal="center" vertical="center"/>
    </xf>
    <xf numFmtId="0" fontId="24" fillId="0" borderId="37" xfId="0" applyNumberFormat="1" applyFont="1" applyBorder="1" applyAlignment="1">
      <alignment horizontal="center" vertical="center" wrapText="1"/>
    </xf>
    <xf numFmtId="0" fontId="21" fillId="0" borderId="37" xfId="0" applyNumberFormat="1" applyFont="1" applyBorder="1" applyAlignment="1">
      <alignment horizontal="center" vertical="center"/>
    </xf>
    <xf numFmtId="14" fontId="17" fillId="0" borderId="37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right" vertical="center"/>
    </xf>
    <xf numFmtId="0" fontId="24" fillId="0" borderId="37" xfId="0" applyNumberFormat="1" applyFont="1" applyBorder="1" applyAlignment="1">
      <alignment horizontal="center" vertical="center"/>
    </xf>
    <xf numFmtId="0" fontId="24" fillId="0" borderId="37" xfId="0" applyNumberFormat="1" applyFont="1" applyBorder="1" applyAlignment="1">
      <alignment horizontal="right" vertical="center" wrapText="1"/>
    </xf>
    <xf numFmtId="2" fontId="24" fillId="0" borderId="37" xfId="0" applyNumberFormat="1" applyFont="1" applyBorder="1" applyAlignment="1">
      <alignment horizontal="right" vertical="center" wrapText="1"/>
    </xf>
    <xf numFmtId="0" fontId="22" fillId="0" borderId="37" xfId="0" applyNumberFormat="1" applyFont="1" applyBorder="1" applyAlignment="1">
      <alignment horizontal="center" vertical="center"/>
    </xf>
    <xf numFmtId="4" fontId="23" fillId="0" borderId="37" xfId="0" applyNumberFormat="1" applyFont="1" applyBorder="1" applyAlignment="1">
      <alignment horizontal="right" vertical="center" indent="1"/>
    </xf>
    <xf numFmtId="4" fontId="9" fillId="0" borderId="37" xfId="0" applyNumberFormat="1" applyFont="1" applyBorder="1" applyAlignment="1">
      <alignment horizontal="center" vertical="center"/>
    </xf>
    <xf numFmtId="4" fontId="7" fillId="7" borderId="37" xfId="0" applyNumberFormat="1" applyFont="1" applyFill="1" applyBorder="1" applyAlignment="1" applyProtection="1">
      <alignment horizontal="right" vertical="center" indent="1"/>
      <protection locked="0"/>
    </xf>
    <xf numFmtId="4" fontId="7" fillId="0" borderId="38" xfId="0" applyNumberFormat="1" applyFont="1" applyBorder="1" applyAlignment="1">
      <alignment horizontal="righ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view="pageBreakPreview" zoomScaleNormal="100" zoomScaleSheetLayoutView="100" workbookViewId="0">
      <selection activeCell="N5" sqref="N5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56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3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3" t="s">
        <v>69</v>
      </c>
      <c r="P2" s="3"/>
    </row>
    <row r="3" spans="1:27" ht="18" x14ac:dyDescent="0.25">
      <c r="A3" s="4" t="s">
        <v>0</v>
      </c>
      <c r="B3" s="1"/>
      <c r="C3" s="70" t="s">
        <v>95</v>
      </c>
      <c r="D3" s="71"/>
      <c r="E3" s="71"/>
      <c r="F3" s="71"/>
      <c r="G3" s="71"/>
      <c r="H3" s="71"/>
      <c r="I3" s="71"/>
      <c r="J3" s="71"/>
      <c r="K3" s="72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58"/>
      <c r="F5" s="58"/>
      <c r="G5" s="5"/>
    </row>
    <row r="6" spans="1:27" x14ac:dyDescent="0.25">
      <c r="A6" s="34" t="s">
        <v>1</v>
      </c>
      <c r="B6" s="35"/>
      <c r="C6" s="36" t="s">
        <v>2</v>
      </c>
      <c r="D6" s="37"/>
      <c r="E6" s="37"/>
      <c r="F6" s="37"/>
      <c r="G6" s="37"/>
      <c r="H6" s="37"/>
      <c r="I6" s="37"/>
      <c r="J6" s="37"/>
      <c r="K6" s="38"/>
    </row>
    <row r="7" spans="1:27" ht="15.75" thickBot="1" x14ac:dyDescent="0.3">
      <c r="A7" s="5"/>
      <c r="B7" s="59"/>
      <c r="C7" s="59"/>
      <c r="D7" s="59"/>
      <c r="E7" s="59"/>
      <c r="F7" s="59"/>
      <c r="G7" s="5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ht="15.75" thickBot="1" x14ac:dyDescent="0.3">
      <c r="A8" s="39" t="s">
        <v>94</v>
      </c>
      <c r="B8" s="40"/>
      <c r="C8" s="6"/>
      <c r="D8" s="6"/>
      <c r="G8" s="5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 ht="15.75" thickBot="1" x14ac:dyDescent="0.3">
      <c r="A9" s="60" t="s">
        <v>3</v>
      </c>
      <c r="B9" s="62" t="s">
        <v>4</v>
      </c>
      <c r="C9" s="7" t="s">
        <v>5</v>
      </c>
      <c r="D9" s="21"/>
      <c r="E9" s="48" t="s">
        <v>6</v>
      </c>
      <c r="F9" s="48"/>
      <c r="G9" s="48"/>
      <c r="H9" s="64" t="s">
        <v>7</v>
      </c>
      <c r="I9" s="48" t="s">
        <v>8</v>
      </c>
      <c r="J9" s="48" t="s">
        <v>9</v>
      </c>
      <c r="K9" s="48"/>
      <c r="L9" s="48" t="s">
        <v>10</v>
      </c>
      <c r="M9" s="50" t="s">
        <v>11</v>
      </c>
      <c r="N9" s="48" t="s">
        <v>12</v>
      </c>
      <c r="O9" s="51" t="s">
        <v>13</v>
      </c>
      <c r="P9" s="52" t="s">
        <v>14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ht="15.75" thickBot="1" x14ac:dyDescent="0.3">
      <c r="A10" s="60"/>
      <c r="B10" s="62"/>
      <c r="C10" s="66" t="s">
        <v>15</v>
      </c>
      <c r="D10" s="32"/>
      <c r="E10" s="66" t="s">
        <v>16</v>
      </c>
      <c r="F10" s="66" t="s">
        <v>17</v>
      </c>
      <c r="G10" s="48" t="s">
        <v>18</v>
      </c>
      <c r="H10" s="64"/>
      <c r="I10" s="48"/>
      <c r="J10" s="66" t="s">
        <v>16</v>
      </c>
      <c r="K10" s="68" t="s">
        <v>17</v>
      </c>
      <c r="L10" s="48"/>
      <c r="M10" s="48"/>
      <c r="N10" s="48"/>
      <c r="O10" s="51"/>
      <c r="P10" s="52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 ht="66" customHeight="1" thickBot="1" x14ac:dyDescent="0.3">
      <c r="A11" s="61"/>
      <c r="B11" s="63"/>
      <c r="C11" s="67"/>
      <c r="D11" s="33" t="s">
        <v>64</v>
      </c>
      <c r="E11" s="67"/>
      <c r="F11" s="67"/>
      <c r="G11" s="49"/>
      <c r="H11" s="65"/>
      <c r="I11" s="49"/>
      <c r="J11" s="67"/>
      <c r="K11" s="69"/>
      <c r="L11" s="49"/>
      <c r="M11" s="49"/>
      <c r="N11" s="49"/>
      <c r="O11" s="82"/>
      <c r="P11" s="83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7" x14ac:dyDescent="0.25">
      <c r="A12" s="103" t="s">
        <v>75</v>
      </c>
      <c r="B12" s="104" t="s">
        <v>88</v>
      </c>
      <c r="C12" s="105" t="s">
        <v>77</v>
      </c>
      <c r="D12" s="106">
        <v>44926</v>
      </c>
      <c r="E12" s="107">
        <v>0</v>
      </c>
      <c r="F12" s="107">
        <v>200</v>
      </c>
      <c r="G12" s="107">
        <v>200</v>
      </c>
      <c r="H12" s="108" t="s">
        <v>49</v>
      </c>
      <c r="I12" s="109" t="s">
        <v>78</v>
      </c>
      <c r="J12" s="110">
        <v>0</v>
      </c>
      <c r="K12" s="110">
        <v>1.1009174311926606</v>
      </c>
      <c r="L12" s="111" t="s">
        <v>79</v>
      </c>
      <c r="M12" s="112">
        <v>8293.5128000000004</v>
      </c>
      <c r="N12" s="113" t="s">
        <v>32</v>
      </c>
      <c r="O12" s="114"/>
      <c r="P12" s="115">
        <f>G12*O12</f>
        <v>0</v>
      </c>
      <c r="Q12" s="101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1:27" x14ac:dyDescent="0.25">
      <c r="A13" s="116" t="s">
        <v>75</v>
      </c>
      <c r="B13" s="91" t="s">
        <v>87</v>
      </c>
      <c r="C13" s="92" t="s">
        <v>77</v>
      </c>
      <c r="D13" s="93">
        <v>44926</v>
      </c>
      <c r="E13" s="94">
        <v>0</v>
      </c>
      <c r="F13" s="94">
        <v>200</v>
      </c>
      <c r="G13" s="94">
        <v>200</v>
      </c>
      <c r="H13" s="90" t="s">
        <v>49</v>
      </c>
      <c r="I13" s="95" t="s">
        <v>78</v>
      </c>
      <c r="J13" s="96">
        <v>0</v>
      </c>
      <c r="K13" s="96">
        <v>1.0979228486646884</v>
      </c>
      <c r="L13" s="97" t="s">
        <v>80</v>
      </c>
      <c r="M13" s="98">
        <v>7686.6959999999999</v>
      </c>
      <c r="N13" s="99" t="s">
        <v>32</v>
      </c>
      <c r="O13" s="100"/>
      <c r="P13" s="117">
        <f t="shared" ref="P13:P17" si="0">G13*O13</f>
        <v>0</v>
      </c>
      <c r="Q13" s="102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27" x14ac:dyDescent="0.25">
      <c r="A14" s="116" t="s">
        <v>75</v>
      </c>
      <c r="B14" s="91" t="s">
        <v>89</v>
      </c>
      <c r="C14" s="92" t="s">
        <v>77</v>
      </c>
      <c r="D14" s="93">
        <v>44926</v>
      </c>
      <c r="E14" s="94">
        <v>0</v>
      </c>
      <c r="F14" s="94">
        <v>400</v>
      </c>
      <c r="G14" s="94">
        <v>400</v>
      </c>
      <c r="H14" s="90" t="s">
        <v>49</v>
      </c>
      <c r="I14" s="95" t="s">
        <v>78</v>
      </c>
      <c r="J14" s="96">
        <v>0</v>
      </c>
      <c r="K14" s="96">
        <v>1.0994181007799926</v>
      </c>
      <c r="L14" s="97" t="s">
        <v>81</v>
      </c>
      <c r="M14" s="98">
        <v>15414.134400000001</v>
      </c>
      <c r="N14" s="99" t="s">
        <v>32</v>
      </c>
      <c r="O14" s="100"/>
      <c r="P14" s="117">
        <f t="shared" si="0"/>
        <v>0</v>
      </c>
      <c r="Q14" s="102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x14ac:dyDescent="0.25">
      <c r="A15" s="116" t="s">
        <v>76</v>
      </c>
      <c r="B15" s="91" t="s">
        <v>93</v>
      </c>
      <c r="C15" s="92" t="s">
        <v>73</v>
      </c>
      <c r="D15" s="93">
        <v>44926</v>
      </c>
      <c r="E15" s="94">
        <v>600</v>
      </c>
      <c r="F15" s="94">
        <v>0</v>
      </c>
      <c r="G15" s="94">
        <v>600</v>
      </c>
      <c r="H15" s="90" t="s">
        <v>49</v>
      </c>
      <c r="I15" s="95" t="s">
        <v>72</v>
      </c>
      <c r="J15" s="96">
        <v>1.08</v>
      </c>
      <c r="K15" s="96">
        <v>0</v>
      </c>
      <c r="L15" s="97" t="s">
        <v>82</v>
      </c>
      <c r="M15" s="98">
        <v>20376.963</v>
      </c>
      <c r="N15" s="99" t="s">
        <v>32</v>
      </c>
      <c r="O15" s="100"/>
      <c r="P15" s="117">
        <f t="shared" si="0"/>
        <v>0</v>
      </c>
      <c r="Q15" s="102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x14ac:dyDescent="0.25">
      <c r="A16" s="116" t="s">
        <v>76</v>
      </c>
      <c r="B16" s="91" t="s">
        <v>91</v>
      </c>
      <c r="C16" s="92" t="s">
        <v>73</v>
      </c>
      <c r="D16" s="93">
        <v>44926</v>
      </c>
      <c r="E16" s="94">
        <v>850</v>
      </c>
      <c r="F16" s="94">
        <v>0</v>
      </c>
      <c r="G16" s="94">
        <v>850</v>
      </c>
      <c r="H16" s="90" t="s">
        <v>49</v>
      </c>
      <c r="I16" s="95" t="s">
        <v>74</v>
      </c>
      <c r="J16" s="96">
        <v>1.57</v>
      </c>
      <c r="K16" s="96">
        <v>0</v>
      </c>
      <c r="L16" s="97" t="s">
        <v>83</v>
      </c>
      <c r="M16" s="98">
        <v>26591.862400000002</v>
      </c>
      <c r="N16" s="99" t="s">
        <v>32</v>
      </c>
      <c r="O16" s="100"/>
      <c r="P16" s="117">
        <f t="shared" si="0"/>
        <v>0</v>
      </c>
      <c r="Q16" s="102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x14ac:dyDescent="0.25">
      <c r="A17" s="116" t="s">
        <v>76</v>
      </c>
      <c r="B17" s="91" t="s">
        <v>90</v>
      </c>
      <c r="C17" s="92" t="s">
        <v>71</v>
      </c>
      <c r="D17" s="93">
        <v>44926</v>
      </c>
      <c r="E17" s="94">
        <v>40</v>
      </c>
      <c r="F17" s="94">
        <v>0</v>
      </c>
      <c r="G17" s="94">
        <v>40</v>
      </c>
      <c r="H17" s="90" t="s">
        <v>49</v>
      </c>
      <c r="I17" s="95" t="s">
        <v>74</v>
      </c>
      <c r="J17" s="96">
        <v>1.57</v>
      </c>
      <c r="K17" s="96">
        <v>0</v>
      </c>
      <c r="L17" s="97" t="s">
        <v>84</v>
      </c>
      <c r="M17" s="98">
        <v>546.8107</v>
      </c>
      <c r="N17" s="99" t="s">
        <v>32</v>
      </c>
      <c r="O17" s="100"/>
      <c r="P17" s="117">
        <f t="shared" si="0"/>
        <v>0</v>
      </c>
      <c r="Q17" s="102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15.75" thickBot="1" x14ac:dyDescent="0.3">
      <c r="A18" s="118" t="s">
        <v>76</v>
      </c>
      <c r="B18" s="119" t="s">
        <v>92</v>
      </c>
      <c r="C18" s="120" t="s">
        <v>70</v>
      </c>
      <c r="D18" s="121">
        <v>44926</v>
      </c>
      <c r="E18" s="122">
        <v>300</v>
      </c>
      <c r="F18" s="122">
        <v>0</v>
      </c>
      <c r="G18" s="122">
        <v>300</v>
      </c>
      <c r="H18" s="123" t="s">
        <v>49</v>
      </c>
      <c r="I18" s="124" t="s">
        <v>85</v>
      </c>
      <c r="J18" s="125">
        <v>0.51</v>
      </c>
      <c r="K18" s="125">
        <v>0</v>
      </c>
      <c r="L18" s="126" t="s">
        <v>86</v>
      </c>
      <c r="M18" s="127">
        <v>6132.4625999999998</v>
      </c>
      <c r="N18" s="128" t="s">
        <v>32</v>
      </c>
      <c r="O18" s="129"/>
      <c r="P18" s="130">
        <f>G18*O18</f>
        <v>0</v>
      </c>
      <c r="Q18" s="102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69.75" customHeight="1" thickBot="1" x14ac:dyDescent="0.3">
      <c r="A19" s="31"/>
      <c r="B19" s="29"/>
      <c r="C19" s="29"/>
      <c r="D19" s="29"/>
      <c r="E19" s="29"/>
      <c r="F19" s="29"/>
      <c r="G19" s="30">
        <f>SUM(G12:G18)</f>
        <v>2590</v>
      </c>
      <c r="H19" s="29"/>
      <c r="I19" s="29"/>
      <c r="J19" s="29"/>
      <c r="K19" s="84" t="s">
        <v>67</v>
      </c>
      <c r="L19" s="85"/>
      <c r="M19" s="86">
        <f>SUM(M12:M18)</f>
        <v>85042.441900000005</v>
      </c>
      <c r="N19" s="87"/>
      <c r="O19" s="88" t="s">
        <v>66</v>
      </c>
      <c r="P19" s="89">
        <f>SUM(P12:P18)</f>
        <v>0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 ht="15.75" thickBot="1" x14ac:dyDescent="0.3">
      <c r="A20" s="44" t="s">
        <v>19</v>
      </c>
      <c r="B20" s="44"/>
      <c r="C20" s="44"/>
      <c r="D20" s="44"/>
      <c r="E20" s="44"/>
      <c r="F20" s="44"/>
      <c r="G20" s="44"/>
      <c r="H20" s="44"/>
      <c r="I20" s="44"/>
      <c r="J20" s="44"/>
      <c r="K20" s="45"/>
      <c r="L20" s="45"/>
      <c r="M20" s="45"/>
      <c r="N20" s="44"/>
      <c r="O20" s="44"/>
      <c r="P20" s="8">
        <f>P21-P19</f>
        <v>0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 ht="15.75" thickBot="1" x14ac:dyDescent="0.3">
      <c r="A21" s="44" t="s">
        <v>20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8">
        <f>IF(C24="N",P19,(P19*1.2))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x14ac:dyDescent="0.25">
      <c r="A22" s="46" t="s">
        <v>21</v>
      </c>
      <c r="B22" s="46"/>
      <c r="C22" s="46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27" x14ac:dyDescent="0.25">
      <c r="A23" s="47" t="s">
        <v>22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27" ht="15.75" thickBot="1" x14ac:dyDescent="0.3">
      <c r="A24" s="26" t="s">
        <v>23</v>
      </c>
      <c r="B24" s="25"/>
      <c r="C24" s="27"/>
      <c r="D24" s="24"/>
      <c r="E24" s="11"/>
      <c r="F24" s="11"/>
      <c r="G24" s="9"/>
      <c r="H24" s="11"/>
      <c r="I24" s="11"/>
      <c r="J24" s="11"/>
      <c r="K24" s="12"/>
      <c r="L24" s="12"/>
      <c r="M24" s="12"/>
      <c r="N24" s="12"/>
      <c r="O24" s="12"/>
      <c r="P24" s="12"/>
    </row>
    <row r="25" spans="1:27" x14ac:dyDescent="0.25">
      <c r="A25" s="53" t="s">
        <v>24</v>
      </c>
      <c r="B25" s="54"/>
      <c r="C25" s="54"/>
      <c r="D25" s="54"/>
      <c r="E25" s="54"/>
      <c r="F25" s="55" t="s">
        <v>25</v>
      </c>
      <c r="G25" s="13" t="s">
        <v>26</v>
      </c>
      <c r="H25" s="73"/>
      <c r="I25" s="73"/>
      <c r="J25" s="73"/>
      <c r="K25" s="73"/>
      <c r="L25" s="73"/>
      <c r="M25" s="73"/>
      <c r="N25" s="73"/>
      <c r="O25" s="73"/>
      <c r="P25" s="73"/>
    </row>
    <row r="26" spans="1:27" ht="15.75" thickBot="1" x14ac:dyDescent="0.3">
      <c r="A26" s="74"/>
      <c r="B26" s="74"/>
      <c r="C26" s="74"/>
      <c r="D26" s="74"/>
      <c r="E26" s="74"/>
      <c r="F26" s="55"/>
      <c r="G26" s="13" t="s">
        <v>27</v>
      </c>
      <c r="H26" s="73"/>
      <c r="I26" s="73"/>
      <c r="J26" s="73"/>
      <c r="K26" s="73"/>
      <c r="L26" s="73"/>
      <c r="M26" s="73"/>
      <c r="N26" s="73"/>
      <c r="O26" s="73"/>
      <c r="P26" s="73"/>
    </row>
    <row r="27" spans="1:27" ht="15.75" thickBot="1" x14ac:dyDescent="0.3">
      <c r="A27" s="74"/>
      <c r="B27" s="74"/>
      <c r="C27" s="74"/>
      <c r="D27" s="74"/>
      <c r="E27" s="74"/>
      <c r="F27" s="55"/>
      <c r="G27" s="13" t="s">
        <v>28</v>
      </c>
      <c r="H27" s="73"/>
      <c r="I27" s="73"/>
      <c r="J27" s="73"/>
      <c r="K27" s="73"/>
      <c r="L27" s="73"/>
      <c r="M27" s="73"/>
      <c r="N27" s="73"/>
      <c r="O27" s="73"/>
      <c r="P27" s="73"/>
    </row>
    <row r="28" spans="1:27" ht="15.75" thickBot="1" x14ac:dyDescent="0.3">
      <c r="A28" s="74"/>
      <c r="B28" s="74"/>
      <c r="C28" s="74"/>
      <c r="D28" s="74"/>
      <c r="E28" s="74"/>
      <c r="F28" s="55"/>
      <c r="G28" s="13" t="s">
        <v>29</v>
      </c>
      <c r="H28" s="75"/>
      <c r="I28" s="75"/>
      <c r="J28" s="75"/>
      <c r="K28" s="75"/>
      <c r="L28" s="75"/>
      <c r="M28" s="75"/>
      <c r="N28" s="75"/>
      <c r="O28" s="75"/>
      <c r="P28" s="75"/>
    </row>
    <row r="29" spans="1:27" ht="15.75" thickBot="1" x14ac:dyDescent="0.3">
      <c r="A29" s="74"/>
      <c r="B29" s="74"/>
      <c r="C29" s="74"/>
      <c r="D29" s="74"/>
      <c r="E29" s="74"/>
      <c r="F29" s="55"/>
      <c r="G29" s="22" t="s">
        <v>30</v>
      </c>
      <c r="H29" s="41"/>
      <c r="I29" s="42"/>
      <c r="J29" s="42"/>
      <c r="K29" s="42"/>
      <c r="L29" s="42"/>
      <c r="M29" s="42"/>
      <c r="N29" s="42"/>
      <c r="O29" s="42"/>
      <c r="P29" s="43"/>
    </row>
    <row r="30" spans="1:27" ht="15.75" thickBot="1" x14ac:dyDescent="0.3">
      <c r="A30" s="74"/>
      <c r="B30" s="74"/>
      <c r="C30" s="74"/>
      <c r="D30" s="74"/>
      <c r="E30" s="74"/>
    </row>
    <row r="31" spans="1:27" ht="15.75" thickBot="1" x14ac:dyDescent="0.3">
      <c r="A31" s="74"/>
      <c r="B31" s="74"/>
      <c r="C31" s="74"/>
      <c r="D31" s="74"/>
      <c r="E31" s="74"/>
      <c r="L31" s="76"/>
      <c r="M31" s="76"/>
      <c r="N31" s="76"/>
      <c r="O31" s="76"/>
      <c r="P31" s="76"/>
    </row>
    <row r="32" spans="1:27" ht="15.75" thickBot="1" x14ac:dyDescent="0.3">
      <c r="A32" s="74"/>
      <c r="B32" s="74"/>
      <c r="C32" s="74"/>
      <c r="D32" s="74"/>
      <c r="E32" s="74"/>
      <c r="F32" s="12"/>
      <c r="I32" s="77" t="s">
        <v>31</v>
      </c>
      <c r="J32" s="77"/>
      <c r="K32" s="78"/>
      <c r="L32" s="76"/>
      <c r="M32" s="76"/>
      <c r="N32" s="76"/>
      <c r="O32" s="76"/>
      <c r="P32" s="76"/>
    </row>
    <row r="33" spans="6:6" x14ac:dyDescent="0.25">
      <c r="F33" s="12"/>
    </row>
  </sheetData>
  <mergeCells count="39">
    <mergeCell ref="H25:P25"/>
    <mergeCell ref="A26:E32"/>
    <mergeCell ref="H26:P26"/>
    <mergeCell ref="H27:P27"/>
    <mergeCell ref="H28:P28"/>
    <mergeCell ref="L31:P32"/>
    <mergeCell ref="I32:K32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A6:B6"/>
    <mergeCell ref="C6:K6"/>
    <mergeCell ref="A8:B8"/>
    <mergeCell ref="H29:P29"/>
    <mergeCell ref="K19:L19"/>
    <mergeCell ref="A20:O20"/>
    <mergeCell ref="A21:O21"/>
    <mergeCell ref="A22:C22"/>
    <mergeCell ref="A23:P23"/>
    <mergeCell ref="L9:L11"/>
    <mergeCell ref="M9:M11"/>
    <mergeCell ref="N9:N11"/>
    <mergeCell ref="O9:O11"/>
    <mergeCell ref="P9:P11"/>
    <mergeCell ref="A25:E25"/>
    <mergeCell ref="F25:F29"/>
  </mergeCells>
  <dataValidations count="1">
    <dataValidation type="custom" allowBlank="1" showErrorMessage="1" errorTitle="Chyba!" error="Môžete zadať maximálne 2 desatinné miesta" sqref="O12:O18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4" t="s">
        <v>33</v>
      </c>
      <c r="B2" s="10"/>
      <c r="C2" s="10"/>
      <c r="D2" s="9"/>
      <c r="E2" s="15"/>
      <c r="F2" s="15"/>
      <c r="L2" s="80" t="s">
        <v>34</v>
      </c>
      <c r="M2" s="80"/>
    </row>
    <row r="3" spans="1:14" x14ac:dyDescent="0.25">
      <c r="A3" s="16" t="s">
        <v>35</v>
      </c>
      <c r="B3" s="79" t="s">
        <v>36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16" t="s">
        <v>37</v>
      </c>
      <c r="B4" s="79" t="s">
        <v>38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x14ac:dyDescent="0.25">
      <c r="A5" s="16" t="s">
        <v>3</v>
      </c>
      <c r="B5" s="79" t="s">
        <v>39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x14ac:dyDescent="0.25">
      <c r="A6" s="16" t="s">
        <v>40</v>
      </c>
      <c r="B6" s="79" t="s">
        <v>41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x14ac:dyDescent="0.25">
      <c r="A7" s="18" t="s">
        <v>42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16" t="s">
        <v>43</v>
      </c>
      <c r="B8" s="79" t="s">
        <v>44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x14ac:dyDescent="0.25">
      <c r="A9" s="16" t="s">
        <v>45</v>
      </c>
      <c r="B9" s="79" t="s">
        <v>46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4" x14ac:dyDescent="0.25">
      <c r="A10" s="16" t="s">
        <v>47</v>
      </c>
      <c r="B10" s="79" t="s">
        <v>48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14" x14ac:dyDescent="0.25">
      <c r="A11" s="19" t="s">
        <v>49</v>
      </c>
      <c r="B11" s="79" t="s">
        <v>50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1:14" ht="15" customHeight="1" x14ac:dyDescent="0.25">
      <c r="A12" s="20" t="s">
        <v>51</v>
      </c>
      <c r="B12" s="79" t="s">
        <v>52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14" ht="24" customHeight="1" x14ac:dyDescent="0.25">
      <c r="A13" s="19" t="s">
        <v>53</v>
      </c>
      <c r="B13" s="79" t="s">
        <v>54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1:14" ht="16.5" customHeight="1" x14ac:dyDescent="0.25">
      <c r="A14" s="19" t="s">
        <v>8</v>
      </c>
      <c r="B14" s="79" t="s">
        <v>55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1:14" x14ac:dyDescent="0.25">
      <c r="A15" s="19" t="s">
        <v>56</v>
      </c>
      <c r="B15" s="79" t="s">
        <v>57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</row>
    <row r="16" spans="1:14" ht="38.25" x14ac:dyDescent="0.25">
      <c r="A16" s="17" t="s">
        <v>58</v>
      </c>
      <c r="B16" s="79" t="s">
        <v>59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28.5" customHeight="1" x14ac:dyDescent="0.25">
      <c r="A17" s="17" t="s">
        <v>60</v>
      </c>
      <c r="B17" s="79" t="s">
        <v>61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27" customHeight="1" x14ac:dyDescent="0.25">
      <c r="A18" s="19" t="s">
        <v>62</v>
      </c>
      <c r="B18" s="79" t="s">
        <v>63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2022-09-29T06:30:24Z</cp:lastPrinted>
  <dcterms:created xsi:type="dcterms:W3CDTF">2022-04-25T11:58:52Z</dcterms:created>
  <dcterms:modified xsi:type="dcterms:W3CDTF">2022-09-29T06:32:45Z</dcterms:modified>
</cp:coreProperties>
</file>