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TZ/časť 1 plynové/"/>
    </mc:Choice>
  </mc:AlternateContent>
  <xr:revisionPtr revIDLastSave="34" documentId="8_{3687E59A-256C-44BA-90DE-F121777ADA7C}" xr6:coauthVersionLast="47" xr6:coauthVersionMax="47" xr10:uidLastSave="{3A3E326F-9C07-40B0-A812-8127AEF3BD7C}"/>
  <bookViews>
    <workbookView minimized="1" xWindow="1470" yWindow="1470" windowWidth="21600" windowHeight="10920" xr2:uid="{00000000-000D-0000-FFFF-FFFF00000000}"/>
  </bookViews>
  <sheets>
    <sheet name="Cenová ponuka" sheetId="4" r:id="rId1"/>
    <sheet name="Kalkulácia AB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6" l="1"/>
  <c r="K27" i="6"/>
  <c r="K12" i="6"/>
  <c r="K4" i="6"/>
  <c r="K5" i="6"/>
  <c r="K6" i="6"/>
  <c r="K7" i="6"/>
  <c r="K8" i="6"/>
  <c r="K9" i="6"/>
  <c r="K10" i="6"/>
  <c r="K11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3" i="6"/>
  <c r="R5" i="6"/>
  <c r="R6" i="6"/>
  <c r="R4" i="6"/>
  <c r="R7" i="6" l="1"/>
  <c r="C16" i="4" s="1"/>
  <c r="K29" i="6"/>
  <c r="C15" i="4" s="1"/>
  <c r="C18" i="4" l="1"/>
</calcChain>
</file>

<file path=xl/sharedStrings.xml><?xml version="1.0" encoding="utf-8"?>
<sst xmlns="http://schemas.openxmlformats.org/spreadsheetml/2006/main" count="196" uniqueCount="87">
  <si>
    <t>Cenová ponuka - Návrh na plnenie kritérií</t>
  </si>
  <si>
    <t xml:space="preserve">Časť 1 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</si>
  <si>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</si>
  <si>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</si>
  <si>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</si>
  <si>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</si>
  <si>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</si>
  <si>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</si>
  <si>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</si>
  <si>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</si>
  <si>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cena bez DPH </t>
  </si>
  <si>
    <t>A. Zabezpečenie výkonu odborných skúšok, odborných prehliadok, úradných skúšok</t>
  </si>
  <si>
    <t>B.Výchova a vzdelávanie zamestnancov odborných profesií v zmysle zákona č. 124/2006 Z.z. v znení neskorších predpisov a v zmysle vyhlášky č. 356/2007.</t>
  </si>
  <si>
    <t xml:space="preserve">Celková cena za celý predmet zákazky </t>
  </si>
  <si>
    <t xml:space="preserve">Uchádzač vypĺňa len zelené políčka </t>
  </si>
  <si>
    <t xml:space="preserve">Platiteľ DPH:        ÁNO                  NIE  </t>
  </si>
  <si>
    <t xml:space="preserve">*  Cena zahŕňa všetky súvisiace náklady s predmetom zákazky vrátane nádkadov na dopravu, ubytovania a podobne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</si>
  <si>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 xml:space="preserve">.....................................................................................
Meno a priezvisko osoby oprávnenej konať za uchádzača 
(podpis osoby oprávnenej konať za uchádzača) </t>
  </si>
  <si>
    <t>p.č.</t>
  </si>
  <si>
    <t>Dátum následnej revízie</t>
  </si>
  <si>
    <t>Prevádzka</t>
  </si>
  <si>
    <t>Výrobné číslo</t>
  </si>
  <si>
    <t>Názov</t>
  </si>
  <si>
    <t>Rok výroby</t>
  </si>
  <si>
    <t>Plyn. zariadenie</t>
  </si>
  <si>
    <t>Typ kontroly</t>
  </si>
  <si>
    <t>Množstvo za 12 mesiacov</t>
  </si>
  <si>
    <t>Cena za jednotku v EUR bez DPH</t>
  </si>
  <si>
    <t>Cena za položku celkom  v EUR bez DPH</t>
  </si>
  <si>
    <t>p.č</t>
  </si>
  <si>
    <t xml:space="preserve">Položka </t>
  </si>
  <si>
    <t>merná jednotka</t>
  </si>
  <si>
    <t>počet jednotiek na 12 mesiacov</t>
  </si>
  <si>
    <t>OLO_ZEVO BA Vlčie hrdlo</t>
  </si>
  <si>
    <t>21495 / 21494</t>
  </si>
  <si>
    <t>Horák DUMAG 2ks - 7630 kotol K1</t>
  </si>
  <si>
    <t>2001</t>
  </si>
  <si>
    <t>Ah, Bg</t>
  </si>
  <si>
    <t>PZ - Opakovaná úradná skúška</t>
  </si>
  <si>
    <t>Výchova a vzdelávanie zamestnancov odborných profesií v zmysle zákona č. 124/2006 Z.z. v znení neskorších predpisov a v zmysle vyhlášky č. 356/2007.</t>
  </si>
  <si>
    <t>PZ - Odborná  skúška</t>
  </si>
  <si>
    <t>Výchova a vzdelávanie osôb na obsluhu vyhradených technických zariadení plynových</t>
  </si>
  <si>
    <t>pracovník</t>
  </si>
  <si>
    <t>PZ - Odborná  prehliadka</t>
  </si>
  <si>
    <t>Opakovaná odborná príprava VTZ plynových</t>
  </si>
  <si>
    <t>21496 / 21493</t>
  </si>
  <si>
    <t>Horák DUMAG 2ks -  7361 kotol K2</t>
  </si>
  <si>
    <t>2002</t>
  </si>
  <si>
    <t>Aktualizačná odborná príprava VTZ plynových</t>
  </si>
  <si>
    <t>PZ - Odborná skúška</t>
  </si>
  <si>
    <t xml:space="preserve">∑E CELKOM </t>
  </si>
  <si>
    <t>PZ - Opakovaná prehliadka</t>
  </si>
  <si>
    <t>10/6845</t>
  </si>
  <si>
    <t>Horák - odškvarovňa ES CX 70 OCG na sušiacej linke odškvarovne</t>
  </si>
  <si>
    <t>25.08.2022</t>
  </si>
  <si>
    <t>PZ - Odborná prehliadka</t>
  </si>
  <si>
    <t>03.11.2021</t>
  </si>
  <si>
    <t>09101/2009</t>
  </si>
  <si>
    <t>Regulačná stanica s plynovou kotolňou</t>
  </si>
  <si>
    <t>Af, Bh</t>
  </si>
  <si>
    <t>10115</t>
  </si>
  <si>
    <t>STL doregulovacia stanica zemného plynu DRS 350 2/1</t>
  </si>
  <si>
    <t/>
  </si>
  <si>
    <t>Bf</t>
  </si>
  <si>
    <t>22.07.2022</t>
  </si>
  <si>
    <t>21091700100038173100005303N5</t>
  </si>
  <si>
    <t xml:space="preserve">Plynový kotol Protherm Panther 24KTO </t>
  </si>
  <si>
    <t>Bh</t>
  </si>
  <si>
    <t>25.06.2022</t>
  </si>
  <si>
    <t>2109050010003817310005049N5</t>
  </si>
  <si>
    <t>21090900100038173100005155N5</t>
  </si>
  <si>
    <t>21091900100038173100005370N5</t>
  </si>
  <si>
    <t>STL rozvod zemného plynu od regulačnej stanice po K1, K2</t>
  </si>
  <si>
    <t>Bg</t>
  </si>
  <si>
    <t>STL rozvod zemného plynu od doregulovacej stanice plynu do odškvarovne</t>
  </si>
  <si>
    <t>13.02.2024</t>
  </si>
  <si>
    <t>Odvoz a likvidácia odpadu a.s.</t>
  </si>
  <si>
    <t>nemá v.č.21</t>
  </si>
  <si>
    <t>Tmavé infražiariče 2 ks</t>
  </si>
  <si>
    <t>11.02.2021</t>
  </si>
  <si>
    <t>Č. RS: O.L.O Bratislava/22</t>
  </si>
  <si>
    <t>Kotol ACV HEATMASTER 35TC</t>
  </si>
  <si>
    <t>Bh, Bg</t>
  </si>
  <si>
    <t xml:space="preserve">∑D CELKOM </t>
  </si>
  <si>
    <t>Pri zariadeniach kde je starý dátum, revízia nebola vykonaná.</t>
  </si>
  <si>
    <t>A.	Zabezpečenie výkonu odborných skúšok, odborných prehliadok, úradných skúšok,</t>
  </si>
  <si>
    <t>B.	Výchova a vzdelávanie zamestnancov odborných profesií v zmysle zákona č. 124/2006 Z.z. v znení neskorších predpisov a v zmysle vyhlášky č. 356/2007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</si>
</sst>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6" fillId="0" borderId="0" xfId="1" applyFont="1"/>
    <xf numFmtId="0" fontId="7" fillId="5" borderId="4" xfId="1" applyFont="1" applyFill="1" applyBorder="1" applyAlignment="1">
      <alignment vertical="center" wrapText="1"/>
    </xf>
    <xf numFmtId="0" fontId="7" fillId="5" borderId="5" xfId="1" applyFont="1" applyFill="1" applyBorder="1" applyAlignment="1">
      <alignment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vertical="center" wrapText="1"/>
    </xf>
    <xf numFmtId="0" fontId="7" fillId="5" borderId="6" xfId="1" applyFont="1" applyFill="1" applyBorder="1" applyAlignment="1">
      <alignment vertical="center" wrapText="1"/>
    </xf>
    <xf numFmtId="0" fontId="8" fillId="4" borderId="14" xfId="1" applyFont="1" applyFill="1" applyBorder="1" applyAlignment="1">
      <alignment vertical="center"/>
    </xf>
    <xf numFmtId="0" fontId="8" fillId="4" borderId="13" xfId="1" applyFont="1" applyFill="1" applyBorder="1" applyAlignment="1">
      <alignment vertical="center"/>
    </xf>
    <xf numFmtId="0" fontId="8" fillId="4" borderId="13" xfId="1" applyFont="1" applyFill="1" applyBorder="1" applyAlignment="1">
      <alignment vertical="center" wrapText="1"/>
    </xf>
    <xf numFmtId="0" fontId="8" fillId="4" borderId="12" xfId="1" applyFont="1" applyFill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14" fontId="6" fillId="0" borderId="11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1" xfId="1" applyFont="1" applyBorder="1" applyAlignment="1">
      <alignment wrapText="1"/>
    </xf>
    <xf numFmtId="0" fontId="6" fillId="0" borderId="1" xfId="1" applyFont="1" applyBorder="1"/>
    <xf numFmtId="0" fontId="3" fillId="0" borderId="1" xfId="1" applyFont="1" applyBorder="1"/>
    <xf numFmtId="14" fontId="6" fillId="0" borderId="11" xfId="1" applyNumberFormat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vertical="center"/>
    </xf>
    <xf numFmtId="0" fontId="6" fillId="0" borderId="6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 applyAlignment="1">
      <alignment horizontal="left"/>
    </xf>
    <xf numFmtId="14" fontId="6" fillId="0" borderId="1" xfId="1" applyNumberFormat="1" applyFont="1" applyBorder="1" applyAlignment="1">
      <alignment horizontal="left" vertic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8" fillId="2" borderId="16" xfId="1" applyFont="1" applyFill="1" applyBorder="1"/>
    <xf numFmtId="0" fontId="8" fillId="2" borderId="15" xfId="1" applyFont="1" applyFill="1" applyBorder="1"/>
    <xf numFmtId="0" fontId="8" fillId="2" borderId="17" xfId="1" applyFont="1" applyFill="1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9" fillId="0" borderId="16" xfId="0" applyFont="1" applyBorder="1" applyAlignment="1">
      <alignment wrapText="1"/>
    </xf>
    <xf numFmtId="0" fontId="9" fillId="0" borderId="20" xfId="0" applyFont="1" applyBorder="1"/>
    <xf numFmtId="1" fontId="6" fillId="0" borderId="11" xfId="1" applyNumberFormat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164" fontId="6" fillId="0" borderId="10" xfId="1" applyNumberFormat="1" applyFont="1" applyBorder="1"/>
    <xf numFmtId="4" fontId="6" fillId="0" borderId="10" xfId="1" applyNumberFormat="1" applyFont="1" applyBorder="1" applyAlignment="1">
      <alignment horizontal="center" vertical="center"/>
    </xf>
    <xf numFmtId="0" fontId="0" fillId="6" borderId="0" xfId="0" applyFill="1"/>
    <xf numFmtId="4" fontId="6" fillId="6" borderId="10" xfId="1" applyNumberFormat="1" applyFont="1" applyFill="1" applyBorder="1" applyAlignment="1">
      <alignment horizontal="center" vertical="center"/>
    </xf>
    <xf numFmtId="164" fontId="1" fillId="6" borderId="1" xfId="1" applyNumberFormat="1" applyFont="1" applyFill="1" applyBorder="1" applyAlignment="1">
      <alignment horizontal="right"/>
    </xf>
    <xf numFmtId="0" fontId="10" fillId="2" borderId="13" xfId="1" applyFont="1" applyFill="1" applyBorder="1" applyAlignment="1">
      <alignment vertical="center" wrapText="1"/>
    </xf>
    <xf numFmtId="4" fontId="0" fillId="0" borderId="10" xfId="0" applyNumberFormat="1" applyBorder="1" applyAlignment="1">
      <alignment horizontal="left" vertical="center"/>
    </xf>
    <xf numFmtId="0" fontId="12" fillId="7" borderId="0" xfId="1" applyFont="1" applyFill="1" applyAlignment="1">
      <alignment horizontal="center" wrapText="1"/>
    </xf>
    <xf numFmtId="0" fontId="16" fillId="0" borderId="0" xfId="0" applyFont="1"/>
    <xf numFmtId="0" fontId="1" fillId="0" borderId="1" xfId="0" applyFont="1" applyBorder="1" applyAlignment="1">
      <alignment vertical="center"/>
    </xf>
    <xf numFmtId="0" fontId="0" fillId="6" borderId="1" xfId="0" applyFill="1" applyBorder="1"/>
    <xf numFmtId="0" fontId="14" fillId="0" borderId="0" xfId="0" applyFont="1"/>
    <xf numFmtId="0" fontId="0" fillId="0" borderId="0" xfId="0" applyAlignment="1">
      <alignment horizontal="left" wrapText="1"/>
    </xf>
    <xf numFmtId="14" fontId="6" fillId="0" borderId="2" xfId="1" applyNumberFormat="1" applyFont="1" applyBorder="1" applyAlignment="1">
      <alignment horizontal="left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6" borderId="25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7" fillId="3" borderId="0" xfId="1" applyFont="1" applyFill="1" applyAlignment="1">
      <alignment horizontal="left" wrapText="1"/>
    </xf>
    <xf numFmtId="0" fontId="11" fillId="7" borderId="15" xfId="1" applyFont="1" applyFill="1" applyBorder="1" applyAlignment="1">
      <alignment horizontal="center" wrapText="1"/>
    </xf>
    <xf numFmtId="0" fontId="12" fillId="7" borderId="15" xfId="1" applyFont="1" applyFill="1" applyBorder="1" applyAlignment="1">
      <alignment horizontal="center" wrapText="1"/>
    </xf>
    <xf numFmtId="0" fontId="5" fillId="7" borderId="15" xfId="1" applyFont="1" applyFill="1" applyBorder="1" applyAlignment="1">
      <alignment horizontal="center" wrapText="1"/>
    </xf>
    <xf numFmtId="0" fontId="6" fillId="7" borderId="15" xfId="1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8" xfId="0" applyFont="1" applyFill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workbookViewId="0">
      <selection activeCell="B18" sqref="B18"/>
    </sheetView>
  </sheetViews>
  <sheetFormatPr defaultRowHeight="15" x14ac:dyDescent="0.25"/>
  <cols>
    <col min="1" max="1" width="29.7109375" customWidth="1"/>
    <col min="2" max="2" width="46.5703125" customWidth="1"/>
    <col min="3" max="3" width="17.85546875" customWidth="1"/>
  </cols>
  <sheetData>
    <row r="1" spans="1:3" ht="21" x14ac:dyDescent="0.35">
      <c r="A1" s="61" t="s">
        <v>0</v>
      </c>
      <c r="B1" s="62"/>
      <c r="C1" s="62"/>
    </row>
    <row r="2" spans="1:3" ht="18.75" x14ac:dyDescent="0.3">
      <c r="A2" s="53" t="s">
        <v>1</v>
      </c>
    </row>
    <row r="3" spans="1:3" ht="18.75" x14ac:dyDescent="0.3">
      <c r="A3" s="53"/>
    </row>
    <row r="4" spans="1:3" x14ac:dyDescent="0.25">
      <c r="A4" s="54" t="s">
        <v>2</v>
      </c>
      <c r="B4" s="55"/>
    </row>
    <row r="5" spans="1:3" ht="32.25" customHeight="1" x14ac:dyDescent="0.25">
      <c r="A5" s="54" t="s">
        <v>3</v>
      </c>
      <c r="B5" s="55"/>
    </row>
    <row r="6" spans="1:3" ht="21" customHeight="1" x14ac:dyDescent="0.25">
      <c r="A6" s="54" t="s">
        <v>4</v>
      </c>
      <c r="B6" s="55"/>
    </row>
    <row r="7" spans="1:3" x14ac:dyDescent="0.25">
      <c r="A7" s="54" t="s">
        <v>5</v>
      </c>
      <c r="B7" s="55"/>
    </row>
    <row r="8" spans="1:3" x14ac:dyDescent="0.25">
      <c r="A8" s="54" t="s">
        <v>6</v>
      </c>
      <c r="B8" s="55"/>
    </row>
    <row r="9" spans="1:3" x14ac:dyDescent="0.25">
      <c r="A9" s="54" t="s">
        <v>7</v>
      </c>
      <c r="B9" s="55"/>
    </row>
    <row r="10" spans="1:3" x14ac:dyDescent="0.25">
      <c r="A10" s="54" t="s">
        <v>8</v>
      </c>
      <c r="B10" s="55"/>
    </row>
    <row r="11" spans="1:3" x14ac:dyDescent="0.25">
      <c r="A11" s="54" t="s">
        <v>9</v>
      </c>
      <c r="B11" s="55"/>
    </row>
    <row r="13" spans="1:3" ht="15.75" thickBot="1" x14ac:dyDescent="0.3"/>
    <row r="14" spans="1:3" x14ac:dyDescent="0.25">
      <c r="B14" s="33"/>
      <c r="C14" s="34" t="s">
        <v>10</v>
      </c>
    </row>
    <row r="15" spans="1:3" ht="30" x14ac:dyDescent="0.25">
      <c r="B15" s="35" t="s">
        <v>11</v>
      </c>
      <c r="C15" s="51">
        <f>'Kalkulácia AB'!K29</f>
        <v>0</v>
      </c>
    </row>
    <row r="16" spans="1:3" ht="60" x14ac:dyDescent="0.25">
      <c r="B16" s="35" t="s">
        <v>12</v>
      </c>
      <c r="C16" s="36">
        <f>'Kalkulácia AB'!R7</f>
        <v>0</v>
      </c>
    </row>
    <row r="17" spans="1:5" x14ac:dyDescent="0.25">
      <c r="B17" s="59"/>
      <c r="C17" s="60"/>
    </row>
    <row r="18" spans="1:5" ht="42.75" thickBot="1" x14ac:dyDescent="0.4">
      <c r="B18" s="37" t="s">
        <v>13</v>
      </c>
      <c r="C18" s="38">
        <f>SUM(C15:C17)</f>
        <v>0</v>
      </c>
    </row>
    <row r="22" spans="1:5" x14ac:dyDescent="0.25">
      <c r="B22" s="47" t="s">
        <v>14</v>
      </c>
    </row>
    <row r="25" spans="1:5" ht="15.75" thickBot="1" x14ac:dyDescent="0.3">
      <c r="A25" s="56" t="s">
        <v>15</v>
      </c>
    </row>
    <row r="26" spans="1:5" ht="14.45" customHeight="1" x14ac:dyDescent="0.25">
      <c r="A26" s="63" t="s">
        <v>16</v>
      </c>
      <c r="B26" s="64"/>
      <c r="C26" s="64"/>
      <c r="D26" s="64"/>
      <c r="E26" s="65"/>
    </row>
    <row r="27" spans="1:5" x14ac:dyDescent="0.25">
      <c r="A27" s="66"/>
      <c r="B27" s="67"/>
      <c r="C27" s="67"/>
      <c r="D27" s="67"/>
      <c r="E27" s="68"/>
    </row>
    <row r="28" spans="1:5" ht="72.599999999999994" customHeight="1" thickBot="1" x14ac:dyDescent="0.3">
      <c r="A28" s="69"/>
      <c r="B28" s="70"/>
      <c r="C28" s="70"/>
      <c r="D28" s="70"/>
      <c r="E28" s="71"/>
    </row>
    <row r="29" spans="1:5" x14ac:dyDescent="0.25">
      <c r="A29" s="57"/>
      <c r="B29" s="57"/>
      <c r="C29" s="57"/>
      <c r="D29" s="57"/>
      <c r="E29" s="57"/>
    </row>
    <row r="31" spans="1:5" ht="14.45" customHeight="1" x14ac:dyDescent="0.25">
      <c r="A31" s="72" t="s">
        <v>17</v>
      </c>
      <c r="B31" s="73"/>
    </row>
    <row r="32" spans="1:5" x14ac:dyDescent="0.25">
      <c r="A32" s="72"/>
      <c r="B32" s="73"/>
    </row>
    <row r="33" spans="1:2" x14ac:dyDescent="0.25">
      <c r="A33" s="72"/>
      <c r="B33" s="73"/>
    </row>
    <row r="34" spans="1:2" x14ac:dyDescent="0.25">
      <c r="A34" s="72"/>
      <c r="B34" s="73"/>
    </row>
    <row r="35" spans="1:2" x14ac:dyDescent="0.25">
      <c r="A35" s="72"/>
      <c r="B35" s="73"/>
    </row>
    <row r="36" spans="1:2" x14ac:dyDescent="0.25">
      <c r="A36" s="72"/>
      <c r="B36" s="73"/>
    </row>
    <row r="37" spans="1:2" x14ac:dyDescent="0.25">
      <c r="A37" s="72"/>
      <c r="B37" s="73"/>
    </row>
    <row r="38" spans="1:2" x14ac:dyDescent="0.25">
      <c r="A38" s="72"/>
      <c r="B38" s="73"/>
    </row>
    <row r="39" spans="1:2" x14ac:dyDescent="0.25">
      <c r="A39" s="72"/>
      <c r="B39" s="73"/>
    </row>
    <row r="40" spans="1:2" x14ac:dyDescent="0.25">
      <c r="A40" s="72"/>
      <c r="B40" s="73"/>
    </row>
    <row r="41" spans="1:2" x14ac:dyDescent="0.25">
      <c r="A41" s="72"/>
      <c r="B41" s="73"/>
    </row>
    <row r="42" spans="1:2" x14ac:dyDescent="0.25">
      <c r="A42" s="72"/>
      <c r="B42" s="73"/>
    </row>
  </sheetData>
  <mergeCells count="4">
    <mergeCell ref="B17:C17"/>
    <mergeCell ref="A1:C1"/>
    <mergeCell ref="A26:E28"/>
    <mergeCell ref="A31:B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="85" zoomScaleNormal="85" workbookViewId="0">
      <pane ySplit="2" topLeftCell="A19" activePane="bottomLeft" state="frozen"/>
      <selection pane="bottomLeft" activeCell="M1" sqref="M1:R1"/>
    </sheetView>
  </sheetViews>
  <sheetFormatPr defaultColWidth="9.140625" defaultRowHeight="12.75" x14ac:dyDescent="0.2"/>
  <cols>
    <col min="1" max="1" width="4.28515625" style="1" customWidth="1"/>
    <col min="2" max="2" width="15.28515625" style="1" customWidth="1"/>
    <col min="3" max="3" width="27.7109375" style="1" customWidth="1"/>
    <col min="4" max="4" width="32.7109375" style="1" customWidth="1"/>
    <col min="5" max="5" width="57.5703125" style="1" customWidth="1"/>
    <col min="6" max="6" width="10.7109375" style="29" customWidth="1"/>
    <col min="7" max="7" width="15" style="29" customWidth="1"/>
    <col min="8" max="8" width="27.28515625" style="1" customWidth="1"/>
    <col min="9" max="9" width="12.42578125" style="1" customWidth="1"/>
    <col min="10" max="10" width="20" style="1" customWidth="1"/>
    <col min="11" max="11" width="22.85546875" style="1" customWidth="1"/>
    <col min="12" max="13" width="9.140625" style="1"/>
    <col min="14" max="14" width="92.140625" style="1" customWidth="1"/>
    <col min="15" max="15" width="9.140625" style="1"/>
    <col min="16" max="16" width="10.85546875" style="1" customWidth="1"/>
    <col min="17" max="17" width="9.140625" style="1"/>
    <col min="18" max="18" width="10.5703125" style="1" customWidth="1"/>
    <col min="19" max="16384" width="9.140625" style="1"/>
  </cols>
  <sheetData>
    <row r="1" spans="1:18" ht="60.75" customHeight="1" thickBot="1" x14ac:dyDescent="0.3">
      <c r="A1" s="75" t="s">
        <v>85</v>
      </c>
      <c r="B1" s="76"/>
      <c r="C1" s="76"/>
      <c r="D1" s="76"/>
      <c r="E1" s="76"/>
      <c r="F1" s="76"/>
      <c r="G1" s="76"/>
      <c r="H1" s="76"/>
      <c r="I1" s="76"/>
      <c r="J1" s="76"/>
      <c r="K1" s="52"/>
      <c r="M1" s="77" t="s">
        <v>86</v>
      </c>
      <c r="N1" s="78"/>
      <c r="O1" s="78"/>
      <c r="P1" s="78"/>
      <c r="Q1" s="78"/>
      <c r="R1" s="78"/>
    </row>
    <row r="2" spans="1:18" ht="64.5" thickBot="1" x14ac:dyDescent="0.25">
      <c r="A2" s="2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5" t="s">
        <v>26</v>
      </c>
      <c r="J2" s="6" t="s">
        <v>27</v>
      </c>
      <c r="K2" s="10" t="s">
        <v>28</v>
      </c>
      <c r="M2" s="7" t="s">
        <v>29</v>
      </c>
      <c r="N2" s="8" t="s">
        <v>30</v>
      </c>
      <c r="O2" s="8" t="s">
        <v>31</v>
      </c>
      <c r="P2" s="50" t="s">
        <v>32</v>
      </c>
      <c r="Q2" s="9" t="s">
        <v>27</v>
      </c>
      <c r="R2" s="10" t="s">
        <v>28</v>
      </c>
    </row>
    <row r="3" spans="1:18" ht="25.5" x14ac:dyDescent="0.2">
      <c r="A3" s="11">
        <v>1</v>
      </c>
      <c r="B3" s="12">
        <v>45792</v>
      </c>
      <c r="C3" s="13" t="s">
        <v>33</v>
      </c>
      <c r="D3" s="13" t="s">
        <v>34</v>
      </c>
      <c r="E3" s="13" t="s">
        <v>35</v>
      </c>
      <c r="F3" s="14" t="s">
        <v>36</v>
      </c>
      <c r="G3" s="14" t="s">
        <v>37</v>
      </c>
      <c r="H3" s="14" t="s">
        <v>38</v>
      </c>
      <c r="I3" s="39">
        <v>0</v>
      </c>
      <c r="J3" s="48"/>
      <c r="K3" s="46">
        <f>I3*J3</f>
        <v>0</v>
      </c>
      <c r="M3" s="15">
        <v>1</v>
      </c>
      <c r="N3" s="16" t="s">
        <v>39</v>
      </c>
      <c r="O3" s="17"/>
      <c r="P3" s="18"/>
      <c r="Q3" s="44"/>
      <c r="R3" s="45"/>
    </row>
    <row r="4" spans="1:18" x14ac:dyDescent="0.2">
      <c r="A4" s="11">
        <v>2</v>
      </c>
      <c r="B4" s="19">
        <v>45052</v>
      </c>
      <c r="C4" s="17" t="s">
        <v>33</v>
      </c>
      <c r="D4" s="17" t="s">
        <v>34</v>
      </c>
      <c r="E4" s="17" t="s">
        <v>35</v>
      </c>
      <c r="F4" s="20" t="s">
        <v>36</v>
      </c>
      <c r="G4" s="20" t="s">
        <v>37</v>
      </c>
      <c r="H4" s="17" t="s">
        <v>40</v>
      </c>
      <c r="I4" s="40">
        <v>2</v>
      </c>
      <c r="J4" s="48"/>
      <c r="K4" s="46">
        <f t="shared" ref="K4:K26" si="0">I4*J4</f>
        <v>0</v>
      </c>
      <c r="M4" s="15"/>
      <c r="N4" s="21" t="s">
        <v>41</v>
      </c>
      <c r="O4" s="17" t="s">
        <v>42</v>
      </c>
      <c r="P4" s="18">
        <v>10</v>
      </c>
      <c r="Q4" s="49"/>
      <c r="R4" s="45">
        <f>P4*Q4</f>
        <v>0</v>
      </c>
    </row>
    <row r="5" spans="1:18" x14ac:dyDescent="0.2">
      <c r="A5" s="11">
        <v>3</v>
      </c>
      <c r="B5" s="19">
        <v>44798</v>
      </c>
      <c r="C5" s="17" t="s">
        <v>33</v>
      </c>
      <c r="D5" s="17" t="s">
        <v>34</v>
      </c>
      <c r="E5" s="17" t="s">
        <v>35</v>
      </c>
      <c r="F5" s="20">
        <v>2001</v>
      </c>
      <c r="G5" s="20" t="s">
        <v>37</v>
      </c>
      <c r="H5" s="17" t="s">
        <v>43</v>
      </c>
      <c r="I5" s="40">
        <v>4</v>
      </c>
      <c r="J5" s="48"/>
      <c r="K5" s="46">
        <f t="shared" si="0"/>
        <v>0</v>
      </c>
      <c r="M5" s="15"/>
      <c r="N5" s="21" t="s">
        <v>44</v>
      </c>
      <c r="O5" s="17" t="s">
        <v>42</v>
      </c>
      <c r="P5" s="18">
        <v>7</v>
      </c>
      <c r="Q5" s="49"/>
      <c r="R5" s="45">
        <f t="shared" ref="R5:R6" si="1">P5*Q5</f>
        <v>0</v>
      </c>
    </row>
    <row r="6" spans="1:18" ht="13.5" thickBot="1" x14ac:dyDescent="0.25">
      <c r="A6" s="11">
        <v>4</v>
      </c>
      <c r="B6" s="19">
        <v>45792</v>
      </c>
      <c r="C6" s="17" t="s">
        <v>33</v>
      </c>
      <c r="D6" s="17" t="s">
        <v>45</v>
      </c>
      <c r="E6" s="17" t="s">
        <v>46</v>
      </c>
      <c r="F6" s="20" t="s">
        <v>47</v>
      </c>
      <c r="G6" s="20" t="s">
        <v>37</v>
      </c>
      <c r="H6" s="17" t="s">
        <v>38</v>
      </c>
      <c r="I6" s="40">
        <v>0</v>
      </c>
      <c r="J6" s="48"/>
      <c r="K6" s="46">
        <f t="shared" si="0"/>
        <v>0</v>
      </c>
      <c r="M6" s="15"/>
      <c r="N6" s="21" t="s">
        <v>48</v>
      </c>
      <c r="O6" s="17" t="s">
        <v>42</v>
      </c>
      <c r="P6" s="18">
        <v>10</v>
      </c>
      <c r="Q6" s="49"/>
      <c r="R6" s="45">
        <f t="shared" si="1"/>
        <v>0</v>
      </c>
    </row>
    <row r="7" spans="1:18" ht="15.75" customHeight="1" thickBot="1" x14ac:dyDescent="0.25">
      <c r="A7" s="11">
        <v>5</v>
      </c>
      <c r="B7" s="12">
        <v>45052</v>
      </c>
      <c r="C7" s="22" t="s">
        <v>33</v>
      </c>
      <c r="D7" s="22" t="s">
        <v>45</v>
      </c>
      <c r="E7" s="22" t="s">
        <v>46</v>
      </c>
      <c r="F7" s="14">
        <v>2002</v>
      </c>
      <c r="G7" s="14" t="s">
        <v>37</v>
      </c>
      <c r="H7" s="22" t="s">
        <v>49</v>
      </c>
      <c r="I7" s="39">
        <v>2</v>
      </c>
      <c r="J7" s="48"/>
      <c r="K7" s="46">
        <f t="shared" si="0"/>
        <v>0</v>
      </c>
      <c r="M7" s="30" t="s">
        <v>50</v>
      </c>
      <c r="N7" s="31"/>
      <c r="O7" s="31"/>
      <c r="P7" s="31"/>
      <c r="Q7" s="32"/>
      <c r="R7" s="23">
        <f>SUM(R3:R6)</f>
        <v>0</v>
      </c>
    </row>
    <row r="8" spans="1:18" x14ac:dyDescent="0.2">
      <c r="A8" s="11">
        <v>6</v>
      </c>
      <c r="B8" s="12">
        <v>44798</v>
      </c>
      <c r="C8" s="22" t="s">
        <v>33</v>
      </c>
      <c r="D8" s="22" t="s">
        <v>45</v>
      </c>
      <c r="E8" s="22" t="s">
        <v>46</v>
      </c>
      <c r="F8" s="14">
        <v>2002</v>
      </c>
      <c r="G8" s="14" t="s">
        <v>37</v>
      </c>
      <c r="H8" s="22" t="s">
        <v>51</v>
      </c>
      <c r="I8" s="39">
        <v>4</v>
      </c>
      <c r="J8" s="48"/>
      <c r="K8" s="46">
        <f t="shared" si="0"/>
        <v>0</v>
      </c>
    </row>
    <row r="9" spans="1:18" x14ac:dyDescent="0.2">
      <c r="A9" s="11">
        <v>7</v>
      </c>
      <c r="B9" s="19">
        <v>45036</v>
      </c>
      <c r="C9" s="17" t="s">
        <v>33</v>
      </c>
      <c r="D9" s="17" t="s">
        <v>52</v>
      </c>
      <c r="E9" s="17" t="s">
        <v>53</v>
      </c>
      <c r="F9" s="20">
        <v>2010</v>
      </c>
      <c r="G9" s="20" t="s">
        <v>37</v>
      </c>
      <c r="H9" s="17" t="s">
        <v>38</v>
      </c>
      <c r="I9" s="40">
        <v>1</v>
      </c>
      <c r="J9" s="48"/>
      <c r="K9" s="46">
        <f t="shared" si="0"/>
        <v>0</v>
      </c>
    </row>
    <row r="10" spans="1:18" x14ac:dyDescent="0.2">
      <c r="A10" s="11">
        <v>8</v>
      </c>
      <c r="B10" s="19">
        <v>45599</v>
      </c>
      <c r="C10" s="17" t="s">
        <v>33</v>
      </c>
      <c r="D10" s="17" t="s">
        <v>52</v>
      </c>
      <c r="E10" s="17" t="s">
        <v>53</v>
      </c>
      <c r="F10" s="20">
        <v>2010</v>
      </c>
      <c r="G10" s="20" t="s">
        <v>37</v>
      </c>
      <c r="H10" s="17" t="s">
        <v>40</v>
      </c>
      <c r="I10" s="40">
        <v>0</v>
      </c>
      <c r="J10" s="48"/>
      <c r="K10" s="46">
        <f t="shared" si="0"/>
        <v>0</v>
      </c>
    </row>
    <row r="11" spans="1:18" x14ac:dyDescent="0.2">
      <c r="A11" s="11">
        <v>9</v>
      </c>
      <c r="B11" s="17" t="s">
        <v>54</v>
      </c>
      <c r="C11" s="17" t="s">
        <v>33</v>
      </c>
      <c r="D11" s="17" t="s">
        <v>52</v>
      </c>
      <c r="E11" s="17" t="s">
        <v>53</v>
      </c>
      <c r="F11" s="20">
        <v>2010</v>
      </c>
      <c r="G11" s="20" t="s">
        <v>37</v>
      </c>
      <c r="H11" s="17" t="s">
        <v>55</v>
      </c>
      <c r="I11" s="41">
        <v>2</v>
      </c>
      <c r="J11" s="48"/>
      <c r="K11" s="46">
        <f t="shared" si="0"/>
        <v>0</v>
      </c>
    </row>
    <row r="12" spans="1:18" x14ac:dyDescent="0.2">
      <c r="A12" s="11">
        <v>10</v>
      </c>
      <c r="B12" s="24" t="s">
        <v>56</v>
      </c>
      <c r="C12" s="17" t="s">
        <v>33</v>
      </c>
      <c r="D12" s="17" t="s">
        <v>57</v>
      </c>
      <c r="E12" s="17" t="s">
        <v>58</v>
      </c>
      <c r="F12" s="20">
        <v>2009</v>
      </c>
      <c r="G12" s="20" t="s">
        <v>59</v>
      </c>
      <c r="H12" s="17" t="s">
        <v>49</v>
      </c>
      <c r="I12" s="41">
        <v>1</v>
      </c>
      <c r="J12" s="48"/>
      <c r="K12" s="46">
        <f t="shared" si="0"/>
        <v>0</v>
      </c>
    </row>
    <row r="13" spans="1:18" x14ac:dyDescent="0.2">
      <c r="A13" s="11">
        <v>11</v>
      </c>
      <c r="B13" s="25">
        <v>44952</v>
      </c>
      <c r="C13" s="17" t="s">
        <v>33</v>
      </c>
      <c r="D13" s="17" t="s">
        <v>57</v>
      </c>
      <c r="E13" s="17" t="s">
        <v>58</v>
      </c>
      <c r="F13" s="20">
        <v>2009</v>
      </c>
      <c r="G13" s="20" t="s">
        <v>59</v>
      </c>
      <c r="H13" s="17" t="s">
        <v>55</v>
      </c>
      <c r="I13" s="41">
        <v>1</v>
      </c>
      <c r="J13" s="48"/>
      <c r="K13" s="46">
        <f t="shared" si="0"/>
        <v>0</v>
      </c>
    </row>
    <row r="14" spans="1:18" x14ac:dyDescent="0.2">
      <c r="A14" s="11">
        <v>12</v>
      </c>
      <c r="B14" s="22" t="s">
        <v>56</v>
      </c>
      <c r="C14" s="22" t="s">
        <v>33</v>
      </c>
      <c r="D14" s="22" t="s">
        <v>60</v>
      </c>
      <c r="E14" s="22" t="s">
        <v>61</v>
      </c>
      <c r="F14" s="22" t="s">
        <v>62</v>
      </c>
      <c r="G14" s="14" t="s">
        <v>63</v>
      </c>
      <c r="H14" s="22" t="s">
        <v>49</v>
      </c>
      <c r="I14" s="41">
        <v>1</v>
      </c>
      <c r="J14" s="48"/>
      <c r="K14" s="46">
        <f t="shared" si="0"/>
        <v>0</v>
      </c>
    </row>
    <row r="15" spans="1:18" x14ac:dyDescent="0.2">
      <c r="A15" s="11">
        <v>13</v>
      </c>
      <c r="B15" s="17" t="s">
        <v>64</v>
      </c>
      <c r="C15" s="17" t="s">
        <v>33</v>
      </c>
      <c r="D15" s="17" t="s">
        <v>60</v>
      </c>
      <c r="E15" s="17" t="s">
        <v>61</v>
      </c>
      <c r="F15" s="20" t="s">
        <v>62</v>
      </c>
      <c r="G15" s="20" t="s">
        <v>63</v>
      </c>
      <c r="H15" s="17" t="s">
        <v>55</v>
      </c>
      <c r="I15" s="41">
        <v>1</v>
      </c>
      <c r="J15" s="48"/>
      <c r="K15" s="46">
        <f t="shared" si="0"/>
        <v>0</v>
      </c>
    </row>
    <row r="16" spans="1:18" x14ac:dyDescent="0.2">
      <c r="A16" s="11">
        <v>14</v>
      </c>
      <c r="B16" s="25">
        <v>44718</v>
      </c>
      <c r="C16" s="17" t="s">
        <v>33</v>
      </c>
      <c r="D16" s="17" t="s">
        <v>65</v>
      </c>
      <c r="E16" s="17" t="s">
        <v>66</v>
      </c>
      <c r="F16" s="20"/>
      <c r="G16" s="20" t="s">
        <v>67</v>
      </c>
      <c r="H16" s="17" t="s">
        <v>49</v>
      </c>
      <c r="I16" s="41">
        <v>1</v>
      </c>
      <c r="J16" s="48"/>
      <c r="K16" s="46">
        <f t="shared" si="0"/>
        <v>0</v>
      </c>
    </row>
    <row r="17" spans="1:11" x14ac:dyDescent="0.2">
      <c r="A17" s="11">
        <v>15</v>
      </c>
      <c r="B17" s="24" t="s">
        <v>68</v>
      </c>
      <c r="C17" s="17" t="s">
        <v>33</v>
      </c>
      <c r="D17" s="17" t="s">
        <v>65</v>
      </c>
      <c r="E17" s="17" t="s">
        <v>66</v>
      </c>
      <c r="F17" s="20"/>
      <c r="G17" s="20" t="s">
        <v>67</v>
      </c>
      <c r="H17" s="17" t="s">
        <v>55</v>
      </c>
      <c r="I17" s="41">
        <v>1</v>
      </c>
      <c r="J17" s="48"/>
      <c r="K17" s="46">
        <f t="shared" si="0"/>
        <v>0</v>
      </c>
    </row>
    <row r="18" spans="1:11" x14ac:dyDescent="0.2">
      <c r="A18" s="11">
        <v>16</v>
      </c>
      <c r="B18" s="25">
        <v>44718</v>
      </c>
      <c r="C18" s="17" t="s">
        <v>33</v>
      </c>
      <c r="D18" s="17" t="s">
        <v>69</v>
      </c>
      <c r="E18" s="17" t="s">
        <v>66</v>
      </c>
      <c r="F18" s="20"/>
      <c r="G18" s="20" t="s">
        <v>67</v>
      </c>
      <c r="H18" s="17" t="s">
        <v>49</v>
      </c>
      <c r="I18" s="41">
        <v>1</v>
      </c>
      <c r="J18" s="48"/>
      <c r="K18" s="46">
        <f t="shared" si="0"/>
        <v>0</v>
      </c>
    </row>
    <row r="19" spans="1:11" x14ac:dyDescent="0.2">
      <c r="A19" s="11">
        <v>17</v>
      </c>
      <c r="B19" s="24" t="s">
        <v>68</v>
      </c>
      <c r="C19" s="17" t="s">
        <v>33</v>
      </c>
      <c r="D19" s="17" t="s">
        <v>69</v>
      </c>
      <c r="E19" s="17" t="s">
        <v>66</v>
      </c>
      <c r="F19" s="20"/>
      <c r="G19" s="20" t="s">
        <v>67</v>
      </c>
      <c r="H19" s="17" t="s">
        <v>55</v>
      </c>
      <c r="I19" s="41">
        <v>1</v>
      </c>
      <c r="J19" s="48"/>
      <c r="K19" s="46">
        <f t="shared" si="0"/>
        <v>0</v>
      </c>
    </row>
    <row r="20" spans="1:11" x14ac:dyDescent="0.2">
      <c r="A20" s="11">
        <v>18</v>
      </c>
      <c r="B20" s="25">
        <v>44718</v>
      </c>
      <c r="C20" s="17" t="s">
        <v>33</v>
      </c>
      <c r="D20" s="17" t="s">
        <v>70</v>
      </c>
      <c r="E20" s="17" t="s">
        <v>66</v>
      </c>
      <c r="F20" s="20" t="s">
        <v>62</v>
      </c>
      <c r="G20" s="20" t="s">
        <v>67</v>
      </c>
      <c r="H20" s="17" t="s">
        <v>49</v>
      </c>
      <c r="I20" s="41">
        <v>1</v>
      </c>
      <c r="J20" s="48"/>
      <c r="K20" s="46">
        <f t="shared" si="0"/>
        <v>0</v>
      </c>
    </row>
    <row r="21" spans="1:11" x14ac:dyDescent="0.2">
      <c r="A21" s="11">
        <v>19</v>
      </c>
      <c r="B21" s="24" t="s">
        <v>68</v>
      </c>
      <c r="C21" s="17" t="s">
        <v>33</v>
      </c>
      <c r="D21" s="17" t="s">
        <v>70</v>
      </c>
      <c r="E21" s="17" t="s">
        <v>66</v>
      </c>
      <c r="F21" s="20" t="s">
        <v>62</v>
      </c>
      <c r="G21" s="20" t="s">
        <v>67</v>
      </c>
      <c r="H21" s="17" t="s">
        <v>55</v>
      </c>
      <c r="I21" s="41">
        <v>1</v>
      </c>
      <c r="J21" s="48"/>
      <c r="K21" s="46">
        <f t="shared" si="0"/>
        <v>0</v>
      </c>
    </row>
    <row r="22" spans="1:11" x14ac:dyDescent="0.2">
      <c r="A22" s="11">
        <v>20</v>
      </c>
      <c r="B22" s="25">
        <v>44718</v>
      </c>
      <c r="C22" s="17" t="s">
        <v>33</v>
      </c>
      <c r="D22" s="17" t="s">
        <v>71</v>
      </c>
      <c r="E22" s="17" t="s">
        <v>66</v>
      </c>
      <c r="F22" s="20" t="s">
        <v>62</v>
      </c>
      <c r="G22" s="20" t="s">
        <v>67</v>
      </c>
      <c r="H22" s="17" t="s">
        <v>49</v>
      </c>
      <c r="I22" s="41">
        <v>1</v>
      </c>
      <c r="J22" s="48"/>
      <c r="K22" s="46">
        <f t="shared" si="0"/>
        <v>0</v>
      </c>
    </row>
    <row r="23" spans="1:11" x14ac:dyDescent="0.2">
      <c r="A23" s="11">
        <v>21</v>
      </c>
      <c r="B23" s="17" t="s">
        <v>68</v>
      </c>
      <c r="C23" s="17" t="s">
        <v>33</v>
      </c>
      <c r="D23" s="17" t="s">
        <v>71</v>
      </c>
      <c r="E23" s="17" t="s">
        <v>66</v>
      </c>
      <c r="F23" s="20" t="s">
        <v>62</v>
      </c>
      <c r="G23" s="20" t="s">
        <v>67</v>
      </c>
      <c r="H23" s="17" t="s">
        <v>55</v>
      </c>
      <c r="I23" s="41">
        <v>1</v>
      </c>
      <c r="J23" s="48"/>
      <c r="K23" s="46">
        <f t="shared" si="0"/>
        <v>0</v>
      </c>
    </row>
    <row r="24" spans="1:11" x14ac:dyDescent="0.2">
      <c r="A24" s="11">
        <v>22</v>
      </c>
      <c r="B24" s="25">
        <v>44718</v>
      </c>
      <c r="C24" s="17" t="s">
        <v>33</v>
      </c>
      <c r="D24" s="17"/>
      <c r="E24" s="17" t="s">
        <v>72</v>
      </c>
      <c r="F24" s="20"/>
      <c r="G24" s="20" t="s">
        <v>73</v>
      </c>
      <c r="H24" s="17" t="s">
        <v>55</v>
      </c>
      <c r="I24" s="41">
        <v>1</v>
      </c>
      <c r="J24" s="48"/>
      <c r="K24" s="46">
        <f t="shared" si="0"/>
        <v>0</v>
      </c>
    </row>
    <row r="25" spans="1:11" ht="25.5" x14ac:dyDescent="0.2">
      <c r="A25" s="11">
        <v>23</v>
      </c>
      <c r="B25" s="26">
        <v>44718</v>
      </c>
      <c r="C25" s="13" t="s">
        <v>33</v>
      </c>
      <c r="D25" s="17"/>
      <c r="E25" s="21" t="s">
        <v>74</v>
      </c>
      <c r="F25" s="20"/>
      <c r="G25" s="14" t="s">
        <v>73</v>
      </c>
      <c r="H25" s="13" t="s">
        <v>55</v>
      </c>
      <c r="I25" s="42">
        <v>1</v>
      </c>
      <c r="J25" s="48"/>
      <c r="K25" s="46">
        <f t="shared" si="0"/>
        <v>0</v>
      </c>
    </row>
    <row r="26" spans="1:11" x14ac:dyDescent="0.2">
      <c r="A26" s="11">
        <v>24</v>
      </c>
      <c r="B26" s="17" t="s">
        <v>75</v>
      </c>
      <c r="C26" s="17" t="s">
        <v>76</v>
      </c>
      <c r="D26" s="17" t="s">
        <v>77</v>
      </c>
      <c r="E26" s="17" t="s">
        <v>78</v>
      </c>
      <c r="F26" s="20" t="s">
        <v>62</v>
      </c>
      <c r="G26" s="20" t="s">
        <v>67</v>
      </c>
      <c r="H26" s="17" t="s">
        <v>49</v>
      </c>
      <c r="I26" s="41">
        <v>0</v>
      </c>
      <c r="J26" s="48"/>
      <c r="K26" s="46">
        <f t="shared" si="0"/>
        <v>0</v>
      </c>
    </row>
    <row r="27" spans="1:11" x14ac:dyDescent="0.2">
      <c r="A27" s="11">
        <v>25</v>
      </c>
      <c r="B27" s="27" t="s">
        <v>79</v>
      </c>
      <c r="C27" s="27" t="s">
        <v>76</v>
      </c>
      <c r="D27" s="27" t="s">
        <v>77</v>
      </c>
      <c r="E27" s="27" t="s">
        <v>78</v>
      </c>
      <c r="F27" s="28" t="s">
        <v>62</v>
      </c>
      <c r="G27" s="28" t="s">
        <v>67</v>
      </c>
      <c r="H27" s="27" t="s">
        <v>55</v>
      </c>
      <c r="I27" s="43">
        <v>2</v>
      </c>
      <c r="J27" s="48"/>
      <c r="K27" s="46">
        <f t="shared" ref="K27:K28" si="2">I27*J27</f>
        <v>0</v>
      </c>
    </row>
    <row r="28" spans="1:11" x14ac:dyDescent="0.2">
      <c r="A28" s="11">
        <v>26</v>
      </c>
      <c r="B28" s="58">
        <v>45057</v>
      </c>
      <c r="C28" s="27" t="s">
        <v>76</v>
      </c>
      <c r="D28" s="27" t="s">
        <v>80</v>
      </c>
      <c r="E28" s="27" t="s">
        <v>81</v>
      </c>
      <c r="F28" s="28"/>
      <c r="G28" s="28" t="s">
        <v>82</v>
      </c>
      <c r="H28" s="27" t="s">
        <v>55</v>
      </c>
      <c r="I28" s="43">
        <v>1</v>
      </c>
      <c r="J28" s="48"/>
      <c r="K28" s="46">
        <f t="shared" si="2"/>
        <v>0</v>
      </c>
    </row>
    <row r="29" spans="1:11" ht="29.25" customHeight="1" x14ac:dyDescent="0.25">
      <c r="A29" s="79" t="s">
        <v>83</v>
      </c>
      <c r="B29" s="80"/>
      <c r="C29" s="80"/>
      <c r="D29" s="80"/>
      <c r="E29" s="80"/>
      <c r="F29" s="80"/>
      <c r="G29" s="80"/>
      <c r="H29" s="80"/>
      <c r="I29" s="80"/>
      <c r="J29" s="81"/>
      <c r="K29" s="46">
        <f>SUM(K3:K28)</f>
        <v>0</v>
      </c>
    </row>
    <row r="31" spans="1:11" ht="34.9" customHeight="1" x14ac:dyDescent="0.2">
      <c r="B31" s="74" t="s">
        <v>84</v>
      </c>
      <c r="C31" s="74"/>
    </row>
  </sheetData>
  <mergeCells count="4">
    <mergeCell ref="B31:C31"/>
    <mergeCell ref="A1:J1"/>
    <mergeCell ref="M1:R1"/>
    <mergeCell ref="A29:J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Kalkulácia 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Šrámová Dana</dc:creator>
  <cp:keywords/>
  <dc:description/>
  <cp:lastModifiedBy>Čukašová Michaela</cp:lastModifiedBy>
  <cp:revision/>
  <dcterms:created xsi:type="dcterms:W3CDTF">2020-02-11T08:42:47Z</dcterms:created>
  <dcterms:modified xsi:type="dcterms:W3CDTF">2022-11-10T09:24:28Z</dcterms:modified>
  <cp:category/>
  <cp:contentStatus/>
</cp:coreProperties>
</file>