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TZ/elektrické/"/>
    </mc:Choice>
  </mc:AlternateContent>
  <xr:revisionPtr revIDLastSave="69" documentId="8_{80E0C21A-5358-49B4-ACDF-099DC961CA54}" xr6:coauthVersionLast="47" xr6:coauthVersionMax="47" xr10:uidLastSave="{4187F280-773A-44F2-9917-94455ADA9FCB}"/>
  <bookViews>
    <workbookView xWindow="-108" yWindow="-108" windowWidth="23256" windowHeight="11964" firstSheet="3" activeTab="3" xr2:uid="{00000000-000D-0000-FFFF-FFFF00000000}"/>
  </bookViews>
  <sheets>
    <sheet name="cenová ponuka " sheetId="5" r:id="rId1"/>
    <sheet name="Kalendar kontrol vtz" sheetId="4" r:id="rId2"/>
    <sheet name="Elektrické spotrebiče_x0009__x0009__x0009__x0009__x0009__x0009__x0009__x0009__x0009__x0009_" sheetId="1" r:id="rId3"/>
    <sheet name="Elektrické ručné náriadie" sheetId="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7" i="5"/>
  <c r="B19" i="5" s="1"/>
  <c r="K6" i="2" l="1"/>
  <c r="K7" i="2"/>
  <c r="K5" i="2"/>
  <c r="O5" i="1"/>
  <c r="O6" i="1"/>
  <c r="O7" i="1"/>
  <c r="O4" i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3" i="4"/>
  <c r="H5" i="2"/>
  <c r="G5" i="2"/>
  <c r="K7" i="1"/>
  <c r="J7" i="1"/>
  <c r="I7" i="1"/>
  <c r="K6" i="1"/>
  <c r="J6" i="1"/>
  <c r="I6" i="1"/>
  <c r="K5" i="1"/>
  <c r="J5" i="1"/>
  <c r="I5" i="1"/>
  <c r="K4" i="1"/>
  <c r="J4" i="1"/>
  <c r="I4" i="1"/>
  <c r="T4" i="4" l="1"/>
  <c r="T5" i="4"/>
  <c r="T3" i="4"/>
  <c r="T7" i="4" l="1"/>
  <c r="M125" i="4"/>
  <c r="G6" i="2" l="1"/>
  <c r="H6" i="2"/>
  <c r="G7" i="2"/>
  <c r="H7" i="2"/>
  <c r="O8" i="1" l="1"/>
  <c r="K8" i="2"/>
</calcChain>
</file>

<file path=xl/sharedStrings.xml><?xml version="1.0" encoding="utf-8"?>
<sst xmlns="http://schemas.openxmlformats.org/spreadsheetml/2006/main" count="1072" uniqueCount="413">
  <si>
    <t>Cenová ponuka - Návrh na plnenie kritérií</t>
  </si>
  <si>
    <t xml:space="preserve">Časť 2 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</si>
  <si>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</si>
  <si>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</si>
  <si>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</si>
  <si>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</si>
  <si>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</si>
  <si>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</si>
  <si>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</si>
  <si>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</si>
  <si>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cena bez DPH </t>
  </si>
  <si>
    <t>A.	Výchova a vzdelávanie zamestnancov odborných profesií v zmysle zákona č. 124/2006 Z.z. v znení neskorších predpisov a v zmysle vyhlášky č. 356/2007 a vyhlášky 508/2009.</t>
  </si>
  <si>
    <t xml:space="preserve">B.	Zabezpečenie výkonu odborných skúšok, odborných prehliadok, úradných skúšok VTZ a revízií elektrických spotrebičov a elektrického ručného náradia v zmysle platnej legislatívy </t>
  </si>
  <si>
    <t xml:space="preserve">Celková cena za celý predmet zákazky </t>
  </si>
  <si>
    <t xml:space="preserve">Uchádzač vypĺňa len zelené políčka </t>
  </si>
  <si>
    <t xml:space="preserve">Platiteľ DPH:        ÁNO                  NIE  </t>
  </si>
  <si>
    <t xml:space="preserve">*  Cena zahŕňa všetky súvisiace náklady s predmetom zákazky vrátane nádkadov na dopravu, ubytovania a podobne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</si>
  <si>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 xml:space="preserve">.....................................................................................
Meno a priezvisko osoby oprávnenej konať za uchádzača 
(podpis osoby oprávnenej konať za uchádzača) </t>
  </si>
  <si>
    <t>p.č.</t>
  </si>
  <si>
    <t>Dátum následnej revízie</t>
  </si>
  <si>
    <t>Prevádzka</t>
  </si>
  <si>
    <t>Výrobné číslo</t>
  </si>
  <si>
    <t xml:space="preserve">Názov </t>
  </si>
  <si>
    <t>Rok výroby</t>
  </si>
  <si>
    <t>Umiestnenie</t>
  </si>
  <si>
    <t>El. zariadenie</t>
  </si>
  <si>
    <t xml:space="preserve">počet meraní </t>
  </si>
  <si>
    <t>Typ kontroly</t>
  </si>
  <si>
    <t>Cena za jednotku v EUR bez DPH</t>
  </si>
  <si>
    <t>Množstvo za 12 mesiacov</t>
  </si>
  <si>
    <t>Cena za položku celkom  v EUR bez DPH</t>
  </si>
  <si>
    <t>p.č</t>
  </si>
  <si>
    <t xml:space="preserve">Položka </t>
  </si>
  <si>
    <t>merná jednotka</t>
  </si>
  <si>
    <t>počet jednotiek na 12 mesiacov</t>
  </si>
  <si>
    <t>30.01.2018</t>
  </si>
  <si>
    <t>OLO_ZEVO BA Vlčie hrdlo</t>
  </si>
  <si>
    <t>ZEVO-20-33-18</t>
  </si>
  <si>
    <t xml:space="preserve">Akustická signalizácia </t>
  </si>
  <si>
    <t/>
  </si>
  <si>
    <t>B</t>
  </si>
  <si>
    <t>EZ - Odborná prehliadka a odborná skúška</t>
  </si>
  <si>
    <t>výchova a vzdelávanie osôb na opravy vyhradených zariadení elektrických</t>
  </si>
  <si>
    <t>pracovník</t>
  </si>
  <si>
    <t>07.08.2021</t>
  </si>
  <si>
    <t>10-1</t>
  </si>
  <si>
    <t xml:space="preserve">Bleskozvod - Administratívna budova </t>
  </si>
  <si>
    <t>Opakovaná odborná príprava VTZ elektrických</t>
  </si>
  <si>
    <t>10-7</t>
  </si>
  <si>
    <t>Bleskozvod - Čerpacia stanica PHM SO703 (UYS)</t>
  </si>
  <si>
    <t>Aktualizačná odborná príprava VTZ elektrických</t>
  </si>
  <si>
    <t>10-10</t>
  </si>
  <si>
    <t>Bleskozvod - Dopravník škváry</t>
  </si>
  <si>
    <t>10-2</t>
  </si>
  <si>
    <t>Bleskozvod - Kotolňa S0411 UHA a vodné hospodárstvo</t>
  </si>
  <si>
    <t>∑A CELKOM Cena celkom v EURO bez DPH - na obdobie 12 mesiacov</t>
  </si>
  <si>
    <t>22.08.2021</t>
  </si>
  <si>
    <t>10-8</t>
  </si>
  <si>
    <t>Bleskozvod - Nosná konštrukcia LUKO vzduchového kondenzátora URC</t>
  </si>
  <si>
    <t>10-14</t>
  </si>
  <si>
    <t>Bleskozvod - Potrubný most UMY (SO400)</t>
  </si>
  <si>
    <t>10-5</t>
  </si>
  <si>
    <t>Bleskozvod - Rozvodňa VN SO490 UBA</t>
  </si>
  <si>
    <t>10-11</t>
  </si>
  <si>
    <t>Bleskozvod - Sklad uhlia</t>
  </si>
  <si>
    <t>10-6</t>
  </si>
  <si>
    <t>Bleskozvod - Strojovňa turbogenerátora SO490 UMA</t>
  </si>
  <si>
    <t>10-3</t>
  </si>
  <si>
    <t>Bleskozvod - Trafostanica a rozvodňa UAG (SO520)</t>
  </si>
  <si>
    <t>18.08.2021</t>
  </si>
  <si>
    <t>10-12</t>
  </si>
  <si>
    <t>Bleskozvod - Uzemnenie B.O. odlučovača popolčeka SO450 UVG</t>
  </si>
  <si>
    <t>10-15</t>
  </si>
  <si>
    <t xml:space="preserve">Bleskozvod - Uzemnenie objektu čerpacej stanice odpadových vôd </t>
  </si>
  <si>
    <t>18.07.2015</t>
  </si>
  <si>
    <t>10-4</t>
  </si>
  <si>
    <t>Bleskozvod - Uzemnenie odlučovača popolčeka UVG</t>
  </si>
  <si>
    <t>26.10.2022</t>
  </si>
  <si>
    <t>9-2</t>
  </si>
  <si>
    <t xml:space="preserve">Bleskozvodové zariadenie + 120 m komína spaľovne odpadov </t>
  </si>
  <si>
    <t>Af</t>
  </si>
  <si>
    <t>01.02.2022</t>
  </si>
  <si>
    <t>c126072-2-4</t>
  </si>
  <si>
    <t>Blokový transformátore 00BAT 01, TS,3/22kV, 7500kVA</t>
  </si>
  <si>
    <t>Ac</t>
  </si>
  <si>
    <t>EZ - Úradná skúška</t>
  </si>
  <si>
    <t>03.06.2022</t>
  </si>
  <si>
    <t>30532</t>
  </si>
  <si>
    <t>Brúska BAD - 20S</t>
  </si>
  <si>
    <t>1987</t>
  </si>
  <si>
    <t>Dielňa údržby</t>
  </si>
  <si>
    <t>38832</t>
  </si>
  <si>
    <t>Brúska BAD - 40A</t>
  </si>
  <si>
    <t>1990</t>
  </si>
  <si>
    <t>Dielňa údržby - mechanická dielňa</t>
  </si>
  <si>
    <t>03.02.2022</t>
  </si>
  <si>
    <t>ZEVO-011-24-2</t>
  </si>
  <si>
    <t>Čerpacia stanice PHM, výdajný stojan</t>
  </si>
  <si>
    <t>Ad</t>
  </si>
  <si>
    <t>14.11.2022</t>
  </si>
  <si>
    <t>MP 9965/20/001-19-3</t>
  </si>
  <si>
    <t xml:space="preserve">Čistenie spalín - technológia a ohrevy Elektroinštalácia </t>
  </si>
  <si>
    <t>22.08.2022</t>
  </si>
  <si>
    <t>1931-03641-11-4</t>
  </si>
  <si>
    <t>Dieňa v administratívnej budove na prízemí - rozvádzač</t>
  </si>
  <si>
    <t>19.11.2018</t>
  </si>
  <si>
    <t>433/842/01-33-5</t>
  </si>
  <si>
    <t xml:space="preserve">Doplnenie elektroinštalácií </t>
  </si>
  <si>
    <t>25-6</t>
  </si>
  <si>
    <t>Doregulačná stanica zemného plynu pre odškvárovňu - nová</t>
  </si>
  <si>
    <t>04.09.2015</t>
  </si>
  <si>
    <t>ZEVO-006-1-11</t>
  </si>
  <si>
    <t xml:space="preserve">El. kladkostroj LIFTKET START </t>
  </si>
  <si>
    <t>05.11.2021</t>
  </si>
  <si>
    <t>5620</t>
  </si>
  <si>
    <t>El. mostový žeriav s drapákom 5000 kg</t>
  </si>
  <si>
    <t>2010</t>
  </si>
  <si>
    <t>16.12.2022</t>
  </si>
  <si>
    <t>171217-11-5</t>
  </si>
  <si>
    <t>Elektrická inštalácia NN rozvodov a rozvádzača RK „modernizácia elektroinštalácie bufetu v závode“</t>
  </si>
  <si>
    <t>24.06.2015</t>
  </si>
  <si>
    <t>1811-002-4-17</t>
  </si>
  <si>
    <t>Elektrická NN prípojka z rozvádzača OOBFG do RM2.2</t>
  </si>
  <si>
    <t>02.05.2021</t>
  </si>
  <si>
    <t>3399-32-4-1</t>
  </si>
  <si>
    <t>Elektrických ohrevov dopravníka</t>
  </si>
  <si>
    <t>19.05.2022</t>
  </si>
  <si>
    <t>22011</t>
  </si>
  <si>
    <t>Elektroinštalácia dielne údržby - RM1, ZS, prac.stroje</t>
  </si>
  <si>
    <t>2022</t>
  </si>
  <si>
    <t>dielňa údržby</t>
  </si>
  <si>
    <t>22012</t>
  </si>
  <si>
    <t>Elektroinštalácia dielne údržby RS1</t>
  </si>
  <si>
    <t>17.07.2022</t>
  </si>
  <si>
    <t>056-15-5</t>
  </si>
  <si>
    <t>Elektroinštalácia svietidiel Škvárové hospodárstvo, Chem. úprava vody, Kotol K1 a K2</t>
  </si>
  <si>
    <t>04.07.2022</t>
  </si>
  <si>
    <t>3399-29-2</t>
  </si>
  <si>
    <t xml:space="preserve">Elektroohrev dopravníkov sila a rotačných podávačov </t>
  </si>
  <si>
    <t>12.08.2020</t>
  </si>
  <si>
    <t>400/859/08-32-4-4</t>
  </si>
  <si>
    <t>Elektroohrev dopravníkov, sila a rotačných podávačov</t>
  </si>
  <si>
    <t>12.01.2021</t>
  </si>
  <si>
    <t>ZEVO-010-19-6</t>
  </si>
  <si>
    <t>Elektroohrev pitnej vody medzi absorbérmi č.2 a č.1</t>
  </si>
  <si>
    <t>11.08.2020</t>
  </si>
  <si>
    <t>400/859/08-32-4-5</t>
  </si>
  <si>
    <t>Elektroohrev výsypiek na filtroch K1 a K2</t>
  </si>
  <si>
    <t>04.07.2021</t>
  </si>
  <si>
    <t>3399-32-2</t>
  </si>
  <si>
    <t>05.10.2014</t>
  </si>
  <si>
    <t>1931-0552/2-4-6</t>
  </si>
  <si>
    <t>Externé ovládanie čerpadiel 2x110kW pre chladenie kotlov K1 a K2</t>
  </si>
  <si>
    <t>06.06.2022</t>
  </si>
  <si>
    <t>3057</t>
  </si>
  <si>
    <t>Fréza G T12-1</t>
  </si>
  <si>
    <t>1985</t>
  </si>
  <si>
    <t>18.07.2022</t>
  </si>
  <si>
    <t>1931-0079/1-1-9</t>
  </si>
  <si>
    <t>Inštalácia pre žeriav č.1 napojená z rozvádzača RM2.2</t>
  </si>
  <si>
    <t>30.09.2013</t>
  </si>
  <si>
    <t>ZEVO-001-11-8</t>
  </si>
  <si>
    <t xml:space="preserve">Inštalácia rozvádzača R200.1 pre UPS </t>
  </si>
  <si>
    <t>20.06.2016</t>
  </si>
  <si>
    <t>1478-20-8</t>
  </si>
  <si>
    <t xml:space="preserve">Kábel z rozvádzača vzduchotechniky DT1 do ovládacej skrinky SB2 v kabínke žeriavnika </t>
  </si>
  <si>
    <t>711520/+B02-3-4</t>
  </si>
  <si>
    <t>Káblové vedenie 22 kV</t>
  </si>
  <si>
    <t>Ae</t>
  </si>
  <si>
    <t>13.08.2023</t>
  </si>
  <si>
    <t>26.08.2017</t>
  </si>
  <si>
    <t>10.127-11-7</t>
  </si>
  <si>
    <t xml:space="preserve">Klimatizácia Toshiba v sociálno-administratívnej budove </t>
  </si>
  <si>
    <t>20.03.2018</t>
  </si>
  <si>
    <t>1811-0002-33-3</t>
  </si>
  <si>
    <t xml:space="preserve">Kompresorová stanica </t>
  </si>
  <si>
    <t>08.11.2022</t>
  </si>
  <si>
    <t>MP9965/30-16-3</t>
  </si>
  <si>
    <t>Kond. hospodárstvo, URF - technológia Elektroinštalácia</t>
  </si>
  <si>
    <t>125-16-2</t>
  </si>
  <si>
    <t xml:space="preserve">Kondenzne hospodarstvo  URF, URC, Elektro inštalacia osvetlenia , zásuviek a klimatizácie </t>
  </si>
  <si>
    <t>MP9965/20/001-19-4</t>
  </si>
  <si>
    <t>Kontajner EMI elektroinštalácia</t>
  </si>
  <si>
    <t>16.06.2022</t>
  </si>
  <si>
    <t>7361</t>
  </si>
  <si>
    <t>Kotol K2</t>
  </si>
  <si>
    <t>2001</t>
  </si>
  <si>
    <t>Aa</t>
  </si>
  <si>
    <t>10.07.2022</t>
  </si>
  <si>
    <t>ZEVO-013-25-3</t>
  </si>
  <si>
    <t>Kotolňa UHA, horákové skrine kotlov K1 a K2</t>
  </si>
  <si>
    <t>11.05.2023</t>
  </si>
  <si>
    <t>OLO_Dotrieďovací závod BA Vlčie hrdlo</t>
  </si>
  <si>
    <t>005527</t>
  </si>
  <si>
    <t>Lis Bollegraaf  HBC 80</t>
  </si>
  <si>
    <t>2018</t>
  </si>
  <si>
    <t>Triediaca hala</t>
  </si>
  <si>
    <t>27.10.2019</t>
  </si>
  <si>
    <t>433/842/01-5-13</t>
  </si>
  <si>
    <t xml:space="preserve">Meranie izolačného stavu novej kabeláže pre vodomery </t>
  </si>
  <si>
    <t>C</t>
  </si>
  <si>
    <t>24.10.2019</t>
  </si>
  <si>
    <t>58/2001-5-12</t>
  </si>
  <si>
    <t>Meranie tlakov na linke a v potrubnom systéme CHÚV</t>
  </si>
  <si>
    <t>10.09.2022</t>
  </si>
  <si>
    <t>5402/10</t>
  </si>
  <si>
    <t xml:space="preserve">Mostový žeriav č.1 nosnosť 9000 kg vrátane dráhy žeriava </t>
  </si>
  <si>
    <t>5403/10</t>
  </si>
  <si>
    <t>Mostový žeriav č.2 nosnosť 9000 kg vrátane dráhy žeriava</t>
  </si>
  <si>
    <t>07.11.2022</t>
  </si>
  <si>
    <t>2014/302-8-2</t>
  </si>
  <si>
    <t>Náhradný zdroj - Dieselgenerátor 200kVA</t>
  </si>
  <si>
    <t>11472-8-1</t>
  </si>
  <si>
    <t>Náhradný zdroj - Dieselgenerátor GPX150, 150kVA</t>
  </si>
  <si>
    <t>08.07.2015</t>
  </si>
  <si>
    <t>MP9965/20/001-33-10</t>
  </si>
  <si>
    <t>napájací kábel k SUŠIČU</t>
  </si>
  <si>
    <t>18.10.2020</t>
  </si>
  <si>
    <t>ZEVO-017-19-3-1</t>
  </si>
  <si>
    <t>Napájací kábel pre rozvádzač 00LAB30GH001</t>
  </si>
  <si>
    <t>30.10.2017</t>
  </si>
  <si>
    <t>ZEVO-009-19-7</t>
  </si>
  <si>
    <t xml:space="preserve">Napájacia prípojka na váženie vápna </t>
  </si>
  <si>
    <t>18.11.2018</t>
  </si>
  <si>
    <t>ACP 01-11/2013-33-1</t>
  </si>
  <si>
    <t>Napájanie rádio-komunikačných zariadení</t>
  </si>
  <si>
    <t>02.08.2022</t>
  </si>
  <si>
    <t>1931-03641-1-2</t>
  </si>
  <si>
    <t>Napojenie nákladného výťahu z rozvádzača RM2.3</t>
  </si>
  <si>
    <t>MP9965/20/001-1-1</t>
  </si>
  <si>
    <t>Napojenie osobného výťahu v kotolni</t>
  </si>
  <si>
    <t>27276</t>
  </si>
  <si>
    <t>Nožnice na plech NTE 2000/6,3</t>
  </si>
  <si>
    <t>1991</t>
  </si>
  <si>
    <t>28.06.2020</t>
  </si>
  <si>
    <t>433/842/01-5-1</t>
  </si>
  <si>
    <t>osvetlenie a zásuvkové vývody v CHÚV</t>
  </si>
  <si>
    <t>Píla</t>
  </si>
  <si>
    <t>10.12.2015</t>
  </si>
  <si>
    <t>389546-33-15</t>
  </si>
  <si>
    <t>Pripojenie technológie základnej stanice 0540BR</t>
  </si>
  <si>
    <t>15.01.2017</t>
  </si>
  <si>
    <t>P.1253.10-20-9</t>
  </si>
  <si>
    <t>Prípojka - Napájanie vibrátora spádového potrubia RM - SP</t>
  </si>
  <si>
    <t>20.12.2015</t>
  </si>
  <si>
    <t>433/842/01-5-16</t>
  </si>
  <si>
    <t>Prívod pre čerpadlo fekálií v CHÚV</t>
  </si>
  <si>
    <t>02.12.2015</t>
  </si>
  <si>
    <t>1811-002-20-6</t>
  </si>
  <si>
    <t xml:space="preserve">Prívodný kábel na odškvarovaciu linku </t>
  </si>
  <si>
    <t>2009/19-25-2</t>
  </si>
  <si>
    <t>Regulačná stanica plynu - nová</t>
  </si>
  <si>
    <t>14.08.2022</t>
  </si>
  <si>
    <t>11.06.2015</t>
  </si>
  <si>
    <t>ZEVO-002-5-8</t>
  </si>
  <si>
    <t xml:space="preserve">Regulátor a regulačný ventil regulátora teploty demi vody </t>
  </si>
  <si>
    <t>30.08.2015</t>
  </si>
  <si>
    <t>09657-33-6</t>
  </si>
  <si>
    <t xml:space="preserve">Rekonštrukcia akumulátorovne a príslušenstva </t>
  </si>
  <si>
    <t>11.10.2022</t>
  </si>
  <si>
    <t>171-15-9</t>
  </si>
  <si>
    <t>Rekonštrukcia vnútorného osvetlenia spaľovne komunálneho odpadu Bratislava MVA Bratislava SO 340</t>
  </si>
  <si>
    <t>13.07.2021</t>
  </si>
  <si>
    <t>SO340</t>
  </si>
  <si>
    <t>Rekonštrukcia vnútorného osvetlenia zásobník TKO</t>
  </si>
  <si>
    <t>12.07.2020</t>
  </si>
  <si>
    <t>1811-0002-15-1</t>
  </si>
  <si>
    <t xml:space="preserve">Rekonštrukcia vonkajšieho osvetlenia areálu </t>
  </si>
  <si>
    <t>10.10.2023</t>
  </si>
  <si>
    <t>3399-32-4</t>
  </si>
  <si>
    <t>Reťazové dopravníky M4 a M5 - Výmena elektrických ohrevov</t>
  </si>
  <si>
    <t>06.11.2023</t>
  </si>
  <si>
    <t>3399-32-3</t>
  </si>
  <si>
    <t>30.12.2015</t>
  </si>
  <si>
    <t>ACP2010/73-25-8</t>
  </si>
  <si>
    <t>Rozvádzač 00UHA00GF002</t>
  </si>
  <si>
    <t>03.11.2021</t>
  </si>
  <si>
    <t>Odvoz a likvidácia odpadu a.s.</t>
  </si>
  <si>
    <t>0985</t>
  </si>
  <si>
    <t xml:space="preserve">Rozvádzač oceľoplechový </t>
  </si>
  <si>
    <t>06.07.2016</t>
  </si>
  <si>
    <t>076-3-2</t>
  </si>
  <si>
    <t>Rozvodňa 22kV (S0490) Svetelná a zásuvková inštalácia</t>
  </si>
  <si>
    <t>711520-3-1</t>
  </si>
  <si>
    <t>Rozvodňa 22kV 8DH10</t>
  </si>
  <si>
    <t>14.06.2016</t>
  </si>
  <si>
    <t>P.1253.10-20-4-1</t>
  </si>
  <si>
    <t xml:space="preserve">Separácia zo škváry - detekcia únikov spáliteľných plynov </t>
  </si>
  <si>
    <t>21.10.2019</t>
  </si>
  <si>
    <t>58/2001-5-14</t>
  </si>
  <si>
    <t xml:space="preserve">Servoklapka V6 Regada dunajskej vody zo Slovnaftu Snímač tlaku MERET na prívodnej rúre dunajskej vody  </t>
  </si>
  <si>
    <t>meraní</t>
  </si>
  <si>
    <t>03.10.2023</t>
  </si>
  <si>
    <t>128849-2-2</t>
  </si>
  <si>
    <t>Skriňový transformátor 00BFT01</t>
  </si>
  <si>
    <t>13.10.2022</t>
  </si>
  <si>
    <t>125850-2-1</t>
  </si>
  <si>
    <t>Skriňový transformátor OOBFT02, 2200kVA</t>
  </si>
  <si>
    <t>339934-2-3</t>
  </si>
  <si>
    <t>11.12.2017</t>
  </si>
  <si>
    <t>OLO-01-12/2013-8-3</t>
  </si>
  <si>
    <t>Skúšanie dieselagregátu - (záťaž diesel - generátora)</t>
  </si>
  <si>
    <t>15.04.2020</t>
  </si>
  <si>
    <t>OLO_Zberný dvor BA Stará Ivánska cesta</t>
  </si>
  <si>
    <t>81511101177</t>
  </si>
  <si>
    <t>Stacionárny slimákový lis SSC 15 HOLZ</t>
  </si>
  <si>
    <t>17.06.2022</t>
  </si>
  <si>
    <t>Stĺpová vŕtačka</t>
  </si>
  <si>
    <t>Dielňa</t>
  </si>
  <si>
    <t>20381</t>
  </si>
  <si>
    <t>Stojanová vŕtačka GC0-D</t>
  </si>
  <si>
    <t>150150910052</t>
  </si>
  <si>
    <t>Sústruh SU/40-50/1500</t>
  </si>
  <si>
    <t>23.09.2020</t>
  </si>
  <si>
    <t>1401-15-10</t>
  </si>
  <si>
    <t>Svetelná a zásuvková inštalácia kotolne K3 UHA (SO 411)</t>
  </si>
  <si>
    <t>13.01.2022</t>
  </si>
  <si>
    <t>10.127-11-2</t>
  </si>
  <si>
    <t xml:space="preserve">Svetelná a zásuvková inštalácia v administratívnej budove na 1. poschodí </t>
  </si>
  <si>
    <t>01-06-2012-9-1</t>
  </si>
  <si>
    <t>Svetelné letecké prekážkové značenie + 120m komína</t>
  </si>
  <si>
    <t>27.04.2023</t>
  </si>
  <si>
    <t>18512/1P2 -3015-5-9</t>
  </si>
  <si>
    <t xml:space="preserve">Štatictický systém spaľovne OLO </t>
  </si>
  <si>
    <t>18512/1P2 -3015-5-10</t>
  </si>
  <si>
    <t>23.09.2022</t>
  </si>
  <si>
    <t>LM/W/M82011504-4-5</t>
  </si>
  <si>
    <t>Technológia miestnosť UAG 103 PC +00CUP01, +00CUL01-03</t>
  </si>
  <si>
    <t>28.11.2015</t>
  </si>
  <si>
    <t>1811-0002-4-3</t>
  </si>
  <si>
    <t>Technológia UAG 101.</t>
  </si>
  <si>
    <t>18.11.2015</t>
  </si>
  <si>
    <t>MP9965/20/001-4-4</t>
  </si>
  <si>
    <t>Technológia UAG 102</t>
  </si>
  <si>
    <t>22.11.2019</t>
  </si>
  <si>
    <t>711520/+B02-2-1,2,3</t>
  </si>
  <si>
    <t>Technológia UAG transformátory (prívody - vývody) BFT01, BFT02, BFT03</t>
  </si>
  <si>
    <t>12.12.2018</t>
  </si>
  <si>
    <t>400/859/08-29-1</t>
  </si>
  <si>
    <t xml:space="preserve">Telesá ohrevu spalín </t>
  </si>
  <si>
    <t>125849-3-10</t>
  </si>
  <si>
    <t>Trafostanica 22kV vývod na transformátor 00BAT01</t>
  </si>
  <si>
    <t>28.05.2017</t>
  </si>
  <si>
    <t>1811-0002-4-12</t>
  </si>
  <si>
    <t>Trafostanica a rozvodňa UAG (SO520) technológia</t>
  </si>
  <si>
    <t>21.04.2016</t>
  </si>
  <si>
    <t>711520/+A01-3-8</t>
  </si>
  <si>
    <t xml:space="preserve">Transformátorová stanica - VN časť 12 kobiek </t>
  </si>
  <si>
    <t>05.03.2022</t>
  </si>
  <si>
    <t>ZEVO 007-3-7-1</t>
  </si>
  <si>
    <t>Turbogenerátor-požiarna signalizácia SA-01.1</t>
  </si>
  <si>
    <t>25-5</t>
  </si>
  <si>
    <t xml:space="preserve">Uzemnenie doregulačnej stanice zemného plynu pre odškvárovňu </t>
  </si>
  <si>
    <t>30.08.2021</t>
  </si>
  <si>
    <t>8904081015</t>
  </si>
  <si>
    <t>Váha plošinová YDL 1212 3t</t>
  </si>
  <si>
    <t>2016</t>
  </si>
  <si>
    <t>ZD - bunka váha</t>
  </si>
  <si>
    <t>20.09.2020</t>
  </si>
  <si>
    <t>58/2001-5-3,4</t>
  </si>
  <si>
    <t xml:space="preserve">Vodné hospodárstvo CHUV, ČS OV, technológia (motorická inštalácia) a riadiaci systém </t>
  </si>
  <si>
    <t>24.11.2015</t>
  </si>
  <si>
    <t>Rozvodnica SCAME -v.č:08/2014</t>
  </si>
  <si>
    <t>Vonkajšie osvetlenie skládok - Panelové garáže</t>
  </si>
  <si>
    <t>25.01.2023</t>
  </si>
  <si>
    <t>1488658-4-21</t>
  </si>
  <si>
    <t>Výmena 3ks modulov usmerňovačov v +00BUF01</t>
  </si>
  <si>
    <t>25.02.2021</t>
  </si>
  <si>
    <t>400/859/08-32-4-3</t>
  </si>
  <si>
    <t>Výmena vadných kapilárnych termostatov na sile 00HTP10Ah001</t>
  </si>
  <si>
    <t>28.06.2021</t>
  </si>
  <si>
    <t>3399-32-4-2</t>
  </si>
  <si>
    <t>ZEVO-008-15-6</t>
  </si>
  <si>
    <t xml:space="preserve">Výmenníková stanica, svetelná a zásuvková inštalácia </t>
  </si>
  <si>
    <t>23.09.2018</t>
  </si>
  <si>
    <t>1931-0087/1-30-1</t>
  </si>
  <si>
    <t>Zásuvka 400V/63A na drtiacej ploche, napojená z rozvádzača skladu</t>
  </si>
  <si>
    <t>09.05.2016</t>
  </si>
  <si>
    <t>1931-0364/2-20-11</t>
  </si>
  <si>
    <t xml:space="preserve">Zásuvkové skrine ZS1, ZS2, ZS3 pre údržbu odškvarovacej linky </t>
  </si>
  <si>
    <t>1931-0087/1-33-7</t>
  </si>
  <si>
    <t>Zásuvkový rozvádzač RM1.1</t>
  </si>
  <si>
    <t>1931-0364/2-20-10</t>
  </si>
  <si>
    <t>Zásuvkový rozvádzač RM1.2</t>
  </si>
  <si>
    <t>13.05.2019</t>
  </si>
  <si>
    <t>MP9965/20/001-4-18</t>
  </si>
  <si>
    <t>Zdroj neprerušiteľného napájania 2 x Protect 8.INV1</t>
  </si>
  <si>
    <t>Cena celkom bez DPH za 12 mesiacov</t>
  </si>
  <si>
    <t>Pri zariadeniach kde je starý dátum, revízia nebola vykonaná.</t>
  </si>
  <si>
    <t xml:space="preserve">Skupina </t>
  </si>
  <si>
    <t xml:space="preserve">Elektrické spotrebiče  lehoty pravidelných revízií /počet revizíí za 1 rok/ </t>
  </si>
  <si>
    <t xml:space="preserve">Počet ks </t>
  </si>
  <si>
    <t>Počet revízií za 12 mesiacov (A)</t>
  </si>
  <si>
    <t>Cena za jednotku/revíziu/ v EUR bez DPH (B)</t>
  </si>
  <si>
    <t>Spolu bez DPH C=BxA</t>
  </si>
  <si>
    <t>Držané v ruke</t>
  </si>
  <si>
    <t xml:space="preserve">Prenosné </t>
  </si>
  <si>
    <t xml:space="preserve">pripevnené </t>
  </si>
  <si>
    <t xml:space="preserve">Pripevnené </t>
  </si>
  <si>
    <t>Skupina B</t>
  </si>
  <si>
    <t>Skupina C</t>
  </si>
  <si>
    <t>Skupina D</t>
  </si>
  <si>
    <t>Skupina E</t>
  </si>
  <si>
    <t>Elektrické ručné náriadie</t>
  </si>
  <si>
    <t>Skupina ručného náradia</t>
  </si>
  <si>
    <t xml:space="preserve">elektrické ručné náradia lehoty pravidelných revízií /počet revizíí za 1 rok/ </t>
  </si>
  <si>
    <t>Počet ks elektrického ručného náradia</t>
  </si>
  <si>
    <t>Počet revízií elektrického ručného náradia za 12 mesiacov (A)</t>
  </si>
  <si>
    <t>Cena za jednotku v EUR bez DPH (B)</t>
  </si>
  <si>
    <t>Trieda elektrického ručného</t>
  </si>
  <si>
    <t>I</t>
  </si>
  <si>
    <t>II a III</t>
  </si>
  <si>
    <t>Skupina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</si>
</sst>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0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0" fillId="0" borderId="12" xfId="0" applyBorder="1"/>
    <xf numFmtId="0" fontId="1" fillId="2" borderId="9" xfId="0" applyFont="1" applyFill="1" applyBorder="1" applyAlignment="1">
      <alignment horizontal="center" wrapText="1"/>
    </xf>
    <xf numFmtId="0" fontId="0" fillId="0" borderId="13" xfId="0" applyBorder="1"/>
    <xf numFmtId="0" fontId="0" fillId="0" borderId="16" xfId="0" applyBorder="1"/>
    <xf numFmtId="0" fontId="1" fillId="0" borderId="15" xfId="0" applyFont="1" applyBorder="1"/>
    <xf numFmtId="0" fontId="1" fillId="3" borderId="8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" fillId="3" borderId="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22" xfId="0" applyBorder="1"/>
    <xf numFmtId="0" fontId="0" fillId="5" borderId="3" xfId="0" applyFill="1" applyBorder="1"/>
    <xf numFmtId="0" fontId="0" fillId="0" borderId="24" xfId="0" applyBorder="1"/>
    <xf numFmtId="0" fontId="0" fillId="0" borderId="25" xfId="0" applyBorder="1"/>
    <xf numFmtId="0" fontId="6" fillId="0" borderId="3" xfId="0" applyFont="1" applyBorder="1"/>
    <xf numFmtId="0" fontId="3" fillId="0" borderId="6" xfId="0" applyFont="1" applyBorder="1" applyAlignment="1">
      <alignment vertical="center"/>
    </xf>
    <xf numFmtId="0" fontId="6" fillId="5" borderId="3" xfId="0" applyFont="1" applyFill="1" applyBorder="1"/>
    <xf numFmtId="0" fontId="0" fillId="0" borderId="26" xfId="0" applyBorder="1"/>
    <xf numFmtId="0" fontId="9" fillId="6" borderId="27" xfId="0" applyFont="1" applyFill="1" applyBorder="1" applyAlignment="1">
      <alignment vertical="center" wrapText="1"/>
    </xf>
    <xf numFmtId="0" fontId="9" fillId="6" borderId="28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6" borderId="28" xfId="0" applyFont="1" applyFill="1" applyBorder="1" applyAlignment="1">
      <alignment vertical="center"/>
    </xf>
    <xf numFmtId="0" fontId="9" fillId="6" borderId="29" xfId="0" applyFont="1" applyFill="1" applyBorder="1" applyAlignment="1">
      <alignment vertical="center"/>
    </xf>
    <xf numFmtId="0" fontId="1" fillId="2" borderId="30" xfId="0" applyFont="1" applyFill="1" applyBorder="1"/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/>
    <xf numFmtId="0" fontId="1" fillId="2" borderId="32" xfId="0" applyFont="1" applyFill="1" applyBorder="1"/>
    <xf numFmtId="0" fontId="0" fillId="0" borderId="33" xfId="0" applyBorder="1"/>
    <xf numFmtId="0" fontId="0" fillId="0" borderId="34" xfId="0" applyBorder="1"/>
    <xf numFmtId="0" fontId="0" fillId="0" borderId="10" xfId="0" applyBorder="1"/>
    <xf numFmtId="0" fontId="0" fillId="0" borderId="35" xfId="0" applyBorder="1"/>
    <xf numFmtId="0" fontId="1" fillId="2" borderId="3" xfId="0" applyFont="1" applyFill="1" applyBorder="1" applyAlignment="1">
      <alignment wrapText="1"/>
    </xf>
    <xf numFmtId="0" fontId="11" fillId="2" borderId="3" xfId="1" applyFont="1" applyFill="1" applyBorder="1" applyAlignment="1">
      <alignment vertical="center" wrapText="1"/>
    </xf>
    <xf numFmtId="0" fontId="12" fillId="6" borderId="27" xfId="1" applyFont="1" applyFill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6" xfId="0" applyBorder="1" applyAlignment="1">
      <alignment vertical="center" wrapText="1"/>
    </xf>
    <xf numFmtId="0" fontId="0" fillId="0" borderId="25" xfId="0" applyBorder="1" applyAlignment="1">
      <alignment horizontal="left" vertical="center"/>
    </xf>
    <xf numFmtId="0" fontId="15" fillId="0" borderId="40" xfId="0" applyFont="1" applyBorder="1" applyAlignment="1">
      <alignment wrapText="1"/>
    </xf>
    <xf numFmtId="0" fontId="15" fillId="0" borderId="41" xfId="0" applyFont="1" applyBorder="1"/>
    <xf numFmtId="0" fontId="0" fillId="7" borderId="3" xfId="0" applyFill="1" applyBorder="1"/>
    <xf numFmtId="0" fontId="0" fillId="7" borderId="13" xfId="0" applyFill="1" applyBorder="1"/>
    <xf numFmtId="3" fontId="8" fillId="7" borderId="3" xfId="0" applyNumberFormat="1" applyFont="1" applyFill="1" applyBorder="1" applyAlignment="1">
      <alignment horizontal="right"/>
    </xf>
    <xf numFmtId="0" fontId="7" fillId="7" borderId="3" xfId="0" applyFont="1" applyFill="1" applyBorder="1"/>
    <xf numFmtId="0" fontId="0" fillId="7" borderId="4" xfId="0" applyFill="1" applyBorder="1"/>
    <xf numFmtId="0" fontId="0" fillId="7" borderId="0" xfId="0" applyFill="1"/>
    <xf numFmtId="0" fontId="0" fillId="0" borderId="15" xfId="0" applyBorder="1"/>
    <xf numFmtId="0" fontId="13" fillId="0" borderId="0" xfId="0" applyFont="1"/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17" fillId="0" borderId="3" xfId="0" applyFont="1" applyBorder="1" applyAlignment="1">
      <alignment vertical="center"/>
    </xf>
    <xf numFmtId="0" fontId="0" fillId="0" borderId="36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7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7" borderId="48" xfId="0" applyFill="1" applyBorder="1" applyAlignment="1">
      <alignment horizontal="center" wrapText="1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16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8" borderId="0" xfId="0" applyFont="1" applyFill="1" applyAlignment="1">
      <alignment horizontal="center"/>
    </xf>
    <xf numFmtId="0" fontId="13" fillId="8" borderId="42" xfId="0" applyFont="1" applyFill="1" applyBorder="1" applyAlignment="1">
      <alignment horizontal="center"/>
    </xf>
    <xf numFmtId="0" fontId="14" fillId="8" borderId="4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14" xfId="0" applyFont="1" applyFill="1" applyBorder="1" applyAlignment="1"/>
  </cellXfs>
  <cellStyles count="2">
    <cellStyle name="Normálna" xfId="0" builtinId="0"/>
    <cellStyle name="Normálna 2" xfId="1" xr:uid="{025E3936-C532-4C69-93BD-5D4E498D6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6871-4C9B-4160-A8F7-D3197075980F}">
  <dimension ref="A1:E43"/>
  <sheetViews>
    <sheetView topLeftCell="A28" zoomScaleNormal="100" workbookViewId="0">
      <selection activeCell="A32" sqref="A32:A43"/>
    </sheetView>
  </sheetViews>
  <sheetFormatPr defaultRowHeight="14.45"/>
  <cols>
    <col min="1" max="1" width="49.42578125" customWidth="1"/>
    <col min="2" max="2" width="37.28515625" customWidth="1"/>
    <col min="3" max="3" width="18.28515625" customWidth="1"/>
    <col min="4" max="4" width="17.7109375" customWidth="1"/>
    <col min="5" max="6" width="22.28515625" customWidth="1"/>
  </cols>
  <sheetData>
    <row r="1" spans="1:3" ht="21">
      <c r="A1" s="77" t="s">
        <v>0</v>
      </c>
      <c r="B1" s="78"/>
      <c r="C1" s="78"/>
    </row>
    <row r="2" spans="1:3" ht="18">
      <c r="A2" s="61" t="s">
        <v>1</v>
      </c>
    </row>
    <row r="3" spans="1:3" ht="18">
      <c r="A3" s="61"/>
    </row>
    <row r="4" spans="1:3">
      <c r="A4" s="67" t="s">
        <v>2</v>
      </c>
      <c r="B4" s="54"/>
    </row>
    <row r="5" spans="1:3">
      <c r="A5" s="67" t="s">
        <v>3</v>
      </c>
      <c r="B5" s="54"/>
    </row>
    <row r="6" spans="1:3">
      <c r="A6" s="67" t="s">
        <v>4</v>
      </c>
      <c r="B6" s="54"/>
    </row>
    <row r="7" spans="1:3">
      <c r="A7" s="67" t="s">
        <v>5</v>
      </c>
      <c r="B7" s="54"/>
    </row>
    <row r="8" spans="1:3">
      <c r="A8" s="67" t="s">
        <v>6</v>
      </c>
      <c r="B8" s="54"/>
    </row>
    <row r="9" spans="1:3">
      <c r="A9" s="67" t="s">
        <v>7</v>
      </c>
      <c r="B9" s="54"/>
    </row>
    <row r="10" spans="1:3">
      <c r="A10" s="67" t="s">
        <v>8</v>
      </c>
      <c r="B10" s="54"/>
    </row>
    <row r="11" spans="1:3" ht="23.45" customHeight="1">
      <c r="A11" s="67" t="s">
        <v>9</v>
      </c>
      <c r="B11" s="54"/>
    </row>
    <row r="12" spans="1:3" ht="23.45" customHeight="1">
      <c r="A12" s="61"/>
    </row>
    <row r="13" spans="1:3" ht="18">
      <c r="A13" s="61"/>
    </row>
    <row r="14" spans="1:3" ht="18.600000000000001" thickBot="1">
      <c r="A14" s="61"/>
      <c r="B14" s="61"/>
    </row>
    <row r="15" spans="1:3">
      <c r="A15" s="48"/>
      <c r="B15" s="49" t="s">
        <v>10</v>
      </c>
    </row>
    <row r="16" spans="1:3" ht="100.9" customHeight="1">
      <c r="A16" s="50" t="s">
        <v>11</v>
      </c>
      <c r="B16" s="51">
        <f>'Kalendar kontrol vtz'!T7</f>
        <v>0</v>
      </c>
    </row>
    <row r="17" spans="1:5" ht="57.6">
      <c r="A17" s="50" t="s">
        <v>12</v>
      </c>
      <c r="B17" s="51">
        <f>'Kalendar kontrol vtz'!M125+'Elektrické spotrebiče										'!O8+'Elektrické ručné náriadie'!K8</f>
        <v>0</v>
      </c>
    </row>
    <row r="18" spans="1:5">
      <c r="A18" s="80"/>
      <c r="B18" s="81"/>
    </row>
    <row r="19" spans="1:5" ht="21.6" thickBot="1">
      <c r="A19" s="52" t="s">
        <v>13</v>
      </c>
      <c r="B19" s="53">
        <f>B16+B17</f>
        <v>0</v>
      </c>
    </row>
    <row r="24" spans="1:5">
      <c r="A24" s="59" t="s">
        <v>14</v>
      </c>
    </row>
    <row r="26" spans="1:5" ht="15" thickBot="1">
      <c r="A26" s="65" t="s">
        <v>15</v>
      </c>
    </row>
    <row r="27" spans="1:5" ht="14.45" customHeight="1">
      <c r="A27" s="68" t="s">
        <v>16</v>
      </c>
      <c r="B27" s="69"/>
      <c r="C27" s="69"/>
      <c r="D27" s="69"/>
      <c r="E27" s="70"/>
    </row>
    <row r="28" spans="1:5">
      <c r="A28" s="71"/>
      <c r="B28" s="72"/>
      <c r="C28" s="72"/>
      <c r="D28" s="72"/>
      <c r="E28" s="73"/>
    </row>
    <row r="29" spans="1:5" ht="72.599999999999994" customHeight="1" thickBot="1">
      <c r="A29" s="74"/>
      <c r="B29" s="75"/>
      <c r="C29" s="75"/>
      <c r="D29" s="75"/>
      <c r="E29" s="76"/>
    </row>
    <row r="30" spans="1:5">
      <c r="A30" s="66"/>
      <c r="B30" s="66"/>
      <c r="C30" s="66"/>
      <c r="D30" s="66"/>
      <c r="E30" s="66"/>
    </row>
    <row r="32" spans="1:5">
      <c r="A32" s="79" t="s">
        <v>17</v>
      </c>
    </row>
    <row r="33" spans="1:1">
      <c r="A33" s="79"/>
    </row>
    <row r="34" spans="1:1">
      <c r="A34" s="79"/>
    </row>
    <row r="35" spans="1:1">
      <c r="A35" s="79"/>
    </row>
    <row r="36" spans="1:1">
      <c r="A36" s="79"/>
    </row>
    <row r="37" spans="1:1">
      <c r="A37" s="79"/>
    </row>
    <row r="38" spans="1:1">
      <c r="A38" s="79"/>
    </row>
    <row r="39" spans="1:1">
      <c r="A39" s="79"/>
    </row>
    <row r="40" spans="1:1">
      <c r="A40" s="79"/>
    </row>
    <row r="41" spans="1:1">
      <c r="A41" s="79"/>
    </row>
    <row r="42" spans="1:1">
      <c r="A42" s="79"/>
    </row>
    <row r="43" spans="1:1">
      <c r="A43" s="79"/>
    </row>
  </sheetData>
  <mergeCells count="4">
    <mergeCell ref="A27:E29"/>
    <mergeCell ref="A1:C1"/>
    <mergeCell ref="A32:A43"/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5654-B22B-4B31-A45A-B3A83339C051}">
  <dimension ref="A1:T127"/>
  <sheetViews>
    <sheetView topLeftCell="F1" zoomScale="60" zoomScaleNormal="60" workbookViewId="0">
      <pane ySplit="2" topLeftCell="A24" activePane="bottomLeft" state="frozen"/>
      <selection pane="bottomLeft" activeCell="T7" sqref="T7"/>
    </sheetView>
  </sheetViews>
  <sheetFormatPr defaultRowHeight="14.45"/>
  <cols>
    <col min="1" max="1" width="4.5703125" customWidth="1"/>
    <col min="2" max="2" width="16.140625" customWidth="1"/>
    <col min="3" max="3" width="36" customWidth="1"/>
    <col min="4" max="4" width="29.42578125" customWidth="1"/>
    <col min="5" max="5" width="56.28515625" style="20" customWidth="1"/>
    <col min="6" max="6" width="10.140625" customWidth="1"/>
    <col min="7" max="7" width="12.42578125" customWidth="1"/>
    <col min="8" max="9" width="14.140625" customWidth="1"/>
    <col min="10" max="10" width="41.7109375" customWidth="1"/>
    <col min="11" max="11" width="17.28515625" customWidth="1"/>
    <col min="12" max="13" width="16" customWidth="1"/>
    <col min="16" max="16" width="120.28515625" customWidth="1"/>
    <col min="17" max="17" width="24" customWidth="1"/>
    <col min="18" max="18" width="15.7109375" customWidth="1"/>
    <col min="19" max="19" width="13.28515625" customWidth="1"/>
    <col min="20" max="20" width="16.5703125" customWidth="1"/>
  </cols>
  <sheetData>
    <row r="1" spans="1:20" ht="45.75" customHeight="1" thickBot="1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O1" s="86" t="s">
        <v>11</v>
      </c>
      <c r="P1" s="86"/>
      <c r="Q1" s="86"/>
      <c r="R1" s="86"/>
      <c r="S1" s="86"/>
      <c r="T1" s="86"/>
    </row>
    <row r="2" spans="1:20" ht="40.15" customHeight="1" thickBot="1">
      <c r="A2" s="39" t="s">
        <v>18</v>
      </c>
      <c r="B2" s="38" t="s">
        <v>19</v>
      </c>
      <c r="C2" s="37" t="s">
        <v>20</v>
      </c>
      <c r="D2" s="37" t="s">
        <v>21</v>
      </c>
      <c r="E2" s="38" t="s">
        <v>22</v>
      </c>
      <c r="F2" s="37" t="s">
        <v>23</v>
      </c>
      <c r="G2" s="37" t="s">
        <v>24</v>
      </c>
      <c r="H2" s="37" t="s">
        <v>25</v>
      </c>
      <c r="I2" s="37" t="s">
        <v>26</v>
      </c>
      <c r="J2" s="40" t="s">
        <v>27</v>
      </c>
      <c r="K2" s="45" t="s">
        <v>28</v>
      </c>
      <c r="L2" s="46" t="s">
        <v>29</v>
      </c>
      <c r="M2" s="47" t="s">
        <v>30</v>
      </c>
      <c r="O2" s="36" t="s">
        <v>31</v>
      </c>
      <c r="P2" s="35" t="s">
        <v>32</v>
      </c>
      <c r="Q2" s="35" t="s">
        <v>33</v>
      </c>
      <c r="R2" s="34" t="s">
        <v>34</v>
      </c>
      <c r="S2" s="33" t="s">
        <v>28</v>
      </c>
      <c r="T2" s="32" t="s">
        <v>30</v>
      </c>
    </row>
    <row r="3" spans="1:20">
      <c r="A3" s="31">
        <v>1</v>
      </c>
      <c r="B3" s="31" t="s">
        <v>35</v>
      </c>
      <c r="C3" s="31" t="s">
        <v>36</v>
      </c>
      <c r="D3" s="31" t="s">
        <v>37</v>
      </c>
      <c r="E3" s="31" t="s">
        <v>38</v>
      </c>
      <c r="F3" s="31" t="s">
        <v>39</v>
      </c>
      <c r="G3" s="31" t="s">
        <v>39</v>
      </c>
      <c r="H3" s="31" t="s">
        <v>40</v>
      </c>
      <c r="I3" s="62">
        <v>30</v>
      </c>
      <c r="J3" s="41" t="s">
        <v>41</v>
      </c>
      <c r="K3" s="54"/>
      <c r="L3" s="1">
        <v>1</v>
      </c>
      <c r="M3" s="1">
        <f>K3*L3</f>
        <v>0</v>
      </c>
      <c r="O3" s="29"/>
      <c r="P3" s="17" t="s">
        <v>42</v>
      </c>
      <c r="Q3" s="1" t="s">
        <v>43</v>
      </c>
      <c r="R3" s="28">
        <v>8</v>
      </c>
      <c r="S3" s="56"/>
      <c r="T3" s="27">
        <f>R3*S3</f>
        <v>0</v>
      </c>
    </row>
    <row r="4" spans="1:20">
      <c r="A4" s="2">
        <v>2</v>
      </c>
      <c r="B4" s="2" t="s">
        <v>44</v>
      </c>
      <c r="C4" s="2" t="s">
        <v>36</v>
      </c>
      <c r="D4" s="2" t="s">
        <v>45</v>
      </c>
      <c r="E4" s="2" t="s">
        <v>46</v>
      </c>
      <c r="F4" s="2" t="s">
        <v>39</v>
      </c>
      <c r="G4" s="2" t="s">
        <v>39</v>
      </c>
      <c r="H4" s="2" t="s">
        <v>40</v>
      </c>
      <c r="I4" s="63">
        <v>15</v>
      </c>
      <c r="J4" s="42" t="s">
        <v>41</v>
      </c>
      <c r="K4" s="54"/>
      <c r="L4" s="1">
        <v>1</v>
      </c>
      <c r="M4" s="1">
        <f t="shared" ref="M4:M67" si="0">K4*L4</f>
        <v>0</v>
      </c>
      <c r="O4" s="29"/>
      <c r="P4" s="17" t="s">
        <v>47</v>
      </c>
      <c r="Q4" s="1" t="s">
        <v>43</v>
      </c>
      <c r="R4" s="28">
        <v>10</v>
      </c>
      <c r="S4" s="56"/>
      <c r="T4" s="27">
        <f t="shared" ref="T4:T5" si="1">R4*S4</f>
        <v>0</v>
      </c>
    </row>
    <row r="5" spans="1:20">
      <c r="A5" s="1">
        <v>3</v>
      </c>
      <c r="B5" s="1" t="s">
        <v>44</v>
      </c>
      <c r="C5" s="1" t="s">
        <v>36</v>
      </c>
      <c r="D5" s="1" t="s">
        <v>48</v>
      </c>
      <c r="E5" s="1" t="s">
        <v>49</v>
      </c>
      <c r="F5" s="1" t="s">
        <v>39</v>
      </c>
      <c r="G5" s="1" t="s">
        <v>39</v>
      </c>
      <c r="H5" s="1" t="s">
        <v>40</v>
      </c>
      <c r="I5" s="63">
        <v>3</v>
      </c>
      <c r="J5" s="43" t="s">
        <v>41</v>
      </c>
      <c r="K5" s="54"/>
      <c r="L5" s="1">
        <v>1</v>
      </c>
      <c r="M5" s="1">
        <f t="shared" si="0"/>
        <v>0</v>
      </c>
      <c r="O5" s="29"/>
      <c r="P5" s="17" t="s">
        <v>50</v>
      </c>
      <c r="Q5" s="1" t="s">
        <v>43</v>
      </c>
      <c r="R5" s="28">
        <v>10</v>
      </c>
      <c r="S5" s="56"/>
      <c r="T5" s="27">
        <f t="shared" si="1"/>
        <v>0</v>
      </c>
    </row>
    <row r="6" spans="1:20" ht="15" thickBot="1">
      <c r="A6" s="1">
        <v>4</v>
      </c>
      <c r="B6" s="1" t="s">
        <v>44</v>
      </c>
      <c r="C6" s="1" t="s">
        <v>36</v>
      </c>
      <c r="D6" s="1" t="s">
        <v>51</v>
      </c>
      <c r="E6" s="1" t="s">
        <v>52</v>
      </c>
      <c r="F6" s="1" t="s">
        <v>39</v>
      </c>
      <c r="G6" s="1" t="s">
        <v>39</v>
      </c>
      <c r="H6" s="1" t="s">
        <v>40</v>
      </c>
      <c r="I6" s="63">
        <v>8</v>
      </c>
      <c r="J6" s="43" t="s">
        <v>41</v>
      </c>
      <c r="K6" s="54"/>
      <c r="L6" s="1">
        <v>1</v>
      </c>
      <c r="M6" s="1">
        <f t="shared" si="0"/>
        <v>0</v>
      </c>
      <c r="O6" s="29"/>
      <c r="P6" s="17"/>
      <c r="Q6" s="1"/>
      <c r="R6" s="30"/>
      <c r="S6" s="57"/>
      <c r="T6" s="27"/>
    </row>
    <row r="7" spans="1:20" ht="16.899999999999999" customHeight="1" thickBot="1">
      <c r="A7" s="1">
        <v>5</v>
      </c>
      <c r="B7" s="1" t="s">
        <v>44</v>
      </c>
      <c r="C7" s="1" t="s">
        <v>36</v>
      </c>
      <c r="D7" s="1" t="s">
        <v>53</v>
      </c>
      <c r="E7" s="1" t="s">
        <v>54</v>
      </c>
      <c r="F7" s="1" t="s">
        <v>39</v>
      </c>
      <c r="G7" s="1" t="s">
        <v>39</v>
      </c>
      <c r="H7" s="1" t="s">
        <v>40</v>
      </c>
      <c r="I7" s="63">
        <v>7</v>
      </c>
      <c r="J7" s="43" t="s">
        <v>41</v>
      </c>
      <c r="K7" s="54"/>
      <c r="L7" s="1">
        <v>1</v>
      </c>
      <c r="M7" s="1">
        <f t="shared" si="0"/>
        <v>0</v>
      </c>
      <c r="O7" s="26"/>
      <c r="P7" s="105" t="s">
        <v>55</v>
      </c>
      <c r="Q7" s="106"/>
      <c r="R7" s="106"/>
      <c r="S7" s="107"/>
      <c r="T7" s="24">
        <f>SUM(T3:T6)</f>
        <v>0</v>
      </c>
    </row>
    <row r="8" spans="1:20">
      <c r="A8" s="1">
        <v>6</v>
      </c>
      <c r="B8" s="1" t="s">
        <v>56</v>
      </c>
      <c r="C8" s="1" t="s">
        <v>36</v>
      </c>
      <c r="D8" s="1" t="s">
        <v>57</v>
      </c>
      <c r="E8" s="1" t="s">
        <v>58</v>
      </c>
      <c r="F8" s="1" t="s">
        <v>39</v>
      </c>
      <c r="G8" s="1" t="s">
        <v>39</v>
      </c>
      <c r="H8" s="1" t="s">
        <v>40</v>
      </c>
      <c r="I8" s="63">
        <v>11</v>
      </c>
      <c r="J8" s="43" t="s">
        <v>41</v>
      </c>
      <c r="K8" s="54"/>
      <c r="L8" s="1">
        <v>1</v>
      </c>
      <c r="M8" s="1">
        <f t="shared" si="0"/>
        <v>0</v>
      </c>
    </row>
    <row r="9" spans="1:20">
      <c r="A9" s="1">
        <v>7</v>
      </c>
      <c r="B9" s="1" t="s">
        <v>44</v>
      </c>
      <c r="C9" s="1" t="s">
        <v>36</v>
      </c>
      <c r="D9" s="1" t="s">
        <v>59</v>
      </c>
      <c r="E9" s="1" t="s">
        <v>60</v>
      </c>
      <c r="F9" s="1" t="s">
        <v>39</v>
      </c>
      <c r="G9" s="1" t="s">
        <v>39</v>
      </c>
      <c r="H9" s="1" t="s">
        <v>40</v>
      </c>
      <c r="I9" s="63">
        <v>6</v>
      </c>
      <c r="J9" s="43" t="s">
        <v>41</v>
      </c>
      <c r="K9" s="54"/>
      <c r="L9" s="1">
        <v>1</v>
      </c>
      <c r="M9" s="1">
        <f t="shared" si="0"/>
        <v>0</v>
      </c>
    </row>
    <row r="10" spans="1:20">
      <c r="A10" s="1">
        <v>8</v>
      </c>
      <c r="B10" s="1" t="s">
        <v>44</v>
      </c>
      <c r="C10" s="1" t="s">
        <v>36</v>
      </c>
      <c r="D10" s="1" t="s">
        <v>61</v>
      </c>
      <c r="E10" s="1" t="s">
        <v>62</v>
      </c>
      <c r="F10" s="1" t="s">
        <v>39</v>
      </c>
      <c r="G10" s="1" t="s">
        <v>39</v>
      </c>
      <c r="H10" s="1" t="s">
        <v>40</v>
      </c>
      <c r="I10" s="63">
        <v>4</v>
      </c>
      <c r="J10" s="43" t="s">
        <v>41</v>
      </c>
      <c r="K10" s="54"/>
      <c r="L10" s="1">
        <v>1</v>
      </c>
      <c r="M10" s="1">
        <f t="shared" si="0"/>
        <v>0</v>
      </c>
    </row>
    <row r="11" spans="1:20">
      <c r="A11" s="1">
        <v>9</v>
      </c>
      <c r="B11" s="1" t="s">
        <v>44</v>
      </c>
      <c r="C11" s="1" t="s">
        <v>36</v>
      </c>
      <c r="D11" s="1" t="s">
        <v>63</v>
      </c>
      <c r="E11" s="1" t="s">
        <v>64</v>
      </c>
      <c r="F11" s="1" t="s">
        <v>39</v>
      </c>
      <c r="G11" s="1" t="s">
        <v>39</v>
      </c>
      <c r="H11" s="1" t="s">
        <v>40</v>
      </c>
      <c r="I11" s="63">
        <v>3</v>
      </c>
      <c r="J11" s="43" t="s">
        <v>41</v>
      </c>
      <c r="K11" s="54"/>
      <c r="L11" s="1">
        <v>1</v>
      </c>
      <c r="M11" s="1">
        <f t="shared" si="0"/>
        <v>0</v>
      </c>
    </row>
    <row r="12" spans="1:20">
      <c r="A12" s="1">
        <v>10</v>
      </c>
      <c r="B12" s="1" t="s">
        <v>44</v>
      </c>
      <c r="C12" s="1" t="s">
        <v>36</v>
      </c>
      <c r="D12" s="1" t="s">
        <v>65</v>
      </c>
      <c r="E12" s="1" t="s">
        <v>66</v>
      </c>
      <c r="F12" s="1" t="s">
        <v>39</v>
      </c>
      <c r="G12" s="1" t="s">
        <v>39</v>
      </c>
      <c r="H12" s="1" t="s">
        <v>40</v>
      </c>
      <c r="I12" s="63">
        <v>7</v>
      </c>
      <c r="J12" s="43" t="s">
        <v>41</v>
      </c>
      <c r="K12" s="54"/>
      <c r="L12" s="1">
        <v>1</v>
      </c>
      <c r="M12" s="1">
        <f t="shared" si="0"/>
        <v>0</v>
      </c>
    </row>
    <row r="13" spans="1:20">
      <c r="A13" s="1">
        <v>11</v>
      </c>
      <c r="B13" s="1" t="s">
        <v>44</v>
      </c>
      <c r="C13" s="1" t="s">
        <v>36</v>
      </c>
      <c r="D13" s="1" t="s">
        <v>67</v>
      </c>
      <c r="E13" s="1" t="s">
        <v>68</v>
      </c>
      <c r="F13" s="1" t="s">
        <v>39</v>
      </c>
      <c r="G13" s="1" t="s">
        <v>39</v>
      </c>
      <c r="H13" s="1" t="s">
        <v>40</v>
      </c>
      <c r="I13" s="63">
        <v>3</v>
      </c>
      <c r="J13" s="43" t="s">
        <v>41</v>
      </c>
      <c r="K13" s="54"/>
      <c r="L13" s="1">
        <v>1</v>
      </c>
      <c r="M13" s="1">
        <f t="shared" si="0"/>
        <v>0</v>
      </c>
    </row>
    <row r="14" spans="1:20">
      <c r="A14" s="1">
        <v>12</v>
      </c>
      <c r="B14" s="1" t="s">
        <v>69</v>
      </c>
      <c r="C14" s="1" t="s">
        <v>36</v>
      </c>
      <c r="D14" s="1" t="s">
        <v>70</v>
      </c>
      <c r="E14" s="1" t="s">
        <v>71</v>
      </c>
      <c r="F14" s="1" t="s">
        <v>39</v>
      </c>
      <c r="G14" s="1" t="s">
        <v>39</v>
      </c>
      <c r="H14" s="1" t="s">
        <v>40</v>
      </c>
      <c r="I14" s="63">
        <v>3</v>
      </c>
      <c r="J14" s="43" t="s">
        <v>41</v>
      </c>
      <c r="K14" s="54"/>
      <c r="L14" s="1">
        <v>1</v>
      </c>
      <c r="M14" s="1">
        <f t="shared" si="0"/>
        <v>0</v>
      </c>
    </row>
    <row r="15" spans="1:20">
      <c r="A15" s="1">
        <v>13</v>
      </c>
      <c r="B15" s="1" t="s">
        <v>44</v>
      </c>
      <c r="C15" s="1" t="s">
        <v>36</v>
      </c>
      <c r="D15" s="1" t="s">
        <v>72</v>
      </c>
      <c r="E15" s="1" t="s">
        <v>73</v>
      </c>
      <c r="F15" s="1" t="s">
        <v>39</v>
      </c>
      <c r="G15" s="1" t="s">
        <v>39</v>
      </c>
      <c r="H15" s="1" t="s">
        <v>40</v>
      </c>
      <c r="I15" s="63">
        <v>3</v>
      </c>
      <c r="J15" s="43" t="s">
        <v>41</v>
      </c>
      <c r="K15" s="54"/>
      <c r="L15" s="1">
        <v>1</v>
      </c>
      <c r="M15" s="1">
        <f t="shared" si="0"/>
        <v>0</v>
      </c>
    </row>
    <row r="16" spans="1:20">
      <c r="A16" s="1">
        <v>14</v>
      </c>
      <c r="B16" s="1" t="s">
        <v>74</v>
      </c>
      <c r="C16" s="1" t="s">
        <v>36</v>
      </c>
      <c r="D16" s="1" t="s">
        <v>75</v>
      </c>
      <c r="E16" s="1" t="s">
        <v>76</v>
      </c>
      <c r="F16" s="1" t="s">
        <v>39</v>
      </c>
      <c r="G16" s="1" t="s">
        <v>39</v>
      </c>
      <c r="H16" s="1" t="s">
        <v>40</v>
      </c>
      <c r="I16" s="63">
        <v>7</v>
      </c>
      <c r="J16" s="43" t="s">
        <v>41</v>
      </c>
      <c r="K16" s="54"/>
      <c r="L16" s="1">
        <v>1</v>
      </c>
      <c r="M16" s="1">
        <f t="shared" si="0"/>
        <v>0</v>
      </c>
    </row>
    <row r="17" spans="1:13">
      <c r="A17" s="1">
        <v>15</v>
      </c>
      <c r="B17" s="1" t="s">
        <v>77</v>
      </c>
      <c r="C17" s="1" t="s">
        <v>36</v>
      </c>
      <c r="D17" s="1" t="s">
        <v>78</v>
      </c>
      <c r="E17" s="25" t="s">
        <v>79</v>
      </c>
      <c r="F17" s="1" t="s">
        <v>39</v>
      </c>
      <c r="G17" s="1" t="s">
        <v>39</v>
      </c>
      <c r="H17" s="1" t="s">
        <v>80</v>
      </c>
      <c r="I17" s="63">
        <v>3</v>
      </c>
      <c r="J17" s="43" t="s">
        <v>41</v>
      </c>
      <c r="K17" s="54"/>
      <c r="L17" s="1">
        <v>1</v>
      </c>
      <c r="M17" s="1">
        <f t="shared" si="0"/>
        <v>0</v>
      </c>
    </row>
    <row r="18" spans="1:13">
      <c r="A18" s="1">
        <v>16</v>
      </c>
      <c r="B18" s="1" t="s">
        <v>81</v>
      </c>
      <c r="C18" s="1" t="s">
        <v>36</v>
      </c>
      <c r="D18" s="1" t="s">
        <v>82</v>
      </c>
      <c r="E18" s="1" t="s">
        <v>83</v>
      </c>
      <c r="F18" s="1" t="s">
        <v>39</v>
      </c>
      <c r="G18" s="1" t="s">
        <v>39</v>
      </c>
      <c r="H18" s="1" t="s">
        <v>84</v>
      </c>
      <c r="I18" s="63">
        <v>20</v>
      </c>
      <c r="J18" s="43" t="s">
        <v>85</v>
      </c>
      <c r="K18" s="54"/>
      <c r="L18" s="1">
        <v>1</v>
      </c>
      <c r="M18" s="1">
        <f t="shared" si="0"/>
        <v>0</v>
      </c>
    </row>
    <row r="19" spans="1:13">
      <c r="A19" s="1">
        <v>17</v>
      </c>
      <c r="B19" s="1" t="s">
        <v>86</v>
      </c>
      <c r="C19" s="1" t="s">
        <v>36</v>
      </c>
      <c r="D19" s="1" t="s">
        <v>87</v>
      </c>
      <c r="E19" s="1" t="s">
        <v>88</v>
      </c>
      <c r="F19" s="1" t="s">
        <v>89</v>
      </c>
      <c r="G19" s="1" t="s">
        <v>90</v>
      </c>
      <c r="H19" s="1" t="s">
        <v>40</v>
      </c>
      <c r="I19" s="63">
        <v>3</v>
      </c>
      <c r="J19" s="43" t="s">
        <v>41</v>
      </c>
      <c r="K19" s="54"/>
      <c r="L19" s="1">
        <v>1</v>
      </c>
      <c r="M19" s="1">
        <f t="shared" si="0"/>
        <v>0</v>
      </c>
    </row>
    <row r="20" spans="1:13">
      <c r="A20" s="1">
        <v>18</v>
      </c>
      <c r="B20" s="1" t="s">
        <v>86</v>
      </c>
      <c r="C20" s="1" t="s">
        <v>36</v>
      </c>
      <c r="D20" s="1" t="s">
        <v>91</v>
      </c>
      <c r="E20" s="1" t="s">
        <v>92</v>
      </c>
      <c r="F20" s="1" t="s">
        <v>93</v>
      </c>
      <c r="G20" s="1" t="s">
        <v>94</v>
      </c>
      <c r="H20" s="1" t="s">
        <v>40</v>
      </c>
      <c r="I20" s="63">
        <v>3</v>
      </c>
      <c r="J20" s="43" t="s">
        <v>41</v>
      </c>
      <c r="K20" s="54"/>
      <c r="L20" s="1">
        <v>1</v>
      </c>
      <c r="M20" s="1">
        <f t="shared" si="0"/>
        <v>0</v>
      </c>
    </row>
    <row r="21" spans="1:13">
      <c r="A21" s="1">
        <v>19</v>
      </c>
      <c r="B21" s="1" t="s">
        <v>95</v>
      </c>
      <c r="C21" s="1" t="s">
        <v>36</v>
      </c>
      <c r="D21" s="1" t="s">
        <v>96</v>
      </c>
      <c r="E21" s="1" t="s">
        <v>97</v>
      </c>
      <c r="F21" s="1" t="s">
        <v>39</v>
      </c>
      <c r="G21" s="1" t="s">
        <v>39</v>
      </c>
      <c r="H21" s="1" t="s">
        <v>98</v>
      </c>
      <c r="I21" s="63">
        <v>35</v>
      </c>
      <c r="J21" s="43" t="s">
        <v>85</v>
      </c>
      <c r="K21" s="54"/>
      <c r="L21" s="1">
        <v>1</v>
      </c>
      <c r="M21" s="1">
        <f t="shared" si="0"/>
        <v>0</v>
      </c>
    </row>
    <row r="22" spans="1:13">
      <c r="A22" s="1">
        <v>20</v>
      </c>
      <c r="B22" s="1" t="s">
        <v>99</v>
      </c>
      <c r="C22" s="1" t="s">
        <v>36</v>
      </c>
      <c r="D22" s="1" t="s">
        <v>100</v>
      </c>
      <c r="E22" s="1" t="s">
        <v>101</v>
      </c>
      <c r="F22" s="1" t="s">
        <v>39</v>
      </c>
      <c r="G22" s="1" t="s">
        <v>39</v>
      </c>
      <c r="H22" s="1" t="s">
        <v>40</v>
      </c>
      <c r="I22" s="63">
        <v>100</v>
      </c>
      <c r="J22" s="43" t="s">
        <v>41</v>
      </c>
      <c r="K22" s="54"/>
      <c r="L22" s="1">
        <v>1</v>
      </c>
      <c r="M22" s="1">
        <f t="shared" si="0"/>
        <v>0</v>
      </c>
    </row>
    <row r="23" spans="1:13">
      <c r="A23" s="1">
        <v>21</v>
      </c>
      <c r="B23" s="1" t="s">
        <v>102</v>
      </c>
      <c r="C23" s="1" t="s">
        <v>36</v>
      </c>
      <c r="D23" s="1" t="s">
        <v>103</v>
      </c>
      <c r="E23" s="1" t="s">
        <v>104</v>
      </c>
      <c r="F23" s="1" t="s">
        <v>39</v>
      </c>
      <c r="G23" s="1" t="s">
        <v>39</v>
      </c>
      <c r="H23" s="1" t="s">
        <v>40</v>
      </c>
      <c r="I23" s="63">
        <v>70</v>
      </c>
      <c r="J23" s="43" t="s">
        <v>41</v>
      </c>
      <c r="K23" s="54"/>
      <c r="L23" s="1">
        <v>1</v>
      </c>
      <c r="M23" s="1">
        <f t="shared" si="0"/>
        <v>0</v>
      </c>
    </row>
    <row r="24" spans="1:13">
      <c r="A24" s="1">
        <v>22</v>
      </c>
      <c r="B24" s="1" t="s">
        <v>105</v>
      </c>
      <c r="C24" s="1" t="s">
        <v>36</v>
      </c>
      <c r="D24" s="1" t="s">
        <v>106</v>
      </c>
      <c r="E24" s="1" t="s">
        <v>107</v>
      </c>
      <c r="F24" s="1" t="s">
        <v>39</v>
      </c>
      <c r="G24" s="1" t="s">
        <v>39</v>
      </c>
      <c r="H24" s="1" t="s">
        <v>40</v>
      </c>
      <c r="I24" s="63">
        <v>20</v>
      </c>
      <c r="J24" s="43" t="s">
        <v>41</v>
      </c>
      <c r="K24" s="54"/>
      <c r="L24" s="1">
        <v>1</v>
      </c>
      <c r="M24" s="1">
        <f t="shared" si="0"/>
        <v>0</v>
      </c>
    </row>
    <row r="25" spans="1:13">
      <c r="A25" s="1">
        <v>24</v>
      </c>
      <c r="B25" s="1" t="s">
        <v>95</v>
      </c>
      <c r="C25" s="1" t="s">
        <v>36</v>
      </c>
      <c r="D25" s="1" t="s">
        <v>108</v>
      </c>
      <c r="E25" s="1" t="s">
        <v>109</v>
      </c>
      <c r="F25" s="1" t="s">
        <v>39</v>
      </c>
      <c r="G25" s="1" t="s">
        <v>39</v>
      </c>
      <c r="H25" s="1" t="s">
        <v>98</v>
      </c>
      <c r="I25" s="63">
        <v>2</v>
      </c>
      <c r="J25" s="43" t="s">
        <v>85</v>
      </c>
      <c r="K25" s="54"/>
      <c r="L25" s="1">
        <v>1</v>
      </c>
      <c r="M25" s="1">
        <f t="shared" si="0"/>
        <v>0</v>
      </c>
    </row>
    <row r="26" spans="1:13">
      <c r="A26" s="1">
        <v>25</v>
      </c>
      <c r="B26" s="1" t="s">
        <v>110</v>
      </c>
      <c r="C26" s="1" t="s">
        <v>36</v>
      </c>
      <c r="D26" s="1" t="s">
        <v>111</v>
      </c>
      <c r="E26" s="1" t="s">
        <v>112</v>
      </c>
      <c r="F26" s="1" t="s">
        <v>39</v>
      </c>
      <c r="G26" s="1" t="s">
        <v>39</v>
      </c>
      <c r="H26" s="1" t="s">
        <v>40</v>
      </c>
      <c r="I26" s="63">
        <v>6</v>
      </c>
      <c r="J26" s="43" t="s">
        <v>41</v>
      </c>
      <c r="K26" s="54"/>
      <c r="L26" s="1">
        <v>1</v>
      </c>
      <c r="M26" s="1">
        <f t="shared" si="0"/>
        <v>0</v>
      </c>
    </row>
    <row r="27" spans="1:13">
      <c r="A27" s="1">
        <v>26</v>
      </c>
      <c r="B27" s="1" t="s">
        <v>113</v>
      </c>
      <c r="C27" s="1" t="s">
        <v>36</v>
      </c>
      <c r="D27" s="1" t="s">
        <v>114</v>
      </c>
      <c r="E27" s="1" t="s">
        <v>115</v>
      </c>
      <c r="F27" s="1" t="s">
        <v>116</v>
      </c>
      <c r="G27" s="1" t="s">
        <v>39</v>
      </c>
      <c r="H27" s="1" t="s">
        <v>40</v>
      </c>
      <c r="I27" s="63">
        <v>20</v>
      </c>
      <c r="J27" s="43" t="s">
        <v>41</v>
      </c>
      <c r="K27" s="54"/>
      <c r="L27" s="1">
        <v>1</v>
      </c>
      <c r="M27" s="1">
        <f t="shared" si="0"/>
        <v>0</v>
      </c>
    </row>
    <row r="28" spans="1:13">
      <c r="A28" s="1">
        <v>27</v>
      </c>
      <c r="B28" s="1" t="s">
        <v>117</v>
      </c>
      <c r="C28" s="1" t="s">
        <v>36</v>
      </c>
      <c r="D28" s="1" t="s">
        <v>118</v>
      </c>
      <c r="E28" s="1" t="s">
        <v>119</v>
      </c>
      <c r="F28" s="1" t="s">
        <v>39</v>
      </c>
      <c r="G28" s="1" t="s">
        <v>39</v>
      </c>
      <c r="H28" s="1" t="s">
        <v>40</v>
      </c>
      <c r="I28" s="64">
        <v>80</v>
      </c>
      <c r="J28" s="43" t="s">
        <v>41</v>
      </c>
      <c r="K28" s="54"/>
      <c r="L28" s="1">
        <v>1</v>
      </c>
      <c r="M28" s="1">
        <f t="shared" si="0"/>
        <v>0</v>
      </c>
    </row>
    <row r="29" spans="1:13">
      <c r="A29" s="1">
        <v>28</v>
      </c>
      <c r="B29" s="1" t="s">
        <v>120</v>
      </c>
      <c r="C29" s="1" t="s">
        <v>36</v>
      </c>
      <c r="D29" s="1" t="s">
        <v>121</v>
      </c>
      <c r="E29" s="1" t="s">
        <v>122</v>
      </c>
      <c r="F29" s="1" t="s">
        <v>39</v>
      </c>
      <c r="G29" s="1" t="s">
        <v>39</v>
      </c>
      <c r="H29" s="1" t="s">
        <v>40</v>
      </c>
      <c r="I29" s="63">
        <v>10</v>
      </c>
      <c r="J29" s="43" t="s">
        <v>41</v>
      </c>
      <c r="K29" s="54"/>
      <c r="L29" s="1">
        <v>1</v>
      </c>
      <c r="M29" s="1">
        <f t="shared" si="0"/>
        <v>0</v>
      </c>
    </row>
    <row r="30" spans="1:13">
      <c r="A30" s="1">
        <v>29</v>
      </c>
      <c r="B30" s="1" t="s">
        <v>123</v>
      </c>
      <c r="C30" s="1" t="s">
        <v>36</v>
      </c>
      <c r="D30" s="1" t="s">
        <v>124</v>
      </c>
      <c r="E30" s="1" t="s">
        <v>125</v>
      </c>
      <c r="F30" s="1" t="s">
        <v>39</v>
      </c>
      <c r="G30" s="1" t="s">
        <v>39</v>
      </c>
      <c r="H30" s="1" t="s">
        <v>40</v>
      </c>
      <c r="I30" s="63">
        <v>6</v>
      </c>
      <c r="J30" s="43" t="s">
        <v>41</v>
      </c>
      <c r="K30" s="54"/>
      <c r="L30" s="1">
        <v>1</v>
      </c>
      <c r="M30" s="1">
        <f t="shared" si="0"/>
        <v>0</v>
      </c>
    </row>
    <row r="31" spans="1:13">
      <c r="A31" s="1">
        <v>30</v>
      </c>
      <c r="B31" s="1" t="s">
        <v>126</v>
      </c>
      <c r="C31" s="1" t="s">
        <v>36</v>
      </c>
      <c r="D31" s="1" t="s">
        <v>127</v>
      </c>
      <c r="E31" s="1" t="s">
        <v>128</v>
      </c>
      <c r="F31" s="1" t="s">
        <v>129</v>
      </c>
      <c r="G31" s="1" t="s">
        <v>130</v>
      </c>
      <c r="H31" s="1" t="s">
        <v>40</v>
      </c>
      <c r="I31" s="64">
        <v>513</v>
      </c>
      <c r="J31" s="43" t="s">
        <v>41</v>
      </c>
      <c r="K31" s="54"/>
      <c r="L31" s="1">
        <v>1</v>
      </c>
      <c r="M31" s="1">
        <f t="shared" si="0"/>
        <v>0</v>
      </c>
    </row>
    <row r="32" spans="1:13">
      <c r="A32" s="1">
        <v>31</v>
      </c>
      <c r="B32" s="1" t="s">
        <v>126</v>
      </c>
      <c r="C32" s="1" t="s">
        <v>36</v>
      </c>
      <c r="D32" s="1" t="s">
        <v>131</v>
      </c>
      <c r="E32" s="1" t="s">
        <v>132</v>
      </c>
      <c r="F32" s="1" t="s">
        <v>129</v>
      </c>
      <c r="G32" s="1" t="s">
        <v>39</v>
      </c>
      <c r="H32" s="1" t="s">
        <v>40</v>
      </c>
      <c r="I32" s="64">
        <v>60</v>
      </c>
      <c r="J32" s="43" t="s">
        <v>41</v>
      </c>
      <c r="K32" s="54"/>
      <c r="L32" s="1">
        <v>1</v>
      </c>
      <c r="M32" s="1">
        <f t="shared" si="0"/>
        <v>0</v>
      </c>
    </row>
    <row r="33" spans="1:13">
      <c r="A33" s="1">
        <v>32</v>
      </c>
      <c r="B33" s="1" t="s">
        <v>133</v>
      </c>
      <c r="C33" s="1" t="s">
        <v>36</v>
      </c>
      <c r="D33" s="1" t="s">
        <v>134</v>
      </c>
      <c r="E33" s="1" t="s">
        <v>135</v>
      </c>
      <c r="F33" s="1" t="s">
        <v>39</v>
      </c>
      <c r="G33" s="1" t="s">
        <v>39</v>
      </c>
      <c r="H33" s="1" t="s">
        <v>40</v>
      </c>
      <c r="I33" s="63">
        <v>40</v>
      </c>
      <c r="J33" s="43" t="s">
        <v>41</v>
      </c>
      <c r="K33" s="54"/>
      <c r="L33" s="1">
        <v>1</v>
      </c>
      <c r="M33" s="1">
        <f t="shared" si="0"/>
        <v>0</v>
      </c>
    </row>
    <row r="34" spans="1:13">
      <c r="A34" s="1">
        <v>33</v>
      </c>
      <c r="B34" s="1" t="s">
        <v>136</v>
      </c>
      <c r="C34" s="1" t="s">
        <v>36</v>
      </c>
      <c r="D34" s="1" t="s">
        <v>137</v>
      </c>
      <c r="E34" s="1" t="s">
        <v>138</v>
      </c>
      <c r="F34" s="1" t="s">
        <v>39</v>
      </c>
      <c r="G34" s="1" t="s">
        <v>39</v>
      </c>
      <c r="H34" s="1" t="s">
        <v>40</v>
      </c>
      <c r="I34" s="63">
        <v>40</v>
      </c>
      <c r="J34" s="43" t="s">
        <v>41</v>
      </c>
      <c r="K34" s="54"/>
      <c r="L34" s="1">
        <v>1</v>
      </c>
      <c r="M34" s="1">
        <f t="shared" si="0"/>
        <v>0</v>
      </c>
    </row>
    <row r="35" spans="1:13">
      <c r="A35" s="1">
        <v>34</v>
      </c>
      <c r="B35" s="1" t="s">
        <v>139</v>
      </c>
      <c r="C35" s="1" t="s">
        <v>36</v>
      </c>
      <c r="D35" s="1" t="s">
        <v>140</v>
      </c>
      <c r="E35" s="1" t="s">
        <v>141</v>
      </c>
      <c r="F35" s="1" t="s">
        <v>39</v>
      </c>
      <c r="G35" s="1" t="s">
        <v>39</v>
      </c>
      <c r="H35" s="1" t="s">
        <v>40</v>
      </c>
      <c r="I35" s="63">
        <v>40</v>
      </c>
      <c r="J35" s="43" t="s">
        <v>41</v>
      </c>
      <c r="K35" s="54"/>
      <c r="L35" s="1">
        <v>1</v>
      </c>
      <c r="M35" s="1">
        <f t="shared" si="0"/>
        <v>0</v>
      </c>
    </row>
    <row r="36" spans="1:13">
      <c r="A36" s="1">
        <v>35</v>
      </c>
      <c r="B36" s="1" t="s">
        <v>142</v>
      </c>
      <c r="C36" s="1" t="s">
        <v>36</v>
      </c>
      <c r="D36" s="1" t="s">
        <v>143</v>
      </c>
      <c r="E36" s="1" t="s">
        <v>144</v>
      </c>
      <c r="F36" s="1" t="s">
        <v>39</v>
      </c>
      <c r="G36" s="1" t="s">
        <v>39</v>
      </c>
      <c r="H36" s="1" t="s">
        <v>40</v>
      </c>
      <c r="I36" s="63">
        <v>2</v>
      </c>
      <c r="J36" s="43" t="s">
        <v>41</v>
      </c>
      <c r="K36" s="54"/>
      <c r="L36" s="1">
        <v>1</v>
      </c>
      <c r="M36" s="1">
        <f t="shared" si="0"/>
        <v>0</v>
      </c>
    </row>
    <row r="37" spans="1:13">
      <c r="A37" s="1">
        <v>36</v>
      </c>
      <c r="B37" s="1" t="s">
        <v>145</v>
      </c>
      <c r="C37" s="1" t="s">
        <v>36</v>
      </c>
      <c r="D37" s="1" t="s">
        <v>146</v>
      </c>
      <c r="E37" s="1" t="s">
        <v>147</v>
      </c>
      <c r="F37" s="1" t="s">
        <v>39</v>
      </c>
      <c r="G37" s="1" t="s">
        <v>39</v>
      </c>
      <c r="H37" s="1" t="s">
        <v>40</v>
      </c>
      <c r="I37" s="63">
        <v>40</v>
      </c>
      <c r="J37" s="43" t="s">
        <v>41</v>
      </c>
      <c r="K37" s="54"/>
      <c r="L37" s="1">
        <v>1</v>
      </c>
      <c r="M37" s="1">
        <f t="shared" si="0"/>
        <v>0</v>
      </c>
    </row>
    <row r="38" spans="1:13">
      <c r="A38" s="1">
        <v>37</v>
      </c>
      <c r="B38" s="1" t="s">
        <v>148</v>
      </c>
      <c r="C38" s="1" t="s">
        <v>36</v>
      </c>
      <c r="D38" s="1" t="s">
        <v>149</v>
      </c>
      <c r="E38" s="1" t="s">
        <v>147</v>
      </c>
      <c r="F38" s="1" t="s">
        <v>39</v>
      </c>
      <c r="G38" s="1" t="s">
        <v>39</v>
      </c>
      <c r="H38" s="1" t="s">
        <v>40</v>
      </c>
      <c r="I38" s="63">
        <v>40</v>
      </c>
      <c r="J38" s="43" t="s">
        <v>41</v>
      </c>
      <c r="K38" s="54"/>
      <c r="L38" s="1">
        <v>1</v>
      </c>
      <c r="M38" s="1">
        <f t="shared" si="0"/>
        <v>0</v>
      </c>
    </row>
    <row r="39" spans="1:13">
      <c r="A39" s="1">
        <v>38</v>
      </c>
      <c r="B39" s="1" t="s">
        <v>150</v>
      </c>
      <c r="C39" s="1" t="s">
        <v>36</v>
      </c>
      <c r="D39" s="1" t="s">
        <v>151</v>
      </c>
      <c r="E39" s="1" t="s">
        <v>152</v>
      </c>
      <c r="F39" s="1" t="s">
        <v>39</v>
      </c>
      <c r="G39" s="1" t="s">
        <v>39</v>
      </c>
      <c r="H39" s="1" t="s">
        <v>40</v>
      </c>
      <c r="I39" s="63">
        <v>3</v>
      </c>
      <c r="J39" s="43" t="s">
        <v>41</v>
      </c>
      <c r="K39" s="54"/>
      <c r="L39" s="1">
        <v>1</v>
      </c>
      <c r="M39" s="1">
        <f t="shared" si="0"/>
        <v>0</v>
      </c>
    </row>
    <row r="40" spans="1:13">
      <c r="A40" s="1">
        <v>39</v>
      </c>
      <c r="B40" s="1" t="s">
        <v>153</v>
      </c>
      <c r="C40" s="1" t="s">
        <v>36</v>
      </c>
      <c r="D40" s="1" t="s">
        <v>154</v>
      </c>
      <c r="E40" s="1" t="s">
        <v>155</v>
      </c>
      <c r="F40" s="1" t="s">
        <v>156</v>
      </c>
      <c r="G40" s="1" t="s">
        <v>90</v>
      </c>
      <c r="H40" s="1" t="s">
        <v>40</v>
      </c>
      <c r="I40" s="63">
        <v>3</v>
      </c>
      <c r="J40" s="43" t="s">
        <v>41</v>
      </c>
      <c r="K40" s="54"/>
      <c r="L40" s="1">
        <v>1</v>
      </c>
      <c r="M40" s="1">
        <f t="shared" si="0"/>
        <v>0</v>
      </c>
    </row>
    <row r="41" spans="1:13">
      <c r="A41" s="1">
        <v>41</v>
      </c>
      <c r="B41" s="1" t="s">
        <v>157</v>
      </c>
      <c r="C41" s="1" t="s">
        <v>36</v>
      </c>
      <c r="D41" s="1" t="s">
        <v>158</v>
      </c>
      <c r="E41" s="1" t="s">
        <v>159</v>
      </c>
      <c r="F41" s="1" t="s">
        <v>39</v>
      </c>
      <c r="G41" s="1" t="s">
        <v>39</v>
      </c>
      <c r="H41" s="1" t="s">
        <v>40</v>
      </c>
      <c r="I41" s="63">
        <v>15</v>
      </c>
      <c r="J41" s="43" t="s">
        <v>41</v>
      </c>
      <c r="K41" s="54"/>
      <c r="L41" s="1">
        <v>1</v>
      </c>
      <c r="M41" s="1">
        <f t="shared" si="0"/>
        <v>0</v>
      </c>
    </row>
    <row r="42" spans="1:13">
      <c r="A42" s="1">
        <v>43</v>
      </c>
      <c r="B42" s="1" t="s">
        <v>160</v>
      </c>
      <c r="C42" s="1" t="s">
        <v>36</v>
      </c>
      <c r="D42" s="1" t="s">
        <v>161</v>
      </c>
      <c r="E42" s="1" t="s">
        <v>162</v>
      </c>
      <c r="F42" s="1" t="s">
        <v>39</v>
      </c>
      <c r="G42" s="1" t="s">
        <v>39</v>
      </c>
      <c r="H42" s="1" t="s">
        <v>40</v>
      </c>
      <c r="I42" s="63">
        <v>20</v>
      </c>
      <c r="J42" s="43" t="s">
        <v>41</v>
      </c>
      <c r="K42" s="54"/>
      <c r="L42" s="1">
        <v>1</v>
      </c>
      <c r="M42" s="1">
        <f t="shared" si="0"/>
        <v>0</v>
      </c>
    </row>
    <row r="43" spans="1:13">
      <c r="A43" s="1">
        <v>44</v>
      </c>
      <c r="B43" s="1" t="s">
        <v>163</v>
      </c>
      <c r="C43" s="1" t="s">
        <v>36</v>
      </c>
      <c r="D43" s="1" t="s">
        <v>164</v>
      </c>
      <c r="E43" s="25" t="s">
        <v>165</v>
      </c>
      <c r="F43" s="1" t="s">
        <v>39</v>
      </c>
      <c r="G43" s="1" t="s">
        <v>39</v>
      </c>
      <c r="H43" s="1" t="s">
        <v>40</v>
      </c>
      <c r="I43" s="63">
        <v>10</v>
      </c>
      <c r="J43" s="43" t="s">
        <v>41</v>
      </c>
      <c r="K43" s="54"/>
      <c r="L43" s="1">
        <v>1</v>
      </c>
      <c r="M43" s="1">
        <f t="shared" si="0"/>
        <v>0</v>
      </c>
    </row>
    <row r="44" spans="1:13">
      <c r="A44" s="1">
        <v>45</v>
      </c>
      <c r="B44" s="1" t="s">
        <v>81</v>
      </c>
      <c r="C44" s="1" t="s">
        <v>36</v>
      </c>
      <c r="D44" s="1" t="s">
        <v>166</v>
      </c>
      <c r="E44" s="1" t="s">
        <v>167</v>
      </c>
      <c r="F44" s="1" t="s">
        <v>39</v>
      </c>
      <c r="G44" s="1" t="s">
        <v>39</v>
      </c>
      <c r="H44" s="1" t="s">
        <v>168</v>
      </c>
      <c r="I44" s="63">
        <v>15</v>
      </c>
      <c r="J44" s="43" t="s">
        <v>85</v>
      </c>
      <c r="K44" s="54"/>
      <c r="L44" s="1">
        <v>1</v>
      </c>
      <c r="M44" s="1">
        <f t="shared" si="0"/>
        <v>0</v>
      </c>
    </row>
    <row r="45" spans="1:13">
      <c r="A45" s="1">
        <v>46</v>
      </c>
      <c r="B45" s="1" t="s">
        <v>169</v>
      </c>
      <c r="C45" s="1" t="s">
        <v>36</v>
      </c>
      <c r="D45" s="1" t="s">
        <v>166</v>
      </c>
      <c r="E45" s="1" t="s">
        <v>167</v>
      </c>
      <c r="F45" s="1" t="s">
        <v>39</v>
      </c>
      <c r="G45" s="1" t="s">
        <v>39</v>
      </c>
      <c r="H45" s="1" t="s">
        <v>168</v>
      </c>
      <c r="I45" s="63">
        <v>15</v>
      </c>
      <c r="J45" s="43" t="s">
        <v>41</v>
      </c>
      <c r="K45" s="54"/>
      <c r="L45" s="1">
        <v>1</v>
      </c>
      <c r="M45" s="1">
        <f t="shared" si="0"/>
        <v>0</v>
      </c>
    </row>
    <row r="46" spans="1:13">
      <c r="A46" s="1">
        <v>47</v>
      </c>
      <c r="B46" s="1" t="s">
        <v>170</v>
      </c>
      <c r="C46" s="1" t="s">
        <v>36</v>
      </c>
      <c r="D46" s="1" t="s">
        <v>171</v>
      </c>
      <c r="E46" s="1" t="s">
        <v>172</v>
      </c>
      <c r="F46" s="1" t="s">
        <v>39</v>
      </c>
      <c r="G46" s="1" t="s">
        <v>39</v>
      </c>
      <c r="H46" s="1" t="s">
        <v>40</v>
      </c>
      <c r="I46" s="63">
        <v>3</v>
      </c>
      <c r="J46" s="43" t="s">
        <v>41</v>
      </c>
      <c r="K46" s="54"/>
      <c r="L46" s="1">
        <v>1</v>
      </c>
      <c r="M46" s="1">
        <f t="shared" si="0"/>
        <v>0</v>
      </c>
    </row>
    <row r="47" spans="1:13">
      <c r="A47" s="1">
        <v>48</v>
      </c>
      <c r="B47" s="1" t="s">
        <v>173</v>
      </c>
      <c r="C47" s="1" t="s">
        <v>36</v>
      </c>
      <c r="D47" s="1" t="s">
        <v>174</v>
      </c>
      <c r="E47" s="1" t="s">
        <v>175</v>
      </c>
      <c r="F47" s="1" t="s">
        <v>39</v>
      </c>
      <c r="G47" s="1" t="s">
        <v>39</v>
      </c>
      <c r="H47" s="1" t="s">
        <v>40</v>
      </c>
      <c r="I47" s="63">
        <v>20</v>
      </c>
      <c r="J47" s="43" t="s">
        <v>41</v>
      </c>
      <c r="K47" s="54"/>
      <c r="L47" s="1">
        <v>1</v>
      </c>
      <c r="M47" s="1">
        <f t="shared" si="0"/>
        <v>0</v>
      </c>
    </row>
    <row r="48" spans="1:13">
      <c r="A48" s="1">
        <v>49</v>
      </c>
      <c r="B48" s="1" t="s">
        <v>176</v>
      </c>
      <c r="C48" s="1" t="s">
        <v>36</v>
      </c>
      <c r="D48" s="1" t="s">
        <v>177</v>
      </c>
      <c r="E48" s="1" t="s">
        <v>178</v>
      </c>
      <c r="F48" s="1" t="s">
        <v>39</v>
      </c>
      <c r="G48" s="1" t="s">
        <v>39</v>
      </c>
      <c r="H48" s="1" t="s">
        <v>40</v>
      </c>
      <c r="I48" s="63">
        <v>11</v>
      </c>
      <c r="J48" s="43" t="s">
        <v>41</v>
      </c>
      <c r="K48" s="54"/>
      <c r="L48" s="1">
        <v>1</v>
      </c>
      <c r="M48" s="1">
        <f t="shared" si="0"/>
        <v>0</v>
      </c>
    </row>
    <row r="49" spans="1:13">
      <c r="A49" s="1">
        <v>50</v>
      </c>
      <c r="B49" s="1" t="s">
        <v>176</v>
      </c>
      <c r="C49" s="1" t="s">
        <v>36</v>
      </c>
      <c r="D49" s="1" t="s">
        <v>179</v>
      </c>
      <c r="E49" s="1" t="s">
        <v>180</v>
      </c>
      <c r="F49" s="1" t="s">
        <v>39</v>
      </c>
      <c r="G49" s="1" t="s">
        <v>39</v>
      </c>
      <c r="H49" s="1" t="s">
        <v>40</v>
      </c>
      <c r="I49" s="63">
        <v>23</v>
      </c>
      <c r="J49" s="43" t="s">
        <v>41</v>
      </c>
      <c r="K49" s="54"/>
      <c r="L49" s="1">
        <v>1</v>
      </c>
      <c r="M49" s="1">
        <f t="shared" si="0"/>
        <v>0</v>
      </c>
    </row>
    <row r="50" spans="1:13">
      <c r="A50" s="1">
        <v>51</v>
      </c>
      <c r="B50" s="1" t="s">
        <v>99</v>
      </c>
      <c r="C50" s="1" t="s">
        <v>36</v>
      </c>
      <c r="D50" s="1" t="s">
        <v>181</v>
      </c>
      <c r="E50" s="1" t="s">
        <v>182</v>
      </c>
      <c r="F50" s="1" t="s">
        <v>39</v>
      </c>
      <c r="G50" s="1" t="s">
        <v>39</v>
      </c>
      <c r="H50" s="1" t="s">
        <v>40</v>
      </c>
      <c r="I50" s="63">
        <v>15</v>
      </c>
      <c r="J50" s="43" t="s">
        <v>41</v>
      </c>
      <c r="K50" s="54"/>
      <c r="L50" s="1">
        <v>1</v>
      </c>
      <c r="M50" s="1">
        <f t="shared" si="0"/>
        <v>0</v>
      </c>
    </row>
    <row r="51" spans="1:13">
      <c r="A51" s="1">
        <v>52</v>
      </c>
      <c r="B51" s="1" t="s">
        <v>183</v>
      </c>
      <c r="C51" s="1" t="s">
        <v>36</v>
      </c>
      <c r="D51" s="1" t="s">
        <v>184</v>
      </c>
      <c r="E51" s="1" t="s">
        <v>185</v>
      </c>
      <c r="F51" s="1" t="s">
        <v>186</v>
      </c>
      <c r="G51" s="1" t="s">
        <v>39</v>
      </c>
      <c r="H51" s="1" t="s">
        <v>187</v>
      </c>
      <c r="I51" s="63" t="s">
        <v>39</v>
      </c>
      <c r="J51" s="43" t="s">
        <v>85</v>
      </c>
      <c r="K51" s="54"/>
      <c r="L51" s="1">
        <v>1</v>
      </c>
      <c r="M51" s="1">
        <f t="shared" si="0"/>
        <v>0</v>
      </c>
    </row>
    <row r="52" spans="1:13">
      <c r="A52" s="1">
        <v>53</v>
      </c>
      <c r="B52" s="1" t="s">
        <v>188</v>
      </c>
      <c r="C52" s="1" t="s">
        <v>36</v>
      </c>
      <c r="D52" s="1" t="s">
        <v>189</v>
      </c>
      <c r="E52" s="1" t="s">
        <v>190</v>
      </c>
      <c r="F52" s="1" t="s">
        <v>39</v>
      </c>
      <c r="G52" s="1" t="s">
        <v>39</v>
      </c>
      <c r="H52" s="1" t="s">
        <v>40</v>
      </c>
      <c r="I52" s="63">
        <v>200</v>
      </c>
      <c r="J52" s="43" t="s">
        <v>41</v>
      </c>
      <c r="K52" s="54"/>
      <c r="L52" s="1">
        <v>1</v>
      </c>
      <c r="M52" s="1">
        <f t="shared" si="0"/>
        <v>0</v>
      </c>
    </row>
    <row r="53" spans="1:13">
      <c r="A53" s="1">
        <v>54</v>
      </c>
      <c r="B53" s="1" t="s">
        <v>191</v>
      </c>
      <c r="C53" s="1" t="s">
        <v>192</v>
      </c>
      <c r="D53" s="1" t="s">
        <v>193</v>
      </c>
      <c r="E53" s="1" t="s">
        <v>194</v>
      </c>
      <c r="F53" s="1" t="s">
        <v>195</v>
      </c>
      <c r="G53" s="1" t="s">
        <v>196</v>
      </c>
      <c r="H53" s="1" t="s">
        <v>40</v>
      </c>
      <c r="I53" s="63">
        <v>12</v>
      </c>
      <c r="J53" s="43" t="s">
        <v>41</v>
      </c>
      <c r="K53" s="54"/>
      <c r="L53" s="1">
        <v>1</v>
      </c>
      <c r="M53" s="1">
        <f t="shared" si="0"/>
        <v>0</v>
      </c>
    </row>
    <row r="54" spans="1:13">
      <c r="A54" s="1">
        <v>55</v>
      </c>
      <c r="B54" s="1" t="s">
        <v>197</v>
      </c>
      <c r="C54" s="1" t="s">
        <v>36</v>
      </c>
      <c r="D54" s="1" t="s">
        <v>198</v>
      </c>
      <c r="E54" s="1" t="s">
        <v>199</v>
      </c>
      <c r="F54" s="1" t="s">
        <v>39</v>
      </c>
      <c r="G54" s="1" t="s">
        <v>39</v>
      </c>
      <c r="H54" s="1" t="s">
        <v>200</v>
      </c>
      <c r="I54" s="63">
        <v>10</v>
      </c>
      <c r="J54" s="43" t="s">
        <v>41</v>
      </c>
      <c r="K54" s="54"/>
      <c r="L54" s="1">
        <v>1</v>
      </c>
      <c r="M54" s="1">
        <f t="shared" si="0"/>
        <v>0</v>
      </c>
    </row>
    <row r="55" spans="1:13">
      <c r="A55" s="1">
        <v>56</v>
      </c>
      <c r="B55" s="1" t="s">
        <v>201</v>
      </c>
      <c r="C55" s="1" t="s">
        <v>36</v>
      </c>
      <c r="D55" s="1" t="s">
        <v>202</v>
      </c>
      <c r="E55" s="1" t="s">
        <v>203</v>
      </c>
      <c r="F55" s="1" t="s">
        <v>39</v>
      </c>
      <c r="G55" s="1" t="s">
        <v>39</v>
      </c>
      <c r="H55" s="1" t="s">
        <v>200</v>
      </c>
      <c r="I55" s="64">
        <v>12</v>
      </c>
      <c r="J55" s="43" t="s">
        <v>41</v>
      </c>
      <c r="K55" s="54"/>
      <c r="L55" s="1">
        <v>1</v>
      </c>
      <c r="M55" s="1">
        <f t="shared" si="0"/>
        <v>0</v>
      </c>
    </row>
    <row r="56" spans="1:13">
      <c r="A56" s="1">
        <v>57</v>
      </c>
      <c r="B56" s="1" t="s">
        <v>204</v>
      </c>
      <c r="C56" s="1" t="s">
        <v>36</v>
      </c>
      <c r="D56" s="1" t="s">
        <v>205</v>
      </c>
      <c r="E56" s="1" t="s">
        <v>206</v>
      </c>
      <c r="F56" s="1" t="s">
        <v>116</v>
      </c>
      <c r="G56" s="1" t="s">
        <v>39</v>
      </c>
      <c r="H56" s="1" t="s">
        <v>40</v>
      </c>
      <c r="I56" s="63">
        <v>20</v>
      </c>
      <c r="J56" s="43" t="s">
        <v>41</v>
      </c>
      <c r="K56" s="54"/>
      <c r="L56" s="1">
        <v>1</v>
      </c>
      <c r="M56" s="1">
        <f t="shared" si="0"/>
        <v>0</v>
      </c>
    </row>
    <row r="57" spans="1:13">
      <c r="A57" s="1">
        <v>58</v>
      </c>
      <c r="B57" s="1" t="s">
        <v>113</v>
      </c>
      <c r="C57" s="1" t="s">
        <v>36</v>
      </c>
      <c r="D57" s="1" t="s">
        <v>207</v>
      </c>
      <c r="E57" s="1" t="s">
        <v>208</v>
      </c>
      <c r="F57" s="1" t="s">
        <v>116</v>
      </c>
      <c r="G57" s="1" t="s">
        <v>39</v>
      </c>
      <c r="H57" s="1" t="s">
        <v>40</v>
      </c>
      <c r="I57" s="63">
        <v>20</v>
      </c>
      <c r="J57" s="43" t="s">
        <v>41</v>
      </c>
      <c r="K57" s="54"/>
      <c r="L57" s="1">
        <v>1</v>
      </c>
      <c r="M57" s="1">
        <f t="shared" si="0"/>
        <v>0</v>
      </c>
    </row>
    <row r="58" spans="1:13">
      <c r="A58" s="1">
        <v>59</v>
      </c>
      <c r="B58" s="1" t="s">
        <v>209</v>
      </c>
      <c r="C58" s="1" t="s">
        <v>36</v>
      </c>
      <c r="D58" s="1" t="s">
        <v>210</v>
      </c>
      <c r="E58" s="1" t="s">
        <v>211</v>
      </c>
      <c r="F58" s="1" t="s">
        <v>39</v>
      </c>
      <c r="G58" s="1" t="s">
        <v>39</v>
      </c>
      <c r="H58" s="1" t="s">
        <v>40</v>
      </c>
      <c r="I58" s="63">
        <v>6</v>
      </c>
      <c r="J58" s="43" t="s">
        <v>41</v>
      </c>
      <c r="K58" s="54"/>
      <c r="L58" s="1">
        <v>1</v>
      </c>
      <c r="M58" s="1">
        <f t="shared" si="0"/>
        <v>0</v>
      </c>
    </row>
    <row r="59" spans="1:13">
      <c r="A59" s="1">
        <v>60</v>
      </c>
      <c r="B59" s="1" t="s">
        <v>209</v>
      </c>
      <c r="C59" s="1" t="s">
        <v>36</v>
      </c>
      <c r="D59" s="1" t="s">
        <v>212</v>
      </c>
      <c r="E59" s="1" t="s">
        <v>213</v>
      </c>
      <c r="F59" s="1" t="s">
        <v>39</v>
      </c>
      <c r="G59" s="1" t="s">
        <v>39</v>
      </c>
      <c r="H59" s="1" t="s">
        <v>40</v>
      </c>
      <c r="I59" s="63">
        <v>10</v>
      </c>
      <c r="J59" s="43" t="s">
        <v>41</v>
      </c>
      <c r="K59" s="54"/>
      <c r="L59" s="1">
        <v>1</v>
      </c>
      <c r="M59" s="1">
        <f t="shared" si="0"/>
        <v>0</v>
      </c>
    </row>
    <row r="60" spans="1:13">
      <c r="A60" s="1">
        <v>61</v>
      </c>
      <c r="B60" s="1" t="s">
        <v>214</v>
      </c>
      <c r="C60" s="1" t="s">
        <v>36</v>
      </c>
      <c r="D60" s="1" t="s">
        <v>215</v>
      </c>
      <c r="E60" s="1" t="s">
        <v>216</v>
      </c>
      <c r="F60" s="1" t="s">
        <v>39</v>
      </c>
      <c r="G60" s="1" t="s">
        <v>39</v>
      </c>
      <c r="H60" s="1" t="s">
        <v>40</v>
      </c>
      <c r="I60" s="63">
        <v>15</v>
      </c>
      <c r="J60" s="43" t="s">
        <v>41</v>
      </c>
      <c r="K60" s="54"/>
      <c r="L60" s="1">
        <v>1</v>
      </c>
      <c r="M60" s="1">
        <f t="shared" si="0"/>
        <v>0</v>
      </c>
    </row>
    <row r="61" spans="1:13">
      <c r="A61" s="1">
        <v>62</v>
      </c>
      <c r="B61" s="1" t="s">
        <v>217</v>
      </c>
      <c r="C61" s="1" t="s">
        <v>36</v>
      </c>
      <c r="D61" s="1" t="s">
        <v>218</v>
      </c>
      <c r="E61" s="1" t="s">
        <v>219</v>
      </c>
      <c r="F61" s="1" t="s">
        <v>39</v>
      </c>
      <c r="G61" s="1" t="s">
        <v>39</v>
      </c>
      <c r="H61" s="1" t="s">
        <v>40</v>
      </c>
      <c r="I61" s="63">
        <v>6</v>
      </c>
      <c r="J61" s="43" t="s">
        <v>41</v>
      </c>
      <c r="K61" s="54"/>
      <c r="L61" s="1">
        <v>1</v>
      </c>
      <c r="M61" s="1">
        <f t="shared" si="0"/>
        <v>0</v>
      </c>
    </row>
    <row r="62" spans="1:13">
      <c r="A62" s="1">
        <v>63</v>
      </c>
      <c r="B62" s="1" t="s">
        <v>220</v>
      </c>
      <c r="C62" s="1" t="s">
        <v>36</v>
      </c>
      <c r="D62" s="1" t="s">
        <v>221</v>
      </c>
      <c r="E62" s="1" t="s">
        <v>222</v>
      </c>
      <c r="F62" s="1" t="s">
        <v>39</v>
      </c>
      <c r="G62" s="1" t="s">
        <v>39</v>
      </c>
      <c r="H62" s="1" t="s">
        <v>40</v>
      </c>
      <c r="I62" s="63">
        <v>3</v>
      </c>
      <c r="J62" s="43" t="s">
        <v>41</v>
      </c>
      <c r="K62" s="54"/>
      <c r="L62" s="1">
        <v>1</v>
      </c>
      <c r="M62" s="1">
        <f t="shared" si="0"/>
        <v>0</v>
      </c>
    </row>
    <row r="63" spans="1:13">
      <c r="A63" s="1">
        <v>65</v>
      </c>
      <c r="B63" s="1" t="s">
        <v>223</v>
      </c>
      <c r="C63" s="1" t="s">
        <v>36</v>
      </c>
      <c r="D63" s="1" t="s">
        <v>224</v>
      </c>
      <c r="E63" s="1" t="s">
        <v>225</v>
      </c>
      <c r="F63" s="1" t="s">
        <v>39</v>
      </c>
      <c r="G63" s="1" t="s">
        <v>39</v>
      </c>
      <c r="H63" s="1" t="s">
        <v>40</v>
      </c>
      <c r="I63" s="63">
        <v>10</v>
      </c>
      <c r="J63" s="43" t="s">
        <v>41</v>
      </c>
      <c r="K63" s="54"/>
      <c r="L63" s="1">
        <v>1</v>
      </c>
      <c r="M63" s="1">
        <f t="shared" si="0"/>
        <v>0</v>
      </c>
    </row>
    <row r="64" spans="1:13">
      <c r="A64" s="1">
        <v>66</v>
      </c>
      <c r="B64" s="1" t="s">
        <v>226</v>
      </c>
      <c r="C64" s="1" t="s">
        <v>36</v>
      </c>
      <c r="D64" s="1" t="s">
        <v>227</v>
      </c>
      <c r="E64" s="1" t="s">
        <v>228</v>
      </c>
      <c r="F64" s="1" t="s">
        <v>39</v>
      </c>
      <c r="G64" s="1" t="s">
        <v>39</v>
      </c>
      <c r="H64" s="1" t="s">
        <v>40</v>
      </c>
      <c r="I64" s="63">
        <v>70</v>
      </c>
      <c r="J64" s="43" t="s">
        <v>41</v>
      </c>
      <c r="K64" s="54"/>
      <c r="L64" s="1">
        <v>1</v>
      </c>
      <c r="M64" s="1">
        <f t="shared" si="0"/>
        <v>0</v>
      </c>
    </row>
    <row r="65" spans="1:13">
      <c r="A65" s="1">
        <v>67</v>
      </c>
      <c r="B65" s="1" t="s">
        <v>226</v>
      </c>
      <c r="C65" s="1" t="s">
        <v>36</v>
      </c>
      <c r="D65" s="1" t="s">
        <v>229</v>
      </c>
      <c r="E65" s="1" t="s">
        <v>230</v>
      </c>
      <c r="F65" s="1" t="s">
        <v>39</v>
      </c>
      <c r="G65" s="1" t="s">
        <v>39</v>
      </c>
      <c r="H65" s="1" t="s">
        <v>40</v>
      </c>
      <c r="I65" s="63">
        <v>20</v>
      </c>
      <c r="J65" s="43" t="s">
        <v>41</v>
      </c>
      <c r="K65" s="54"/>
      <c r="L65" s="1">
        <v>1</v>
      </c>
      <c r="M65" s="1">
        <f t="shared" si="0"/>
        <v>0</v>
      </c>
    </row>
    <row r="66" spans="1:13">
      <c r="A66" s="1">
        <v>68</v>
      </c>
      <c r="B66" s="1" t="s">
        <v>86</v>
      </c>
      <c r="C66" s="1" t="s">
        <v>36</v>
      </c>
      <c r="D66" s="1" t="s">
        <v>231</v>
      </c>
      <c r="E66" s="1" t="s">
        <v>232</v>
      </c>
      <c r="F66" s="1" t="s">
        <v>233</v>
      </c>
      <c r="G66" s="1" t="s">
        <v>94</v>
      </c>
      <c r="H66" s="1" t="s">
        <v>40</v>
      </c>
      <c r="I66" s="63">
        <v>5</v>
      </c>
      <c r="J66" s="43" t="s">
        <v>41</v>
      </c>
      <c r="K66" s="54"/>
      <c r="L66" s="1">
        <v>1</v>
      </c>
      <c r="M66" s="1">
        <f t="shared" si="0"/>
        <v>0</v>
      </c>
    </row>
    <row r="67" spans="1:13">
      <c r="A67" s="1">
        <v>69</v>
      </c>
      <c r="B67" s="1" t="s">
        <v>234</v>
      </c>
      <c r="C67" s="1" t="s">
        <v>36</v>
      </c>
      <c r="D67" s="1" t="s">
        <v>235</v>
      </c>
      <c r="E67" s="1" t="s">
        <v>236</v>
      </c>
      <c r="F67" s="1" t="s">
        <v>39</v>
      </c>
      <c r="G67" s="1" t="s">
        <v>39</v>
      </c>
      <c r="H67" s="1" t="s">
        <v>40</v>
      </c>
      <c r="I67" s="63">
        <v>70</v>
      </c>
      <c r="J67" s="43" t="s">
        <v>41</v>
      </c>
      <c r="K67" s="54"/>
      <c r="L67" s="1">
        <v>1</v>
      </c>
      <c r="M67" s="1">
        <f t="shared" si="0"/>
        <v>0</v>
      </c>
    </row>
    <row r="68" spans="1:13">
      <c r="A68" s="1">
        <v>70</v>
      </c>
      <c r="B68" s="1" t="s">
        <v>153</v>
      </c>
      <c r="C68" s="1" t="s">
        <v>36</v>
      </c>
      <c r="D68" s="1" t="s">
        <v>39</v>
      </c>
      <c r="E68" s="1" t="s">
        <v>237</v>
      </c>
      <c r="F68" s="1" t="s">
        <v>39</v>
      </c>
      <c r="G68" s="1" t="s">
        <v>90</v>
      </c>
      <c r="H68" s="1" t="s">
        <v>40</v>
      </c>
      <c r="I68" s="63">
        <v>5</v>
      </c>
      <c r="J68" s="43" t="s">
        <v>41</v>
      </c>
      <c r="K68" s="54"/>
      <c r="L68" s="1">
        <v>1</v>
      </c>
      <c r="M68" s="1">
        <f t="shared" ref="M68:M124" si="2">K68*L68</f>
        <v>0</v>
      </c>
    </row>
    <row r="69" spans="1:13">
      <c r="A69" s="1">
        <v>71</v>
      </c>
      <c r="B69" s="1" t="s">
        <v>238</v>
      </c>
      <c r="C69" s="1" t="s">
        <v>36</v>
      </c>
      <c r="D69" s="1" t="s">
        <v>239</v>
      </c>
      <c r="E69" s="1" t="s">
        <v>240</v>
      </c>
      <c r="F69" s="1" t="s">
        <v>39</v>
      </c>
      <c r="G69" s="1" t="s">
        <v>39</v>
      </c>
      <c r="H69" s="1" t="s">
        <v>40</v>
      </c>
      <c r="I69" s="63">
        <v>10</v>
      </c>
      <c r="J69" s="43" t="s">
        <v>41</v>
      </c>
      <c r="K69" s="54"/>
      <c r="L69" s="1">
        <v>1</v>
      </c>
      <c r="M69" s="1">
        <f t="shared" si="2"/>
        <v>0</v>
      </c>
    </row>
    <row r="70" spans="1:13">
      <c r="A70" s="1">
        <v>72</v>
      </c>
      <c r="B70" s="1" t="s">
        <v>241</v>
      </c>
      <c r="C70" s="1" t="s">
        <v>36</v>
      </c>
      <c r="D70" s="1" t="s">
        <v>242</v>
      </c>
      <c r="E70" s="1" t="s">
        <v>243</v>
      </c>
      <c r="F70" s="1" t="s">
        <v>39</v>
      </c>
      <c r="G70" s="1" t="s">
        <v>39</v>
      </c>
      <c r="H70" s="1" t="s">
        <v>40</v>
      </c>
      <c r="I70" s="63">
        <v>10</v>
      </c>
      <c r="J70" s="43" t="s">
        <v>41</v>
      </c>
      <c r="K70" s="54"/>
      <c r="L70" s="1">
        <v>1</v>
      </c>
      <c r="M70" s="1">
        <f t="shared" si="2"/>
        <v>0</v>
      </c>
    </row>
    <row r="71" spans="1:13">
      <c r="A71" s="1">
        <v>73</v>
      </c>
      <c r="B71" s="1" t="s">
        <v>244</v>
      </c>
      <c r="C71" s="1" t="s">
        <v>36</v>
      </c>
      <c r="D71" s="1" t="s">
        <v>245</v>
      </c>
      <c r="E71" s="1" t="s">
        <v>246</v>
      </c>
      <c r="F71" s="1" t="s">
        <v>39</v>
      </c>
      <c r="G71" s="1" t="s">
        <v>39</v>
      </c>
      <c r="H71" s="1" t="s">
        <v>40</v>
      </c>
      <c r="I71" s="63">
        <v>7</v>
      </c>
      <c r="J71" s="43" t="s">
        <v>41</v>
      </c>
      <c r="K71" s="54"/>
      <c r="L71" s="1">
        <v>1</v>
      </c>
      <c r="M71" s="1">
        <f t="shared" si="2"/>
        <v>0</v>
      </c>
    </row>
    <row r="72" spans="1:13">
      <c r="A72" s="1">
        <v>74</v>
      </c>
      <c r="B72" s="1" t="s">
        <v>247</v>
      </c>
      <c r="C72" s="1" t="s">
        <v>36</v>
      </c>
      <c r="D72" s="1" t="s">
        <v>248</v>
      </c>
      <c r="E72" s="1" t="s">
        <v>249</v>
      </c>
      <c r="F72" s="1" t="s">
        <v>39</v>
      </c>
      <c r="G72" s="1" t="s">
        <v>39</v>
      </c>
      <c r="H72" s="1" t="s">
        <v>40</v>
      </c>
      <c r="I72" s="63">
        <v>10</v>
      </c>
      <c r="J72" s="43" t="s">
        <v>41</v>
      </c>
      <c r="K72" s="54"/>
      <c r="L72" s="1">
        <v>1</v>
      </c>
      <c r="M72" s="1">
        <f t="shared" si="2"/>
        <v>0</v>
      </c>
    </row>
    <row r="73" spans="1:13">
      <c r="A73" s="1">
        <v>75</v>
      </c>
      <c r="B73" s="1" t="s">
        <v>95</v>
      </c>
      <c r="C73" s="1" t="s">
        <v>36</v>
      </c>
      <c r="D73" s="1" t="s">
        <v>250</v>
      </c>
      <c r="E73" s="1" t="s">
        <v>251</v>
      </c>
      <c r="F73" s="1" t="s">
        <v>39</v>
      </c>
      <c r="G73" s="1" t="s">
        <v>39</v>
      </c>
      <c r="H73" s="1" t="s">
        <v>98</v>
      </c>
      <c r="I73" s="63">
        <v>60</v>
      </c>
      <c r="J73" s="43" t="s">
        <v>85</v>
      </c>
      <c r="K73" s="54"/>
      <c r="L73" s="1">
        <v>1</v>
      </c>
      <c r="M73" s="1">
        <f t="shared" si="2"/>
        <v>0</v>
      </c>
    </row>
    <row r="74" spans="1:13">
      <c r="A74" s="1">
        <v>76</v>
      </c>
      <c r="B74" s="1" t="s">
        <v>252</v>
      </c>
      <c r="C74" s="1" t="s">
        <v>36</v>
      </c>
      <c r="D74" s="1" t="s">
        <v>250</v>
      </c>
      <c r="E74" s="1" t="s">
        <v>251</v>
      </c>
      <c r="F74" s="1" t="s">
        <v>39</v>
      </c>
      <c r="G74" s="1" t="s">
        <v>39</v>
      </c>
      <c r="H74" s="1" t="s">
        <v>98</v>
      </c>
      <c r="I74" s="63">
        <v>60</v>
      </c>
      <c r="J74" s="43" t="s">
        <v>41</v>
      </c>
      <c r="K74" s="54"/>
      <c r="L74" s="1">
        <v>1</v>
      </c>
      <c r="M74" s="1">
        <f t="shared" si="2"/>
        <v>0</v>
      </c>
    </row>
    <row r="75" spans="1:13">
      <c r="A75" s="1">
        <v>77</v>
      </c>
      <c r="B75" s="1" t="s">
        <v>253</v>
      </c>
      <c r="C75" s="1" t="s">
        <v>36</v>
      </c>
      <c r="D75" s="1" t="s">
        <v>254</v>
      </c>
      <c r="E75" s="1" t="s">
        <v>255</v>
      </c>
      <c r="F75" s="1" t="s">
        <v>39</v>
      </c>
      <c r="G75" s="1" t="s">
        <v>39</v>
      </c>
      <c r="H75" s="1" t="s">
        <v>40</v>
      </c>
      <c r="I75" s="63">
        <v>3</v>
      </c>
      <c r="J75" s="43" t="s">
        <v>41</v>
      </c>
      <c r="K75" s="54"/>
      <c r="L75" s="1">
        <v>1</v>
      </c>
      <c r="M75" s="1">
        <f t="shared" si="2"/>
        <v>0</v>
      </c>
    </row>
    <row r="76" spans="1:13">
      <c r="A76" s="1">
        <v>78</v>
      </c>
      <c r="B76" s="1" t="s">
        <v>256</v>
      </c>
      <c r="C76" s="1" t="s">
        <v>36</v>
      </c>
      <c r="D76" s="1" t="s">
        <v>257</v>
      </c>
      <c r="E76" s="1" t="s">
        <v>258</v>
      </c>
      <c r="F76" s="1" t="s">
        <v>39</v>
      </c>
      <c r="G76" s="1" t="s">
        <v>39</v>
      </c>
      <c r="H76" s="1" t="s">
        <v>40</v>
      </c>
      <c r="I76" s="63">
        <v>10</v>
      </c>
      <c r="J76" s="43" t="s">
        <v>41</v>
      </c>
      <c r="K76" s="54"/>
      <c r="L76" s="1">
        <v>1</v>
      </c>
      <c r="M76" s="1">
        <f t="shared" si="2"/>
        <v>0</v>
      </c>
    </row>
    <row r="77" spans="1:13">
      <c r="A77" s="1">
        <v>79</v>
      </c>
      <c r="B77" s="1" t="s">
        <v>259</v>
      </c>
      <c r="C77" s="1" t="s">
        <v>36</v>
      </c>
      <c r="D77" s="1" t="s">
        <v>260</v>
      </c>
      <c r="E77" s="1" t="s">
        <v>261</v>
      </c>
      <c r="F77" s="1" t="s">
        <v>39</v>
      </c>
      <c r="G77" s="1" t="s">
        <v>39</v>
      </c>
      <c r="H77" s="1" t="s">
        <v>40</v>
      </c>
      <c r="I77" s="63">
        <v>60</v>
      </c>
      <c r="J77" s="43" t="s">
        <v>41</v>
      </c>
      <c r="K77" s="54"/>
      <c r="L77" s="1">
        <v>1</v>
      </c>
      <c r="M77" s="1">
        <f t="shared" si="2"/>
        <v>0</v>
      </c>
    </row>
    <row r="78" spans="1:13">
      <c r="A78" s="1">
        <v>80</v>
      </c>
      <c r="B78" s="1" t="s">
        <v>262</v>
      </c>
      <c r="C78" s="1" t="s">
        <v>36</v>
      </c>
      <c r="D78" s="1" t="s">
        <v>263</v>
      </c>
      <c r="E78" s="1" t="s">
        <v>264</v>
      </c>
      <c r="F78" s="1" t="s">
        <v>39</v>
      </c>
      <c r="G78" s="1" t="s">
        <v>39</v>
      </c>
      <c r="H78" s="1" t="s">
        <v>40</v>
      </c>
      <c r="I78" s="64">
        <v>30</v>
      </c>
      <c r="J78" s="43" t="s">
        <v>41</v>
      </c>
      <c r="K78" s="54"/>
      <c r="L78" s="1">
        <v>1</v>
      </c>
      <c r="M78" s="1">
        <f t="shared" si="2"/>
        <v>0</v>
      </c>
    </row>
    <row r="79" spans="1:13">
      <c r="A79" s="1">
        <v>81</v>
      </c>
      <c r="B79" s="1" t="s">
        <v>265</v>
      </c>
      <c r="C79" s="1" t="s">
        <v>36</v>
      </c>
      <c r="D79" s="1" t="s">
        <v>266</v>
      </c>
      <c r="E79" s="1" t="s">
        <v>267</v>
      </c>
      <c r="F79" s="1" t="s">
        <v>39</v>
      </c>
      <c r="G79" s="1" t="s">
        <v>39</v>
      </c>
      <c r="H79" s="1" t="s">
        <v>40</v>
      </c>
      <c r="I79" s="63">
        <v>50</v>
      </c>
      <c r="J79" s="43" t="s">
        <v>41</v>
      </c>
      <c r="K79" s="54"/>
      <c r="L79" s="1">
        <v>1</v>
      </c>
      <c r="M79" s="1">
        <f t="shared" si="2"/>
        <v>0</v>
      </c>
    </row>
    <row r="80" spans="1:13">
      <c r="A80" s="1">
        <v>82</v>
      </c>
      <c r="B80" s="1" t="s">
        <v>268</v>
      </c>
      <c r="C80" s="1" t="s">
        <v>36</v>
      </c>
      <c r="D80" s="1" t="s">
        <v>269</v>
      </c>
      <c r="E80" s="1" t="s">
        <v>270</v>
      </c>
      <c r="F80" s="1" t="s">
        <v>39</v>
      </c>
      <c r="G80" s="1" t="s">
        <v>39</v>
      </c>
      <c r="H80" s="1" t="s">
        <v>40</v>
      </c>
      <c r="I80" s="63">
        <v>10</v>
      </c>
      <c r="J80" s="43" t="s">
        <v>41</v>
      </c>
      <c r="K80" s="54"/>
      <c r="L80" s="1">
        <v>1</v>
      </c>
      <c r="M80" s="1">
        <f t="shared" si="2"/>
        <v>0</v>
      </c>
    </row>
    <row r="81" spans="1:13">
      <c r="A81" s="1">
        <v>83</v>
      </c>
      <c r="B81" s="1" t="s">
        <v>271</v>
      </c>
      <c r="C81" s="1" t="s">
        <v>36</v>
      </c>
      <c r="D81" s="1" t="s">
        <v>272</v>
      </c>
      <c r="E81" s="1" t="s">
        <v>270</v>
      </c>
      <c r="F81" s="1" t="s">
        <v>39</v>
      </c>
      <c r="G81" s="1" t="s">
        <v>39</v>
      </c>
      <c r="H81" s="1" t="s">
        <v>40</v>
      </c>
      <c r="I81" s="63">
        <v>15</v>
      </c>
      <c r="J81" s="43" t="s">
        <v>41</v>
      </c>
      <c r="K81" s="54"/>
      <c r="L81" s="1">
        <v>1</v>
      </c>
      <c r="M81" s="1">
        <f t="shared" si="2"/>
        <v>0</v>
      </c>
    </row>
    <row r="82" spans="1:13">
      <c r="A82" s="1">
        <v>84</v>
      </c>
      <c r="B82" s="1" t="s">
        <v>273</v>
      </c>
      <c r="C82" s="1" t="s">
        <v>36</v>
      </c>
      <c r="D82" s="1" t="s">
        <v>274</v>
      </c>
      <c r="E82" s="1" t="s">
        <v>275</v>
      </c>
      <c r="F82" s="1" t="s">
        <v>39</v>
      </c>
      <c r="G82" s="1" t="s">
        <v>39</v>
      </c>
      <c r="H82" s="1" t="s">
        <v>40</v>
      </c>
      <c r="I82" s="63">
        <v>10</v>
      </c>
      <c r="J82" s="43" t="s">
        <v>41</v>
      </c>
      <c r="K82" s="54"/>
      <c r="L82" s="1">
        <v>1</v>
      </c>
      <c r="M82" s="1">
        <f t="shared" si="2"/>
        <v>0</v>
      </c>
    </row>
    <row r="83" spans="1:13">
      <c r="A83" s="1">
        <v>85</v>
      </c>
      <c r="B83" s="1" t="s">
        <v>276</v>
      </c>
      <c r="C83" s="1" t="s">
        <v>277</v>
      </c>
      <c r="D83" s="1" t="s">
        <v>278</v>
      </c>
      <c r="E83" s="1" t="s">
        <v>279</v>
      </c>
      <c r="F83" s="1" t="s">
        <v>39</v>
      </c>
      <c r="G83" s="1" t="s">
        <v>39</v>
      </c>
      <c r="H83" s="1" t="s">
        <v>40</v>
      </c>
      <c r="I83" s="64">
        <v>60</v>
      </c>
      <c r="J83" s="43" t="s">
        <v>41</v>
      </c>
      <c r="K83" s="54"/>
      <c r="L83" s="1">
        <v>1</v>
      </c>
      <c r="M83" s="1">
        <f t="shared" si="2"/>
        <v>0</v>
      </c>
    </row>
    <row r="84" spans="1:13">
      <c r="A84" s="1">
        <v>86</v>
      </c>
      <c r="B84" s="1" t="s">
        <v>280</v>
      </c>
      <c r="C84" s="1" t="s">
        <v>36</v>
      </c>
      <c r="D84" s="1" t="s">
        <v>281</v>
      </c>
      <c r="E84" s="1" t="s">
        <v>282</v>
      </c>
      <c r="F84" s="1" t="s">
        <v>39</v>
      </c>
      <c r="G84" s="1" t="s">
        <v>39</v>
      </c>
      <c r="H84" s="1" t="s">
        <v>40</v>
      </c>
      <c r="I84" s="63">
        <v>20</v>
      </c>
      <c r="J84" s="43" t="s">
        <v>41</v>
      </c>
      <c r="K84" s="54"/>
      <c r="L84" s="1">
        <v>1</v>
      </c>
      <c r="M84" s="1">
        <f t="shared" si="2"/>
        <v>0</v>
      </c>
    </row>
    <row r="85" spans="1:13">
      <c r="A85" s="1">
        <v>87</v>
      </c>
      <c r="B85" s="1" t="s">
        <v>81</v>
      </c>
      <c r="C85" s="1" t="s">
        <v>36</v>
      </c>
      <c r="D85" s="1" t="s">
        <v>283</v>
      </c>
      <c r="E85" s="1" t="s">
        <v>284</v>
      </c>
      <c r="F85" s="1" t="s">
        <v>39</v>
      </c>
      <c r="G85" s="1" t="s">
        <v>39</v>
      </c>
      <c r="H85" s="1" t="s">
        <v>84</v>
      </c>
      <c r="I85" s="63">
        <v>15</v>
      </c>
      <c r="J85" s="43" t="s">
        <v>85</v>
      </c>
      <c r="K85" s="54"/>
      <c r="L85" s="1">
        <v>1</v>
      </c>
      <c r="M85" s="1">
        <f t="shared" si="2"/>
        <v>0</v>
      </c>
    </row>
    <row r="86" spans="1:13">
      <c r="A86" s="1">
        <v>88</v>
      </c>
      <c r="B86" s="1" t="s">
        <v>285</v>
      </c>
      <c r="C86" s="1" t="s">
        <v>36</v>
      </c>
      <c r="D86" s="1" t="s">
        <v>286</v>
      </c>
      <c r="E86" s="1" t="s">
        <v>287</v>
      </c>
      <c r="F86" s="1" t="s">
        <v>39</v>
      </c>
      <c r="G86" s="1" t="s">
        <v>39</v>
      </c>
      <c r="H86" s="1" t="s">
        <v>40</v>
      </c>
      <c r="I86" s="63">
        <v>20</v>
      </c>
      <c r="J86" s="43" t="s">
        <v>41</v>
      </c>
      <c r="K86" s="54"/>
      <c r="L86" s="1">
        <v>1</v>
      </c>
      <c r="M86" s="1">
        <f t="shared" si="2"/>
        <v>0</v>
      </c>
    </row>
    <row r="87" spans="1:13">
      <c r="A87" s="1">
        <v>89</v>
      </c>
      <c r="B87" s="1" t="s">
        <v>288</v>
      </c>
      <c r="C87" s="1" t="s">
        <v>36</v>
      </c>
      <c r="D87" s="1" t="s">
        <v>289</v>
      </c>
      <c r="E87" s="1" t="s">
        <v>290</v>
      </c>
      <c r="F87" s="1" t="s">
        <v>39</v>
      </c>
      <c r="G87" s="1" t="s">
        <v>39</v>
      </c>
      <c r="H87" s="1" t="s">
        <v>40</v>
      </c>
      <c r="I87" s="63" t="s">
        <v>291</v>
      </c>
      <c r="J87" s="43" t="s">
        <v>41</v>
      </c>
      <c r="K87" s="54"/>
      <c r="L87" s="1">
        <v>1</v>
      </c>
      <c r="M87" s="1">
        <f t="shared" si="2"/>
        <v>0</v>
      </c>
    </row>
    <row r="88" spans="1:13">
      <c r="A88" s="1">
        <v>90</v>
      </c>
      <c r="B88" s="1" t="s">
        <v>292</v>
      </c>
      <c r="C88" s="1" t="s">
        <v>36</v>
      </c>
      <c r="D88" s="1" t="s">
        <v>293</v>
      </c>
      <c r="E88" s="1" t="s">
        <v>294</v>
      </c>
      <c r="F88" s="1" t="s">
        <v>39</v>
      </c>
      <c r="G88" s="1" t="s">
        <v>39</v>
      </c>
      <c r="H88" s="1" t="s">
        <v>40</v>
      </c>
      <c r="I88" s="63">
        <v>30</v>
      </c>
      <c r="J88" s="43" t="s">
        <v>41</v>
      </c>
      <c r="K88" s="54"/>
      <c r="L88" s="1">
        <v>1</v>
      </c>
      <c r="M88" s="1">
        <f t="shared" si="2"/>
        <v>0</v>
      </c>
    </row>
    <row r="89" spans="1:13">
      <c r="A89" s="1">
        <v>91</v>
      </c>
      <c r="B89" s="1" t="s">
        <v>295</v>
      </c>
      <c r="C89" s="1" t="s">
        <v>36</v>
      </c>
      <c r="D89" s="1" t="s">
        <v>296</v>
      </c>
      <c r="E89" s="1" t="s">
        <v>297</v>
      </c>
      <c r="F89" s="1" t="s">
        <v>39</v>
      </c>
      <c r="G89" s="1" t="s">
        <v>39</v>
      </c>
      <c r="H89" s="1" t="s">
        <v>40</v>
      </c>
      <c r="I89" s="63">
        <v>25</v>
      </c>
      <c r="J89" s="43" t="s">
        <v>41</v>
      </c>
      <c r="K89" s="54"/>
      <c r="L89" s="1">
        <v>1</v>
      </c>
      <c r="M89" s="1">
        <f t="shared" si="2"/>
        <v>0</v>
      </c>
    </row>
    <row r="90" spans="1:13">
      <c r="A90" s="1">
        <v>92</v>
      </c>
      <c r="B90" s="1" t="s">
        <v>295</v>
      </c>
      <c r="C90" s="1" t="s">
        <v>36</v>
      </c>
      <c r="D90" s="1" t="s">
        <v>298</v>
      </c>
      <c r="E90" s="1" t="s">
        <v>297</v>
      </c>
      <c r="F90" s="1" t="s">
        <v>39</v>
      </c>
      <c r="G90" s="1" t="s">
        <v>39</v>
      </c>
      <c r="H90" s="1" t="s">
        <v>40</v>
      </c>
      <c r="I90" s="63">
        <v>25</v>
      </c>
      <c r="J90" s="43" t="s">
        <v>41</v>
      </c>
      <c r="K90" s="54"/>
      <c r="L90" s="1">
        <v>1</v>
      </c>
      <c r="M90" s="1">
        <f t="shared" si="2"/>
        <v>0</v>
      </c>
    </row>
    <row r="91" spans="1:13">
      <c r="A91" s="1">
        <v>93</v>
      </c>
      <c r="B91" s="1" t="s">
        <v>299</v>
      </c>
      <c r="C91" s="1" t="s">
        <v>36</v>
      </c>
      <c r="D91" s="1" t="s">
        <v>300</v>
      </c>
      <c r="E91" s="1" t="s">
        <v>301</v>
      </c>
      <c r="F91" s="1" t="s">
        <v>39</v>
      </c>
      <c r="G91" s="1" t="s">
        <v>39</v>
      </c>
      <c r="H91" s="1" t="s">
        <v>40</v>
      </c>
      <c r="I91" s="63">
        <v>22</v>
      </c>
      <c r="J91" s="43" t="s">
        <v>41</v>
      </c>
      <c r="K91" s="54"/>
      <c r="L91" s="1">
        <v>1</v>
      </c>
      <c r="M91" s="1">
        <f t="shared" si="2"/>
        <v>0</v>
      </c>
    </row>
    <row r="92" spans="1:13">
      <c r="A92" s="1">
        <v>94</v>
      </c>
      <c r="B92" s="1" t="s">
        <v>302</v>
      </c>
      <c r="C92" s="1" t="s">
        <v>303</v>
      </c>
      <c r="D92" s="1" t="s">
        <v>304</v>
      </c>
      <c r="E92" s="1" t="s">
        <v>305</v>
      </c>
      <c r="F92" s="1" t="s">
        <v>39</v>
      </c>
      <c r="G92" s="1" t="s">
        <v>39</v>
      </c>
      <c r="H92" s="1" t="s">
        <v>40</v>
      </c>
      <c r="I92" s="63">
        <v>5</v>
      </c>
      <c r="J92" s="43" t="s">
        <v>41</v>
      </c>
      <c r="K92" s="54"/>
      <c r="L92" s="1">
        <v>1</v>
      </c>
      <c r="M92" s="1">
        <f t="shared" si="2"/>
        <v>0</v>
      </c>
    </row>
    <row r="93" spans="1:13">
      <c r="A93" s="1">
        <v>95</v>
      </c>
      <c r="B93" s="1" t="s">
        <v>306</v>
      </c>
      <c r="C93" s="1" t="s">
        <v>36</v>
      </c>
      <c r="D93" s="1" t="s">
        <v>39</v>
      </c>
      <c r="E93" s="1" t="s">
        <v>307</v>
      </c>
      <c r="F93" s="1" t="s">
        <v>156</v>
      </c>
      <c r="G93" s="1" t="s">
        <v>308</v>
      </c>
      <c r="H93" s="1" t="s">
        <v>40</v>
      </c>
      <c r="I93" s="63">
        <v>5</v>
      </c>
      <c r="J93" s="43" t="s">
        <v>41</v>
      </c>
      <c r="K93" s="54"/>
      <c r="L93" s="1">
        <v>1</v>
      </c>
      <c r="M93" s="1">
        <f t="shared" si="2"/>
        <v>0</v>
      </c>
    </row>
    <row r="94" spans="1:13">
      <c r="A94" s="1">
        <v>96</v>
      </c>
      <c r="B94" s="1" t="s">
        <v>153</v>
      </c>
      <c r="C94" s="1" t="s">
        <v>36</v>
      </c>
      <c r="D94" s="1" t="s">
        <v>309</v>
      </c>
      <c r="E94" s="1" t="s">
        <v>310</v>
      </c>
      <c r="F94" s="1" t="s">
        <v>156</v>
      </c>
      <c r="G94" s="1" t="s">
        <v>90</v>
      </c>
      <c r="H94" s="1" t="s">
        <v>40</v>
      </c>
      <c r="I94" s="63">
        <v>5</v>
      </c>
      <c r="J94" s="43" t="s">
        <v>41</v>
      </c>
      <c r="K94" s="54"/>
      <c r="L94" s="1">
        <v>1</v>
      </c>
      <c r="M94" s="1">
        <f t="shared" si="2"/>
        <v>0</v>
      </c>
    </row>
    <row r="95" spans="1:13">
      <c r="A95" s="1">
        <v>97</v>
      </c>
      <c r="B95" s="1" t="s">
        <v>153</v>
      </c>
      <c r="C95" s="1" t="s">
        <v>36</v>
      </c>
      <c r="D95" s="1" t="s">
        <v>311</v>
      </c>
      <c r="E95" s="1" t="s">
        <v>312</v>
      </c>
      <c r="F95" s="1" t="s">
        <v>233</v>
      </c>
      <c r="G95" s="1" t="s">
        <v>90</v>
      </c>
      <c r="H95" s="1" t="s">
        <v>40</v>
      </c>
      <c r="I95" s="63">
        <v>5</v>
      </c>
      <c r="J95" s="43" t="s">
        <v>41</v>
      </c>
      <c r="K95" s="54"/>
      <c r="L95" s="1">
        <v>1</v>
      </c>
      <c r="M95" s="1">
        <f t="shared" si="2"/>
        <v>0</v>
      </c>
    </row>
    <row r="96" spans="1:13">
      <c r="A96" s="1">
        <v>98</v>
      </c>
      <c r="B96" s="1" t="s">
        <v>313</v>
      </c>
      <c r="C96" s="1" t="s">
        <v>36</v>
      </c>
      <c r="D96" s="1" t="s">
        <v>314</v>
      </c>
      <c r="E96" s="1" t="s">
        <v>315</v>
      </c>
      <c r="F96" s="1" t="s">
        <v>39</v>
      </c>
      <c r="G96" s="1" t="s">
        <v>39</v>
      </c>
      <c r="H96" s="1" t="s">
        <v>40</v>
      </c>
      <c r="I96" s="64">
        <v>48</v>
      </c>
      <c r="J96" s="43" t="s">
        <v>41</v>
      </c>
      <c r="K96" s="54"/>
      <c r="L96" s="1">
        <v>1</v>
      </c>
      <c r="M96" s="1">
        <f t="shared" si="2"/>
        <v>0</v>
      </c>
    </row>
    <row r="97" spans="1:13">
      <c r="A97" s="1">
        <v>99</v>
      </c>
      <c r="B97" s="1" t="s">
        <v>316</v>
      </c>
      <c r="C97" s="1" t="s">
        <v>36</v>
      </c>
      <c r="D97" s="1" t="s">
        <v>317</v>
      </c>
      <c r="E97" s="1" t="s">
        <v>318</v>
      </c>
      <c r="F97" s="1" t="s">
        <v>39</v>
      </c>
      <c r="G97" s="1" t="s">
        <v>39</v>
      </c>
      <c r="H97" s="1" t="s">
        <v>40</v>
      </c>
      <c r="I97" s="64">
        <v>129</v>
      </c>
      <c r="J97" s="43" t="s">
        <v>41</v>
      </c>
      <c r="K97" s="54"/>
      <c r="L97" s="1">
        <v>1</v>
      </c>
      <c r="M97" s="1">
        <f t="shared" si="2"/>
        <v>0</v>
      </c>
    </row>
    <row r="98" spans="1:13">
      <c r="A98" s="1">
        <v>100</v>
      </c>
      <c r="B98" s="1" t="s">
        <v>77</v>
      </c>
      <c r="C98" s="1" t="s">
        <v>36</v>
      </c>
      <c r="D98" s="1" t="s">
        <v>319</v>
      </c>
      <c r="E98" s="1" t="s">
        <v>320</v>
      </c>
      <c r="F98" s="1" t="s">
        <v>39</v>
      </c>
      <c r="G98" s="1" t="s">
        <v>39</v>
      </c>
      <c r="H98" s="1" t="s">
        <v>40</v>
      </c>
      <c r="I98" s="63">
        <v>88</v>
      </c>
      <c r="J98" s="43" t="s">
        <v>41</v>
      </c>
      <c r="K98" s="54"/>
      <c r="L98" s="1">
        <v>1</v>
      </c>
      <c r="M98" s="1">
        <f t="shared" si="2"/>
        <v>0</v>
      </c>
    </row>
    <row r="99" spans="1:13">
      <c r="A99" s="1">
        <v>101</v>
      </c>
      <c r="B99" s="1" t="s">
        <v>321</v>
      </c>
      <c r="C99" s="1" t="s">
        <v>36</v>
      </c>
      <c r="D99" s="1" t="s">
        <v>322</v>
      </c>
      <c r="E99" s="1" t="s">
        <v>323</v>
      </c>
      <c r="F99" s="1" t="s">
        <v>39</v>
      </c>
      <c r="G99" s="1" t="s">
        <v>39</v>
      </c>
      <c r="H99" s="1" t="s">
        <v>40</v>
      </c>
      <c r="I99" s="63">
        <v>110</v>
      </c>
      <c r="J99" s="43" t="s">
        <v>41</v>
      </c>
      <c r="K99" s="54"/>
      <c r="L99" s="1">
        <v>1</v>
      </c>
      <c r="M99" s="1">
        <f t="shared" si="2"/>
        <v>0</v>
      </c>
    </row>
    <row r="100" spans="1:13">
      <c r="A100" s="1">
        <v>102</v>
      </c>
      <c r="B100" s="1" t="s">
        <v>321</v>
      </c>
      <c r="C100" s="1" t="s">
        <v>36</v>
      </c>
      <c r="D100" s="1" t="s">
        <v>324</v>
      </c>
      <c r="E100" s="1" t="s">
        <v>323</v>
      </c>
      <c r="F100" s="1" t="s">
        <v>39</v>
      </c>
      <c r="G100" s="1" t="s">
        <v>39</v>
      </c>
      <c r="H100" s="1" t="s">
        <v>40</v>
      </c>
      <c r="I100" s="63">
        <v>110</v>
      </c>
      <c r="J100" s="43" t="s">
        <v>41</v>
      </c>
      <c r="K100" s="54"/>
      <c r="L100" s="1">
        <v>1</v>
      </c>
      <c r="M100" s="1">
        <f t="shared" si="2"/>
        <v>0</v>
      </c>
    </row>
    <row r="101" spans="1:13">
      <c r="A101" s="1">
        <v>103</v>
      </c>
      <c r="B101" s="1" t="s">
        <v>325</v>
      </c>
      <c r="C101" s="1" t="s">
        <v>36</v>
      </c>
      <c r="D101" s="1" t="s">
        <v>326</v>
      </c>
      <c r="E101" s="1" t="s">
        <v>327</v>
      </c>
      <c r="F101" s="1" t="s">
        <v>39</v>
      </c>
      <c r="G101" s="1" t="s">
        <v>39</v>
      </c>
      <c r="H101" s="1" t="s">
        <v>40</v>
      </c>
      <c r="I101" s="63">
        <v>29</v>
      </c>
      <c r="J101" s="43" t="s">
        <v>41</v>
      </c>
      <c r="K101" s="54"/>
      <c r="L101" s="1">
        <v>1</v>
      </c>
      <c r="M101" s="1">
        <f t="shared" si="2"/>
        <v>0</v>
      </c>
    </row>
    <row r="102" spans="1:13">
      <c r="A102" s="1">
        <v>104</v>
      </c>
      <c r="B102" s="1" t="s">
        <v>328</v>
      </c>
      <c r="C102" s="1" t="s">
        <v>36</v>
      </c>
      <c r="D102" s="1" t="s">
        <v>329</v>
      </c>
      <c r="E102" s="1" t="s">
        <v>330</v>
      </c>
      <c r="F102" s="1" t="s">
        <v>39</v>
      </c>
      <c r="G102" s="1" t="s">
        <v>39</v>
      </c>
      <c r="H102" s="1" t="s">
        <v>40</v>
      </c>
      <c r="I102" s="64">
        <v>20</v>
      </c>
      <c r="J102" s="43" t="s">
        <v>41</v>
      </c>
      <c r="K102" s="54"/>
      <c r="L102" s="1">
        <v>1</v>
      </c>
      <c r="M102" s="1">
        <f t="shared" si="2"/>
        <v>0</v>
      </c>
    </row>
    <row r="103" spans="1:13">
      <c r="A103" s="1">
        <v>105</v>
      </c>
      <c r="B103" s="1" t="s">
        <v>331</v>
      </c>
      <c r="C103" s="1" t="s">
        <v>36</v>
      </c>
      <c r="D103" s="1" t="s">
        <v>332</v>
      </c>
      <c r="E103" s="1" t="s">
        <v>333</v>
      </c>
      <c r="F103" s="1" t="s">
        <v>39</v>
      </c>
      <c r="G103" s="1" t="s">
        <v>39</v>
      </c>
      <c r="H103" s="1" t="s">
        <v>40</v>
      </c>
      <c r="I103" s="64">
        <v>20</v>
      </c>
      <c r="J103" s="43" t="s">
        <v>41</v>
      </c>
      <c r="K103" s="54"/>
      <c r="L103" s="1">
        <v>1</v>
      </c>
      <c r="M103" s="1">
        <f t="shared" si="2"/>
        <v>0</v>
      </c>
    </row>
    <row r="104" spans="1:13">
      <c r="A104" s="1">
        <v>106</v>
      </c>
      <c r="B104" s="1" t="s">
        <v>334</v>
      </c>
      <c r="C104" s="1" t="s">
        <v>36</v>
      </c>
      <c r="D104" s="1" t="s">
        <v>335</v>
      </c>
      <c r="E104" s="1" t="s">
        <v>336</v>
      </c>
      <c r="F104" s="1" t="s">
        <v>39</v>
      </c>
      <c r="G104" s="1" t="s">
        <v>39</v>
      </c>
      <c r="H104" s="1" t="s">
        <v>84</v>
      </c>
      <c r="I104" s="63">
        <v>300</v>
      </c>
      <c r="J104" s="43" t="s">
        <v>41</v>
      </c>
      <c r="K104" s="54"/>
      <c r="L104" s="1">
        <v>1</v>
      </c>
      <c r="M104" s="1">
        <f t="shared" si="2"/>
        <v>0</v>
      </c>
    </row>
    <row r="105" spans="1:13">
      <c r="A105" s="1">
        <v>107</v>
      </c>
      <c r="B105" s="1" t="s">
        <v>81</v>
      </c>
      <c r="C105" s="1" t="s">
        <v>36</v>
      </c>
      <c r="D105" s="1" t="s">
        <v>335</v>
      </c>
      <c r="E105" s="1" t="s">
        <v>336</v>
      </c>
      <c r="F105" s="1" t="s">
        <v>39</v>
      </c>
      <c r="G105" s="1" t="s">
        <v>39</v>
      </c>
      <c r="H105" s="1" t="s">
        <v>84</v>
      </c>
      <c r="I105" s="63">
        <v>130</v>
      </c>
      <c r="J105" s="43" t="s">
        <v>85</v>
      </c>
      <c r="K105" s="54"/>
      <c r="L105" s="1">
        <v>1</v>
      </c>
      <c r="M105" s="1">
        <f t="shared" si="2"/>
        <v>0</v>
      </c>
    </row>
    <row r="106" spans="1:13">
      <c r="A106" s="1">
        <v>108</v>
      </c>
      <c r="B106" s="1" t="s">
        <v>337</v>
      </c>
      <c r="C106" s="1" t="s">
        <v>36</v>
      </c>
      <c r="D106" s="1" t="s">
        <v>338</v>
      </c>
      <c r="E106" s="1" t="s">
        <v>339</v>
      </c>
      <c r="F106" s="1" t="s">
        <v>39</v>
      </c>
      <c r="G106" s="1" t="s">
        <v>39</v>
      </c>
      <c r="H106" s="1" t="s">
        <v>40</v>
      </c>
      <c r="I106" s="63">
        <v>600</v>
      </c>
      <c r="J106" s="43" t="s">
        <v>41</v>
      </c>
      <c r="K106" s="54"/>
      <c r="L106" s="1">
        <v>1</v>
      </c>
      <c r="M106" s="1">
        <f t="shared" si="2"/>
        <v>0</v>
      </c>
    </row>
    <row r="107" spans="1:13">
      <c r="A107" s="1">
        <v>109</v>
      </c>
      <c r="B107" s="1" t="s">
        <v>81</v>
      </c>
      <c r="C107" s="1" t="s">
        <v>36</v>
      </c>
      <c r="D107" s="1" t="s">
        <v>340</v>
      </c>
      <c r="E107" s="1" t="s">
        <v>341</v>
      </c>
      <c r="F107" s="1" t="s">
        <v>39</v>
      </c>
      <c r="G107" s="1" t="s">
        <v>39</v>
      </c>
      <c r="H107" s="1" t="s">
        <v>84</v>
      </c>
      <c r="I107" s="63">
        <v>30</v>
      </c>
      <c r="J107" s="43" t="s">
        <v>85</v>
      </c>
      <c r="K107" s="54"/>
      <c r="L107" s="1">
        <v>1</v>
      </c>
      <c r="M107" s="1">
        <f t="shared" si="2"/>
        <v>0</v>
      </c>
    </row>
    <row r="108" spans="1:13">
      <c r="A108" s="1">
        <v>110</v>
      </c>
      <c r="B108" s="1" t="s">
        <v>342</v>
      </c>
      <c r="C108" s="1" t="s">
        <v>36</v>
      </c>
      <c r="D108" s="1" t="s">
        <v>343</v>
      </c>
      <c r="E108" s="1" t="s">
        <v>344</v>
      </c>
      <c r="F108" s="1"/>
      <c r="G108" s="1" t="s">
        <v>39</v>
      </c>
      <c r="H108" s="1" t="s">
        <v>40</v>
      </c>
      <c r="I108" s="63">
        <v>20</v>
      </c>
      <c r="J108" s="43" t="s">
        <v>41</v>
      </c>
      <c r="K108" s="54"/>
      <c r="L108" s="1">
        <v>1</v>
      </c>
      <c r="M108" s="1">
        <f t="shared" si="2"/>
        <v>0</v>
      </c>
    </row>
    <row r="109" spans="1:13">
      <c r="A109" s="1">
        <v>111</v>
      </c>
      <c r="B109" s="1" t="s">
        <v>345</v>
      </c>
      <c r="C109" s="1" t="s">
        <v>36</v>
      </c>
      <c r="D109" s="1" t="s">
        <v>346</v>
      </c>
      <c r="E109" s="1" t="s">
        <v>347</v>
      </c>
      <c r="F109" s="1" t="s">
        <v>39</v>
      </c>
      <c r="G109" s="1" t="s">
        <v>39</v>
      </c>
      <c r="H109" s="1" t="s">
        <v>84</v>
      </c>
      <c r="I109" s="63">
        <v>30</v>
      </c>
      <c r="J109" s="43" t="s">
        <v>41</v>
      </c>
      <c r="K109" s="54"/>
      <c r="L109" s="1">
        <v>1</v>
      </c>
      <c r="M109" s="1">
        <f t="shared" si="2"/>
        <v>0</v>
      </c>
    </row>
    <row r="110" spans="1:13">
      <c r="A110" s="1">
        <v>112</v>
      </c>
      <c r="B110" s="1" t="s">
        <v>81</v>
      </c>
      <c r="C110" s="1" t="s">
        <v>36</v>
      </c>
      <c r="D110" s="1" t="s">
        <v>346</v>
      </c>
      <c r="E110" s="1" t="s">
        <v>347</v>
      </c>
      <c r="F110" s="1" t="s">
        <v>39</v>
      </c>
      <c r="G110" s="1" t="s">
        <v>39</v>
      </c>
      <c r="H110" s="1" t="s">
        <v>84</v>
      </c>
      <c r="I110" s="63">
        <v>240</v>
      </c>
      <c r="J110" s="43" t="s">
        <v>85</v>
      </c>
      <c r="K110" s="54"/>
      <c r="L110" s="1">
        <v>1</v>
      </c>
      <c r="M110" s="1">
        <f t="shared" si="2"/>
        <v>0</v>
      </c>
    </row>
    <row r="111" spans="1:13">
      <c r="A111" s="1">
        <v>113</v>
      </c>
      <c r="B111" s="1" t="s">
        <v>348</v>
      </c>
      <c r="C111" s="1" t="s">
        <v>36</v>
      </c>
      <c r="D111" s="1" t="s">
        <v>349</v>
      </c>
      <c r="E111" s="1" t="s">
        <v>350</v>
      </c>
      <c r="F111" s="1" t="s">
        <v>39</v>
      </c>
      <c r="G111" s="1" t="s">
        <v>39</v>
      </c>
      <c r="H111" s="1" t="s">
        <v>40</v>
      </c>
      <c r="I111" s="63">
        <v>30</v>
      </c>
      <c r="J111" s="43" t="s">
        <v>41</v>
      </c>
      <c r="K111" s="54"/>
      <c r="L111" s="1">
        <v>1</v>
      </c>
      <c r="M111" s="1">
        <f t="shared" si="2"/>
        <v>0</v>
      </c>
    </row>
    <row r="112" spans="1:13">
      <c r="A112" s="1">
        <v>114</v>
      </c>
      <c r="B112" s="1" t="s">
        <v>95</v>
      </c>
      <c r="C112" s="1" t="s">
        <v>36</v>
      </c>
      <c r="D112" s="1" t="s">
        <v>351</v>
      </c>
      <c r="E112" s="1" t="s">
        <v>352</v>
      </c>
      <c r="F112" s="1" t="s">
        <v>39</v>
      </c>
      <c r="G112" s="1" t="s">
        <v>39</v>
      </c>
      <c r="H112" s="1" t="s">
        <v>98</v>
      </c>
      <c r="I112" s="63">
        <v>10</v>
      </c>
      <c r="J112" s="43" t="s">
        <v>85</v>
      </c>
      <c r="K112" s="54"/>
      <c r="L112" s="1">
        <v>1</v>
      </c>
      <c r="M112" s="1">
        <f t="shared" si="2"/>
        <v>0</v>
      </c>
    </row>
    <row r="113" spans="1:13">
      <c r="A113" s="1">
        <v>116</v>
      </c>
      <c r="B113" s="1" t="s">
        <v>353</v>
      </c>
      <c r="C113" s="1" t="s">
        <v>277</v>
      </c>
      <c r="D113" s="1" t="s">
        <v>354</v>
      </c>
      <c r="E113" s="1" t="s">
        <v>355</v>
      </c>
      <c r="F113" s="1" t="s">
        <v>356</v>
      </c>
      <c r="G113" s="1" t="s">
        <v>357</v>
      </c>
      <c r="H113" s="1" t="s">
        <v>40</v>
      </c>
      <c r="I113" s="63">
        <v>6</v>
      </c>
      <c r="J113" s="43" t="s">
        <v>41</v>
      </c>
      <c r="K113" s="54"/>
      <c r="L113" s="1">
        <v>1</v>
      </c>
      <c r="M113" s="1">
        <f t="shared" si="2"/>
        <v>0</v>
      </c>
    </row>
    <row r="114" spans="1:13">
      <c r="A114" s="1">
        <v>117</v>
      </c>
      <c r="B114" s="1" t="s">
        <v>358</v>
      </c>
      <c r="C114" s="1" t="s">
        <v>36</v>
      </c>
      <c r="D114" s="1" t="s">
        <v>359</v>
      </c>
      <c r="E114" s="1" t="s">
        <v>360</v>
      </c>
      <c r="F114" s="1" t="s">
        <v>39</v>
      </c>
      <c r="G114" s="1" t="s">
        <v>39</v>
      </c>
      <c r="H114" s="1" t="s">
        <v>40</v>
      </c>
      <c r="I114" s="64">
        <v>48</v>
      </c>
      <c r="J114" s="43" t="s">
        <v>41</v>
      </c>
      <c r="K114" s="54"/>
      <c r="L114" s="1">
        <v>1</v>
      </c>
      <c r="M114" s="1">
        <f t="shared" si="2"/>
        <v>0</v>
      </c>
    </row>
    <row r="115" spans="1:13">
      <c r="A115" s="1">
        <v>118</v>
      </c>
      <c r="B115" s="1" t="s">
        <v>361</v>
      </c>
      <c r="C115" s="1" t="s">
        <v>303</v>
      </c>
      <c r="D115" s="1" t="s">
        <v>362</v>
      </c>
      <c r="E115" s="1" t="s">
        <v>363</v>
      </c>
      <c r="F115" s="1" t="s">
        <v>39</v>
      </c>
      <c r="G115" s="1" t="s">
        <v>39</v>
      </c>
      <c r="H115" s="1" t="s">
        <v>39</v>
      </c>
      <c r="I115" s="63">
        <v>18</v>
      </c>
      <c r="J115" s="43" t="s">
        <v>41</v>
      </c>
      <c r="K115" s="54"/>
      <c r="L115" s="1">
        <v>1</v>
      </c>
      <c r="M115" s="1">
        <f t="shared" si="2"/>
        <v>0</v>
      </c>
    </row>
    <row r="116" spans="1:13">
      <c r="A116" s="1">
        <v>119</v>
      </c>
      <c r="B116" s="1" t="s">
        <v>364</v>
      </c>
      <c r="C116" s="1" t="s">
        <v>36</v>
      </c>
      <c r="D116" s="1" t="s">
        <v>365</v>
      </c>
      <c r="E116" s="1" t="s">
        <v>366</v>
      </c>
      <c r="F116" s="1" t="s">
        <v>39</v>
      </c>
      <c r="G116" s="1" t="s">
        <v>39</v>
      </c>
      <c r="H116" s="1" t="s">
        <v>40</v>
      </c>
      <c r="I116" s="63">
        <v>13</v>
      </c>
      <c r="J116" s="43" t="s">
        <v>41</v>
      </c>
      <c r="K116" s="54"/>
      <c r="L116" s="1">
        <v>1</v>
      </c>
      <c r="M116" s="1">
        <f t="shared" si="2"/>
        <v>0</v>
      </c>
    </row>
    <row r="117" spans="1:13">
      <c r="A117" s="1">
        <v>120</v>
      </c>
      <c r="B117" s="1" t="s">
        <v>367</v>
      </c>
      <c r="C117" s="1" t="s">
        <v>36</v>
      </c>
      <c r="D117" s="1" t="s">
        <v>368</v>
      </c>
      <c r="E117" s="1" t="s">
        <v>369</v>
      </c>
      <c r="F117" s="1" t="s">
        <v>39</v>
      </c>
      <c r="G117" s="1" t="s">
        <v>39</v>
      </c>
      <c r="H117" s="1" t="s">
        <v>40</v>
      </c>
      <c r="I117" s="63">
        <v>40</v>
      </c>
      <c r="J117" s="43" t="s">
        <v>41</v>
      </c>
      <c r="K117" s="54"/>
      <c r="L117" s="1">
        <v>1</v>
      </c>
      <c r="M117" s="1">
        <f t="shared" si="2"/>
        <v>0</v>
      </c>
    </row>
    <row r="118" spans="1:13">
      <c r="A118" s="1">
        <v>121</v>
      </c>
      <c r="B118" s="1" t="s">
        <v>370</v>
      </c>
      <c r="C118" s="1" t="s">
        <v>36</v>
      </c>
      <c r="D118" s="1" t="s">
        <v>371</v>
      </c>
      <c r="E118" s="1" t="s">
        <v>369</v>
      </c>
      <c r="F118" s="1" t="s">
        <v>39</v>
      </c>
      <c r="G118" s="1" t="s">
        <v>39</v>
      </c>
      <c r="H118" s="1" t="s">
        <v>40</v>
      </c>
      <c r="I118" s="63">
        <v>10</v>
      </c>
      <c r="J118" s="43" t="s">
        <v>41</v>
      </c>
      <c r="K118" s="54"/>
      <c r="L118" s="1">
        <v>1</v>
      </c>
      <c r="M118" s="1">
        <f t="shared" si="2"/>
        <v>0</v>
      </c>
    </row>
    <row r="119" spans="1:13">
      <c r="A119" s="1">
        <v>122</v>
      </c>
      <c r="B119" s="1" t="s">
        <v>313</v>
      </c>
      <c r="C119" s="1" t="s">
        <v>36</v>
      </c>
      <c r="D119" s="1" t="s">
        <v>372</v>
      </c>
      <c r="E119" s="1" t="s">
        <v>373</v>
      </c>
      <c r="F119" s="1" t="s">
        <v>39</v>
      </c>
      <c r="G119" s="1" t="s">
        <v>39</v>
      </c>
      <c r="H119" s="1" t="s">
        <v>40</v>
      </c>
      <c r="I119" s="64">
        <v>17</v>
      </c>
      <c r="J119" s="43" t="s">
        <v>41</v>
      </c>
      <c r="K119" s="54"/>
      <c r="L119" s="1">
        <v>1</v>
      </c>
      <c r="M119" s="1">
        <f t="shared" si="2"/>
        <v>0</v>
      </c>
    </row>
    <row r="120" spans="1:13">
      <c r="A120" s="1">
        <v>123</v>
      </c>
      <c r="B120" s="1" t="s">
        <v>374</v>
      </c>
      <c r="C120" s="1" t="s">
        <v>36</v>
      </c>
      <c r="D120" s="1" t="s">
        <v>375</v>
      </c>
      <c r="E120" s="1" t="s">
        <v>376</v>
      </c>
      <c r="F120" s="1" t="s">
        <v>39</v>
      </c>
      <c r="G120" s="1" t="s">
        <v>39</v>
      </c>
      <c r="H120" s="1" t="s">
        <v>40</v>
      </c>
      <c r="I120" s="63">
        <v>10</v>
      </c>
      <c r="J120" s="43" t="s">
        <v>41</v>
      </c>
      <c r="K120" s="54"/>
      <c r="L120" s="1">
        <v>1</v>
      </c>
      <c r="M120" s="1">
        <f t="shared" si="2"/>
        <v>0</v>
      </c>
    </row>
    <row r="121" spans="1:13">
      <c r="A121" s="1">
        <v>124</v>
      </c>
      <c r="B121" s="1" t="s">
        <v>377</v>
      </c>
      <c r="C121" s="1" t="s">
        <v>36</v>
      </c>
      <c r="D121" s="1" t="s">
        <v>378</v>
      </c>
      <c r="E121" s="1" t="s">
        <v>379</v>
      </c>
      <c r="F121" s="1" t="s">
        <v>39</v>
      </c>
      <c r="G121" s="1" t="s">
        <v>39</v>
      </c>
      <c r="H121" s="1" t="s">
        <v>40</v>
      </c>
      <c r="I121" s="63">
        <v>50</v>
      </c>
      <c r="J121" s="43" t="s">
        <v>41</v>
      </c>
      <c r="K121" s="54"/>
      <c r="L121" s="1">
        <v>1</v>
      </c>
      <c r="M121" s="1">
        <f t="shared" si="2"/>
        <v>0</v>
      </c>
    </row>
    <row r="122" spans="1:13">
      <c r="A122" s="1">
        <v>125</v>
      </c>
      <c r="B122" s="1" t="s">
        <v>110</v>
      </c>
      <c r="C122" s="1" t="s">
        <v>36</v>
      </c>
      <c r="D122" s="1" t="s">
        <v>380</v>
      </c>
      <c r="E122" s="1" t="s">
        <v>381</v>
      </c>
      <c r="F122" s="1" t="s">
        <v>39</v>
      </c>
      <c r="G122" s="1" t="s">
        <v>39</v>
      </c>
      <c r="H122" s="1" t="s">
        <v>40</v>
      </c>
      <c r="I122" s="63">
        <v>10</v>
      </c>
      <c r="J122" s="43" t="s">
        <v>41</v>
      </c>
      <c r="K122" s="54"/>
      <c r="L122" s="1">
        <v>1</v>
      </c>
      <c r="M122" s="1">
        <f t="shared" si="2"/>
        <v>0</v>
      </c>
    </row>
    <row r="123" spans="1:13">
      <c r="A123" s="1">
        <v>126</v>
      </c>
      <c r="B123" s="1" t="s">
        <v>110</v>
      </c>
      <c r="C123" s="1" t="s">
        <v>36</v>
      </c>
      <c r="D123" s="1" t="s">
        <v>382</v>
      </c>
      <c r="E123" s="1" t="s">
        <v>383</v>
      </c>
      <c r="F123" s="1" t="s">
        <v>39</v>
      </c>
      <c r="G123" s="1" t="s">
        <v>39</v>
      </c>
      <c r="H123" s="1" t="s">
        <v>40</v>
      </c>
      <c r="I123" s="63">
        <v>10</v>
      </c>
      <c r="J123" s="43" t="s">
        <v>41</v>
      </c>
      <c r="K123" s="54"/>
      <c r="L123" s="1">
        <v>1</v>
      </c>
      <c r="M123" s="1">
        <f t="shared" si="2"/>
        <v>0</v>
      </c>
    </row>
    <row r="124" spans="1:13" ht="15" thickBot="1">
      <c r="A124" s="10">
        <v>127</v>
      </c>
      <c r="B124" s="10" t="s">
        <v>384</v>
      </c>
      <c r="C124" s="10" t="s">
        <v>36</v>
      </c>
      <c r="D124" s="10" t="s">
        <v>385</v>
      </c>
      <c r="E124" s="10" t="s">
        <v>386</v>
      </c>
      <c r="F124" s="10" t="s">
        <v>39</v>
      </c>
      <c r="G124" s="10" t="s">
        <v>39</v>
      </c>
      <c r="H124" s="10" t="s">
        <v>40</v>
      </c>
      <c r="I124" s="63">
        <v>10</v>
      </c>
      <c r="J124" s="44" t="s">
        <v>41</v>
      </c>
      <c r="K124" s="55"/>
      <c r="L124" s="10">
        <v>1</v>
      </c>
      <c r="M124" s="1">
        <f t="shared" si="2"/>
        <v>0</v>
      </c>
    </row>
    <row r="125" spans="1:13" ht="27" customHeight="1" thickBot="1">
      <c r="A125" s="82" t="s">
        <v>387</v>
      </c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4"/>
      <c r="M125" s="60">
        <f>SUM(M3:M124)</f>
        <v>0</v>
      </c>
    </row>
    <row r="126" spans="1:13">
      <c r="A126" s="23"/>
      <c r="B126" s="23"/>
      <c r="C126" s="23"/>
      <c r="E126"/>
    </row>
    <row r="127" spans="1:13" ht="34.9" customHeight="1">
      <c r="B127" s="22" t="s">
        <v>388</v>
      </c>
      <c r="C127" s="21"/>
      <c r="D127" s="21"/>
    </row>
  </sheetData>
  <mergeCells count="4">
    <mergeCell ref="P7:S7"/>
    <mergeCell ref="A125:L125"/>
    <mergeCell ref="A1:M1"/>
    <mergeCell ref="O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pane ySplit="2" topLeftCell="A3" activePane="bottomLeft" state="frozen"/>
      <selection pane="bottomLeft" activeCell="H15" sqref="H15"/>
    </sheetView>
  </sheetViews>
  <sheetFormatPr defaultRowHeight="14.45"/>
  <cols>
    <col min="1" max="1" width="5" customWidth="1"/>
    <col min="2" max="2" width="13.85546875" customWidth="1"/>
    <col min="3" max="3" width="12.42578125" customWidth="1"/>
    <col min="4" max="4" width="13.140625" customWidth="1"/>
    <col min="5" max="5" width="15" customWidth="1"/>
    <col min="6" max="6" width="12.7109375" customWidth="1"/>
    <col min="7" max="7" width="13.42578125" customWidth="1"/>
    <col min="8" max="8" width="12.140625" customWidth="1"/>
    <col min="9" max="9" width="14.28515625" customWidth="1"/>
    <col min="10" max="10" width="13.140625" customWidth="1"/>
    <col min="11" max="11" width="11.7109375" customWidth="1"/>
    <col min="12" max="12" width="13.7109375" customWidth="1"/>
    <col min="13" max="13" width="12.5703125" customWidth="1"/>
    <col min="14" max="14" width="13.7109375" customWidth="1"/>
    <col min="15" max="15" width="13.28515625" customWidth="1"/>
  </cols>
  <sheetData>
    <row r="1" spans="1:15" ht="21.6" thickBot="1">
      <c r="A1" s="87" t="s">
        <v>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29.45" customHeight="1" thickBot="1">
      <c r="A2" s="94" t="s">
        <v>18</v>
      </c>
      <c r="B2" s="94" t="s">
        <v>389</v>
      </c>
      <c r="C2" s="93" t="s">
        <v>390</v>
      </c>
      <c r="D2" s="88"/>
      <c r="E2" s="88"/>
      <c r="F2" s="88" t="s">
        <v>391</v>
      </c>
      <c r="G2" s="88"/>
      <c r="H2" s="88"/>
      <c r="I2" s="88" t="s">
        <v>392</v>
      </c>
      <c r="J2" s="88"/>
      <c r="K2" s="88"/>
      <c r="L2" s="88" t="s">
        <v>393</v>
      </c>
      <c r="M2" s="88"/>
      <c r="N2" s="89"/>
      <c r="O2" s="14" t="s">
        <v>394</v>
      </c>
    </row>
    <row r="3" spans="1:15" ht="15" thickBot="1">
      <c r="A3" s="95"/>
      <c r="B3" s="95"/>
      <c r="C3" s="19" t="s">
        <v>395</v>
      </c>
      <c r="D3" s="13" t="s">
        <v>396</v>
      </c>
      <c r="E3" s="13" t="s">
        <v>397</v>
      </c>
      <c r="F3" s="18" t="s">
        <v>395</v>
      </c>
      <c r="G3" s="18" t="s">
        <v>396</v>
      </c>
      <c r="H3" s="18" t="s">
        <v>398</v>
      </c>
      <c r="I3" s="18" t="s">
        <v>395</v>
      </c>
      <c r="J3" s="18" t="s">
        <v>396</v>
      </c>
      <c r="K3" s="18" t="s">
        <v>398</v>
      </c>
      <c r="L3" s="18" t="s">
        <v>395</v>
      </c>
      <c r="M3" s="18" t="s">
        <v>396</v>
      </c>
      <c r="N3" s="15" t="s">
        <v>398</v>
      </c>
      <c r="O3" s="16"/>
    </row>
    <row r="4" spans="1:15">
      <c r="A4" s="4">
        <v>1</v>
      </c>
      <c r="B4" s="2" t="s">
        <v>399</v>
      </c>
      <c r="C4" s="1">
        <v>4</v>
      </c>
      <c r="D4" s="1">
        <v>4</v>
      </c>
      <c r="E4" s="1">
        <v>2</v>
      </c>
      <c r="F4" s="1">
        <v>100</v>
      </c>
      <c r="G4" s="1">
        <v>100</v>
      </c>
      <c r="H4" s="1">
        <v>50</v>
      </c>
      <c r="I4" s="1">
        <f t="shared" ref="I4:K7" si="0">SUM(F4*C4)</f>
        <v>400</v>
      </c>
      <c r="J4" s="1">
        <f t="shared" si="0"/>
        <v>400</v>
      </c>
      <c r="K4" s="1">
        <f t="shared" si="0"/>
        <v>100</v>
      </c>
      <c r="L4" s="54"/>
      <c r="M4" s="54"/>
      <c r="N4" s="54"/>
      <c r="O4" s="11">
        <f>I4*L4+J4*M4+K4*N4</f>
        <v>0</v>
      </c>
    </row>
    <row r="5" spans="1:15">
      <c r="A5" s="4">
        <v>2</v>
      </c>
      <c r="B5" s="1" t="s">
        <v>400</v>
      </c>
      <c r="C5" s="1">
        <v>2</v>
      </c>
      <c r="D5" s="1">
        <v>1</v>
      </c>
      <c r="E5" s="17">
        <v>1</v>
      </c>
      <c r="F5" s="1">
        <v>100</v>
      </c>
      <c r="G5" s="1">
        <v>100</v>
      </c>
      <c r="H5" s="1">
        <v>50</v>
      </c>
      <c r="I5" s="1">
        <f t="shared" si="0"/>
        <v>200</v>
      </c>
      <c r="J5" s="1">
        <f t="shared" si="0"/>
        <v>100</v>
      </c>
      <c r="K5" s="1">
        <f t="shared" si="0"/>
        <v>50</v>
      </c>
      <c r="L5" s="54"/>
      <c r="M5" s="54"/>
      <c r="N5" s="54"/>
      <c r="O5" s="11">
        <f t="shared" ref="O5:O7" si="1">I5*L5+J5*M5+K5*N5</f>
        <v>0</v>
      </c>
    </row>
    <row r="6" spans="1:15">
      <c r="A6" s="4">
        <v>3</v>
      </c>
      <c r="B6" s="1" t="s">
        <v>401</v>
      </c>
      <c r="C6" s="1">
        <v>1</v>
      </c>
      <c r="D6" s="1">
        <v>1</v>
      </c>
      <c r="E6" s="17">
        <v>1</v>
      </c>
      <c r="F6" s="1">
        <v>100</v>
      </c>
      <c r="G6" s="1">
        <v>100</v>
      </c>
      <c r="H6" s="1">
        <v>50</v>
      </c>
      <c r="I6" s="1">
        <f t="shared" si="0"/>
        <v>100</v>
      </c>
      <c r="J6" s="1">
        <f t="shared" si="0"/>
        <v>100</v>
      </c>
      <c r="K6" s="1">
        <f t="shared" si="0"/>
        <v>50</v>
      </c>
      <c r="L6" s="54"/>
      <c r="M6" s="54"/>
      <c r="N6" s="54"/>
      <c r="O6" s="11">
        <f t="shared" si="1"/>
        <v>0</v>
      </c>
    </row>
    <row r="7" spans="1:15" ht="15" thickBot="1">
      <c r="A7" s="4">
        <v>4</v>
      </c>
      <c r="B7" s="10" t="s">
        <v>402</v>
      </c>
      <c r="C7" s="10">
        <v>1</v>
      </c>
      <c r="D7" s="10">
        <v>0.5</v>
      </c>
      <c r="E7" s="17">
        <v>1</v>
      </c>
      <c r="F7" s="1">
        <v>100</v>
      </c>
      <c r="G7" s="1">
        <v>100</v>
      </c>
      <c r="H7" s="1">
        <v>50</v>
      </c>
      <c r="I7" s="1">
        <f t="shared" si="0"/>
        <v>100</v>
      </c>
      <c r="J7" s="1">
        <f t="shared" si="0"/>
        <v>50</v>
      </c>
      <c r="K7" s="1">
        <f t="shared" si="0"/>
        <v>50</v>
      </c>
      <c r="L7" s="54"/>
      <c r="M7" s="54"/>
      <c r="N7" s="54"/>
      <c r="O7" s="11">
        <f t="shared" si="1"/>
        <v>0</v>
      </c>
    </row>
    <row r="8" spans="1:15" ht="15" thickBot="1">
      <c r="A8" s="90" t="s">
        <v>387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  <c r="O8" s="12">
        <f>SUM(O4:O7)</f>
        <v>0</v>
      </c>
    </row>
  </sheetData>
  <mergeCells count="8">
    <mergeCell ref="A1:O1"/>
    <mergeCell ref="L2:N2"/>
    <mergeCell ref="A8:N8"/>
    <mergeCell ref="C2:E2"/>
    <mergeCell ref="A2:A3"/>
    <mergeCell ref="B2:B3"/>
    <mergeCell ref="F2:H2"/>
    <mergeCell ref="I2:K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09769-E86E-4EDC-9F0A-EA0C59331F2C}">
  <dimension ref="A1:K8"/>
  <sheetViews>
    <sheetView tabSelected="1" topLeftCell="B3" workbookViewId="0">
      <selection activeCell="I5" sqref="I5:J7"/>
    </sheetView>
  </sheetViews>
  <sheetFormatPr defaultRowHeight="14.45"/>
  <cols>
    <col min="1" max="1" width="4.140625" customWidth="1"/>
    <col min="2" max="2" width="28.42578125" customWidth="1"/>
    <col min="4" max="4" width="16" customWidth="1"/>
    <col min="8" max="8" width="14.28515625" customWidth="1"/>
  </cols>
  <sheetData>
    <row r="1" spans="1:11" ht="21.75" customHeight="1">
      <c r="A1" s="96" t="s">
        <v>12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7.25" customHeight="1">
      <c r="A2" s="99" t="s">
        <v>403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43.9" thickBot="1">
      <c r="A3" s="5" t="s">
        <v>18</v>
      </c>
      <c r="B3" s="6" t="s">
        <v>404</v>
      </c>
      <c r="C3" s="100" t="s">
        <v>405</v>
      </c>
      <c r="D3" s="101"/>
      <c r="E3" s="102" t="s">
        <v>406</v>
      </c>
      <c r="F3" s="103"/>
      <c r="G3" s="102" t="s">
        <v>407</v>
      </c>
      <c r="H3" s="103"/>
      <c r="I3" s="102" t="s">
        <v>408</v>
      </c>
      <c r="J3" s="104"/>
      <c r="K3" s="7" t="s">
        <v>394</v>
      </c>
    </row>
    <row r="4" spans="1:11" ht="15" thickBot="1">
      <c r="A4" s="5"/>
      <c r="B4" s="6" t="s">
        <v>409</v>
      </c>
      <c r="C4" s="9" t="s">
        <v>410</v>
      </c>
      <c r="D4" s="9" t="s">
        <v>411</v>
      </c>
      <c r="E4" s="9" t="s">
        <v>410</v>
      </c>
      <c r="F4" s="9" t="s">
        <v>411</v>
      </c>
      <c r="G4" s="9" t="s">
        <v>410</v>
      </c>
      <c r="H4" s="9" t="s">
        <v>411</v>
      </c>
      <c r="I4" s="9" t="s">
        <v>410</v>
      </c>
      <c r="J4" s="9" t="s">
        <v>411</v>
      </c>
      <c r="K4" s="7"/>
    </row>
    <row r="5" spans="1:11">
      <c r="A5" s="3">
        <v>1</v>
      </c>
      <c r="B5" s="2" t="s">
        <v>412</v>
      </c>
      <c r="C5" s="2">
        <v>2</v>
      </c>
      <c r="D5" s="2">
        <v>1</v>
      </c>
      <c r="E5" s="2">
        <v>50</v>
      </c>
      <c r="F5" s="2">
        <v>50</v>
      </c>
      <c r="G5" s="2">
        <f>SUM(C5*E5)</f>
        <v>100</v>
      </c>
      <c r="H5" s="2">
        <f>SUM(D5*F5)</f>
        <v>50</v>
      </c>
      <c r="I5" s="58"/>
      <c r="J5" s="58"/>
      <c r="K5" s="8">
        <f>G5*I5+H5*J5</f>
        <v>0</v>
      </c>
    </row>
    <row r="6" spans="1:11">
      <c r="A6" s="4">
        <v>2</v>
      </c>
      <c r="B6" s="2" t="s">
        <v>399</v>
      </c>
      <c r="C6" s="1">
        <v>4</v>
      </c>
      <c r="D6" s="1">
        <v>2</v>
      </c>
      <c r="E6" s="2">
        <v>50</v>
      </c>
      <c r="F6" s="2">
        <v>50</v>
      </c>
      <c r="G6" s="2">
        <f t="shared" ref="G6:G7" si="0">SUM(C6*E6)</f>
        <v>200</v>
      </c>
      <c r="H6" s="2">
        <f t="shared" ref="H6:H7" si="1">SUM(D6*F6)</f>
        <v>100</v>
      </c>
      <c r="I6" s="58"/>
      <c r="J6" s="58"/>
      <c r="K6" s="8">
        <f t="shared" ref="K6:K7" si="2">G6*I6+H6*J6</f>
        <v>0</v>
      </c>
    </row>
    <row r="7" spans="1:11" ht="15" thickBot="1">
      <c r="A7" s="10">
        <v>3</v>
      </c>
      <c r="B7" s="10" t="s">
        <v>400</v>
      </c>
      <c r="C7" s="10">
        <v>6</v>
      </c>
      <c r="D7" s="10">
        <v>4</v>
      </c>
      <c r="E7" s="2">
        <v>50</v>
      </c>
      <c r="F7" s="2">
        <v>50</v>
      </c>
      <c r="G7" s="2">
        <f t="shared" si="0"/>
        <v>300</v>
      </c>
      <c r="H7" s="2">
        <f t="shared" si="1"/>
        <v>200</v>
      </c>
      <c r="I7" s="58"/>
      <c r="J7" s="58"/>
      <c r="K7" s="8">
        <f t="shared" si="2"/>
        <v>0</v>
      </c>
    </row>
    <row r="8" spans="1:11" ht="15" thickBot="1">
      <c r="A8" s="97" t="s">
        <v>387</v>
      </c>
      <c r="B8" s="98"/>
      <c r="C8" s="98"/>
      <c r="D8" s="98"/>
      <c r="E8" s="98"/>
      <c r="F8" s="98"/>
      <c r="G8" s="98"/>
      <c r="H8" s="98"/>
      <c r="I8" s="98"/>
      <c r="J8" s="98"/>
      <c r="K8" s="12">
        <f>SUM(K5:K7)</f>
        <v>0</v>
      </c>
    </row>
  </sheetData>
  <mergeCells count="7">
    <mergeCell ref="A1:K1"/>
    <mergeCell ref="A8:J8"/>
    <mergeCell ref="A2:K2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Nemec Matej</cp:lastModifiedBy>
  <cp:revision/>
  <dcterms:created xsi:type="dcterms:W3CDTF">2022-08-08T05:12:55Z</dcterms:created>
  <dcterms:modified xsi:type="dcterms:W3CDTF">2022-10-05T13:27:43Z</dcterms:modified>
  <cp:category/>
  <cp:contentStatus/>
</cp:coreProperties>
</file>