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5300\50000\2022\Poistenie majetku PO a FO\"/>
    </mc:Choice>
  </mc:AlternateContent>
  <bookViews>
    <workbookView xWindow="0" yWindow="0" windowWidth="21570" windowHeight="8060"/>
  </bookViews>
  <sheets>
    <sheet name="Hárok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73" i="1" l="1"/>
  <c r="G74" i="1"/>
  <c r="G60" i="1" l="1"/>
  <c r="G75" i="1"/>
  <c r="G68" i="1"/>
  <c r="G67" i="1"/>
  <c r="G66" i="1"/>
  <c r="G65" i="1"/>
  <c r="G64" i="1"/>
  <c r="G63" i="1"/>
  <c r="G62" i="1"/>
  <c r="G61" i="1"/>
  <c r="G59" i="1"/>
  <c r="G58" i="1"/>
  <c r="G57" i="1"/>
  <c r="G52" i="1"/>
  <c r="G51" i="1"/>
  <c r="G50" i="1"/>
  <c r="G49" i="1"/>
  <c r="G48" i="1"/>
  <c r="G47" i="1"/>
  <c r="G46" i="1"/>
  <c r="G45" i="1"/>
  <c r="G44" i="1"/>
  <c r="G43" i="1"/>
  <c r="G42" i="1"/>
  <c r="G41" i="1"/>
  <c r="G36" i="1"/>
  <c r="G35" i="1"/>
  <c r="G34" i="1"/>
  <c r="G33" i="1"/>
  <c r="G32" i="1"/>
  <c r="G31" i="1"/>
  <c r="G30" i="1"/>
  <c r="G29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76" i="1" l="1"/>
  <c r="G69" i="1" l="1"/>
  <c r="G53" i="1"/>
  <c r="G37" i="1"/>
  <c r="G25" i="1"/>
  <c r="G78" i="1" l="1"/>
  <c r="G79" i="1" s="1"/>
</calcChain>
</file>

<file path=xl/sharedStrings.xml><?xml version="1.0" encoding="utf-8"?>
<sst xmlns="http://schemas.openxmlformats.org/spreadsheetml/2006/main" count="189" uniqueCount="97">
  <si>
    <t>3 000 000 €</t>
  </si>
  <si>
    <t xml:space="preserve">       prvé riziko</t>
  </si>
  <si>
    <t xml:space="preserve">      prvé riziko</t>
  </si>
  <si>
    <t xml:space="preserve">     prvé riziko</t>
  </si>
  <si>
    <t>ROČNÉ POISTNÉ SPOLU ZA 12 MESIACOV:</t>
  </si>
  <si>
    <t xml:space="preserve"> 5 % min. 300,00 €</t>
  </si>
  <si>
    <t>súbor účtu 021 - trieda 300-390 a 400-490 stavby a komunikácie</t>
  </si>
  <si>
    <t>POISTNÉ ZA CELÚ POISTNÚ DOBU SPOLU:</t>
  </si>
  <si>
    <t>Poistenie strojov a zariadení</t>
  </si>
  <si>
    <t>súbor elektroniky, ktorá je vedená v účtovníctve poisteného</t>
  </si>
  <si>
    <r>
      <rPr>
        <b/>
        <sz val="8"/>
        <rFont val="Arial"/>
        <family val="2"/>
      </rPr>
      <t>Komplexné živelné poistenie</t>
    </r>
  </si>
  <si>
    <r>
      <rPr>
        <b/>
        <sz val="8"/>
        <rFont val="Arial"/>
        <family val="2"/>
      </rPr>
      <t>Predmet poistenia</t>
    </r>
  </si>
  <si>
    <r>
      <rPr>
        <b/>
        <sz val="8"/>
        <rFont val="Arial"/>
        <family val="2"/>
      </rPr>
      <t>Nadobúdacia
hodnota</t>
    </r>
  </si>
  <si>
    <r>
      <rPr>
        <b/>
        <sz val="8"/>
        <rFont val="Arial"/>
        <family val="2"/>
      </rPr>
      <t>Poistná suma</t>
    </r>
  </si>
  <si>
    <r>
      <rPr>
        <b/>
        <sz val="8"/>
        <rFont val="Arial"/>
        <family val="2"/>
      </rPr>
      <t>Spôsob</t>
    </r>
  </si>
  <si>
    <r>
      <rPr>
        <b/>
        <sz val="8"/>
        <rFont val="Arial"/>
        <family val="2"/>
      </rPr>
      <t>Spoluúčasť</t>
    </r>
  </si>
  <si>
    <r>
      <rPr>
        <b/>
        <sz val="8"/>
        <rFont val="Arial"/>
        <family val="2"/>
      </rPr>
      <t>Ročná sadzba</t>
    </r>
  </si>
  <si>
    <r>
      <rPr>
        <b/>
        <sz val="8"/>
        <rFont val="Arial"/>
        <family val="2"/>
      </rPr>
      <t>Ročné poistné v €</t>
    </r>
  </si>
  <si>
    <r>
      <rPr>
        <b/>
        <sz val="8"/>
        <rFont val="Arial"/>
        <family val="2"/>
      </rPr>
      <t>poisťovaného
majetku</t>
    </r>
  </si>
  <si>
    <r>
      <rPr>
        <b/>
        <sz val="8"/>
        <rFont val="Arial"/>
        <family val="2"/>
      </rPr>
      <t>v €</t>
    </r>
  </si>
  <si>
    <r>
      <rPr>
        <b/>
        <sz val="8"/>
        <rFont val="Arial"/>
        <family val="2"/>
      </rPr>
      <t>poistenia</t>
    </r>
  </si>
  <si>
    <r>
      <rPr>
        <b/>
        <sz val="8"/>
        <rFont val="Arial"/>
        <family val="2"/>
      </rPr>
      <t>súbor účtu 021 - trieda 100 budovy</t>
    </r>
  </si>
  <si>
    <r>
      <rPr>
        <b/>
        <sz val="8"/>
        <rFont val="Arial"/>
        <family val="2"/>
      </rPr>
      <t>6 300 000 €</t>
    </r>
  </si>
  <si>
    <r>
      <rPr>
        <sz val="8"/>
        <rFont val="Arial"/>
        <family val="2"/>
      </rPr>
      <t>na I.riziko na novú cenu</t>
    </r>
  </si>
  <si>
    <r>
      <rPr>
        <sz val="8"/>
        <rFont val="Arial"/>
        <family val="2"/>
      </rPr>
      <t>5 % min. 300,00 €</t>
    </r>
  </si>
  <si>
    <r>
      <rPr>
        <b/>
        <sz val="8"/>
        <rFont val="Arial"/>
        <family val="2"/>
      </rPr>
      <t>súbor účtu 021 - trieda 200 stavby</t>
    </r>
  </si>
  <si>
    <r>
      <rPr>
        <b/>
        <sz val="8"/>
        <rFont val="Arial"/>
        <family val="2"/>
      </rPr>
      <t>3 300 000 €</t>
    </r>
  </si>
  <si>
    <r>
      <rPr>
        <b/>
        <sz val="8"/>
        <rFont val="Arial"/>
        <family val="2"/>
      </rPr>
      <t>500 000 000 €</t>
    </r>
  </si>
  <si>
    <r>
      <rPr>
        <b/>
        <sz val="8"/>
        <rFont val="Arial"/>
        <family val="2"/>
      </rPr>
      <t>súbor účtu 022 samostane hnuteľné veci</t>
    </r>
  </si>
  <si>
    <r>
      <rPr>
        <b/>
        <sz val="8"/>
        <rFont val="Arial"/>
        <family val="2"/>
      </rPr>
      <t>35 000 000 €</t>
    </r>
  </si>
  <si>
    <r>
      <rPr>
        <b/>
        <sz val="8"/>
        <rFont val="Arial"/>
        <family val="2"/>
      </rPr>
      <t>250 000 000 €</t>
    </r>
  </si>
  <si>
    <r>
      <rPr>
        <b/>
        <sz val="8"/>
        <rFont val="Arial"/>
        <family val="2"/>
      </rPr>
      <t>zásoby</t>
    </r>
  </si>
  <si>
    <r>
      <rPr>
        <b/>
        <sz val="8"/>
        <rFont val="Arial"/>
        <family val="2"/>
      </rPr>
      <t>12 000 000 €</t>
    </r>
  </si>
  <si>
    <r>
      <rPr>
        <sz val="8"/>
        <rFont val="Arial"/>
        <family val="2"/>
      </rPr>
      <t>nová cena</t>
    </r>
  </si>
  <si>
    <r>
      <rPr>
        <b/>
        <sz val="8"/>
        <rFont val="Arial"/>
        <family val="2"/>
      </rPr>
      <t>súbor cudzích vecí prevzatých na základe zmluvy</t>
    </r>
  </si>
  <si>
    <r>
      <rPr>
        <b/>
        <sz val="8"/>
        <rFont val="Arial"/>
        <family val="2"/>
      </rPr>
      <t>3 000 000,00 €</t>
    </r>
  </si>
  <si>
    <r>
      <rPr>
        <b/>
        <sz val="8"/>
        <rFont val="Arial"/>
        <family val="2"/>
      </rPr>
      <t>3 000 000 €</t>
    </r>
  </si>
  <si>
    <r>
      <rPr>
        <b/>
        <sz val="8"/>
        <rFont val="Arial"/>
        <family val="2"/>
      </rPr>
      <t>odpratávacie, demolačné, demontážné a remontážne</t>
    </r>
  </si>
  <si>
    <r>
      <rPr>
        <b/>
        <sz val="8"/>
        <rFont val="Arial"/>
        <family val="2"/>
      </rPr>
      <t>náklady</t>
    </r>
  </si>
  <si>
    <r>
      <rPr>
        <sz val="8"/>
        <rFont val="Arial"/>
        <family val="2"/>
      </rPr>
      <t>náklady posudkového znalca</t>
    </r>
  </si>
  <si>
    <r>
      <rPr>
        <sz val="8"/>
        <rFont val="Arial"/>
        <family val="2"/>
      </rPr>
      <t>náklady na hľadanie príčiny škody</t>
    </r>
  </si>
  <si>
    <r>
      <rPr>
        <sz val="8"/>
        <rFont val="Arial"/>
        <family val="2"/>
      </rPr>
      <t>náklady na zemné a výkopové práce</t>
    </r>
  </si>
  <si>
    <r>
      <rPr>
        <sz val="8"/>
        <rFont val="Arial"/>
        <family val="2"/>
      </rPr>
      <t>náklady na spojené s dodatoč.projektovými a plánovacími prác.</t>
    </r>
  </si>
  <si>
    <r>
      <rPr>
        <sz val="8"/>
        <rFont val="Arial"/>
        <family val="2"/>
      </rPr>
      <t>náklady spojené s leteckou dopravou, s príplatkami</t>
    </r>
  </si>
  <si>
    <r>
      <rPr>
        <sz val="8"/>
        <rFont val="Arial"/>
        <family val="2"/>
      </rPr>
      <t>za nočnú prácu, prácu nadčas, v nedeľu a počas</t>
    </r>
  </si>
  <si>
    <r>
      <rPr>
        <sz val="8"/>
        <rFont val="Arial"/>
        <family val="2"/>
      </rPr>
      <t>sviatkov, ako aj expresné príplatky</t>
    </r>
  </si>
  <si>
    <r>
      <rPr>
        <b/>
        <sz val="8"/>
        <rFont val="Arial"/>
        <family val="2"/>
      </rPr>
      <t>Poistenie pre prípad odcudzenia veci</t>
    </r>
  </si>
  <si>
    <r>
      <rPr>
        <b/>
        <sz val="8"/>
        <rFont val="Arial"/>
        <family val="2"/>
      </rPr>
      <t>Ročné poistné</t>
    </r>
  </si>
  <si>
    <r>
      <rPr>
        <b/>
        <sz val="8"/>
        <rFont val="Arial"/>
        <family val="2"/>
      </rPr>
      <t>súbor samostatne hnuteľ. vecí a súbor. vecí  - účet 022</t>
    </r>
  </si>
  <si>
    <r>
      <rPr>
        <b/>
        <sz val="8"/>
        <rFont val="Arial"/>
        <family val="2"/>
      </rPr>
      <t>35 000 €</t>
    </r>
  </si>
  <si>
    <r>
      <rPr>
        <sz val="8"/>
        <rFont val="Arial"/>
        <family val="2"/>
      </rPr>
      <t>prvé riziko</t>
    </r>
  </si>
  <si>
    <r>
      <rPr>
        <b/>
        <sz val="8"/>
        <rFont val="Arial"/>
        <family val="2"/>
      </rPr>
      <t>súbor obstarávaného hmot.investič.majetku - účet 042</t>
    </r>
  </si>
  <si>
    <r>
      <rPr>
        <b/>
        <sz val="8"/>
        <rFont val="Arial"/>
        <family val="2"/>
      </rPr>
      <t>súbor zásob</t>
    </r>
  </si>
  <si>
    <r>
      <rPr>
        <b/>
        <sz val="8"/>
        <rFont val="Arial"/>
        <family val="2"/>
      </rPr>
      <t>30 000 €</t>
    </r>
  </si>
  <si>
    <r>
      <rPr>
        <b/>
        <sz val="8"/>
        <rFont val="Arial"/>
        <family val="2"/>
      </rPr>
      <t>krádež finančnej hotovosti z pokladne</t>
    </r>
  </si>
  <si>
    <r>
      <rPr>
        <b/>
        <sz val="8"/>
        <rFont val="Arial"/>
        <family val="2"/>
      </rPr>
      <t>preprava finančnej hotovosti</t>
    </r>
  </si>
  <si>
    <r>
      <rPr>
        <b/>
        <sz val="8"/>
        <rFont val="Arial"/>
        <family val="2"/>
      </rPr>
      <t>stavebné súčasti budov, stavieb  a komunikácii (tr. 100, 200, 300 a 400)</t>
    </r>
  </si>
  <si>
    <r>
      <rPr>
        <b/>
        <sz val="8"/>
        <rFont val="Arial"/>
        <family val="2"/>
      </rPr>
      <t>100 000 €</t>
    </r>
  </si>
  <si>
    <r>
      <rPr>
        <b/>
        <sz val="8"/>
        <rFont val="Arial"/>
        <family val="2"/>
      </rPr>
      <t>úmyselné poškodenie - vandalizmus</t>
    </r>
  </si>
  <si>
    <r>
      <rPr>
        <b/>
        <sz val="8"/>
        <rFont val="Arial"/>
        <family val="2"/>
      </rPr>
      <t>súbor vlastných strojov a zariadení - účet 022</t>
    </r>
  </si>
  <si>
    <r>
      <rPr>
        <b/>
        <sz val="8"/>
        <rFont val="Arial"/>
        <family val="2"/>
      </rPr>
      <t>600 000 €</t>
    </r>
  </si>
  <si>
    <r>
      <rPr>
        <sz val="8"/>
        <rFont val="Arial"/>
        <family val="2"/>
      </rPr>
      <t>prvé riziko, nová cena</t>
    </r>
  </si>
  <si>
    <r>
      <rPr>
        <b/>
        <sz val="8"/>
        <rFont val="Arial"/>
        <family val="2"/>
      </rPr>
      <t>10 000 000 €</t>
    </r>
  </si>
  <si>
    <r>
      <rPr>
        <b/>
        <sz val="8"/>
        <rFont val="Arial"/>
        <family val="2"/>
      </rPr>
      <t>súbor cudzích strojov</t>
    </r>
  </si>
  <si>
    <r>
      <rPr>
        <b/>
        <sz val="8"/>
        <rFont val="Arial"/>
        <family val="2"/>
      </rPr>
      <t>odpratávacie, demolačné, demontážne a remontážne</t>
    </r>
  </si>
  <si>
    <r>
      <rPr>
        <sz val="8"/>
        <rFont val="Arial"/>
        <family val="2"/>
      </rPr>
      <t>sviatkov, jako aj expresné príplatky</t>
    </r>
  </si>
  <si>
    <r>
      <rPr>
        <b/>
        <sz val="8"/>
        <rFont val="Arial"/>
        <family val="2"/>
      </rPr>
      <t>1 000 000 €</t>
    </r>
  </si>
  <si>
    <r>
      <rPr>
        <b/>
        <sz val="8"/>
        <rFont val="Arial"/>
        <family val="2"/>
      </rPr>
      <t>súbor elektroniky, ktorá je súčasťou vlast.strojov a zariadení****</t>
    </r>
  </si>
  <si>
    <r>
      <rPr>
        <b/>
        <sz val="8"/>
        <rFont val="Arial"/>
        <family val="2"/>
      </rPr>
      <t>6 000 000 €</t>
    </r>
  </si>
  <si>
    <r>
      <rPr>
        <b/>
        <sz val="8"/>
        <rFont val="Arial"/>
        <family val="2"/>
      </rPr>
      <t>súbor elektroniky, ktorá je súčasťou stavieb vedená na účte 021 a 042*****</t>
    </r>
  </si>
  <si>
    <r>
      <rPr>
        <b/>
        <sz val="8"/>
        <rFont val="Arial"/>
        <family val="2"/>
      </rPr>
      <t>Poistenie terorizmu</t>
    </r>
  </si>
  <si>
    <r>
      <rPr>
        <sz val="8"/>
        <rFont val="Arial"/>
        <family val="2"/>
      </rPr>
      <t>50 000,00 €</t>
    </r>
  </si>
  <si>
    <r>
      <rPr>
        <b/>
        <sz val="8"/>
        <rFont val="Arial"/>
        <family val="2"/>
      </rPr>
      <t>náklady následkom poistnej udalosti</t>
    </r>
  </si>
  <si>
    <r>
      <rPr>
        <sz val="8"/>
        <rFont val="Arial"/>
        <family val="2"/>
      </rPr>
      <t>(zahŕňajú odpratávacie, demolačné, demontážne a remontážne náklady)</t>
    </r>
  </si>
  <si>
    <r>
      <rPr>
        <sz val="8"/>
        <rFont val="Arial"/>
        <family val="2"/>
      </rPr>
      <t>**** - jedná sa o eletroniku a jej časti, ktoré sú súčasťou strojov a strojových zariadení, spolu so strojom sú zaradené na účte 022 - stroje, prístroje a zariadenia,  a ich hodnotu nie je možné stanoviť  z hodnoty stroja</t>
    </r>
  </si>
  <si>
    <r>
      <rPr>
        <sz val="8"/>
        <rFont val="Arial"/>
        <family val="2"/>
      </rPr>
      <t>***** - jedná sa o elektroniku a jej časti, ktoré sú súčasťou stavieb, spolu so stavbou sú zaradené na účte 021 - budovy, haly a stavby,</t>
    </r>
  </si>
  <si>
    <r>
      <rPr>
        <sz val="8"/>
        <rFont val="Arial"/>
        <family val="2"/>
      </rPr>
      <t>prípadne na účte 042 - obstaranie hmotných investícii, a ich hodnotu nie je možné stanoviť  z hodnoty stavby</t>
    </r>
  </si>
  <si>
    <r>
      <rPr>
        <i/>
        <sz val="8"/>
        <rFont val="Arial"/>
        <family val="2"/>
      </rPr>
      <t>Požadovaný minimálny rozsah limitov plnenia :</t>
    </r>
  </si>
  <si>
    <r>
      <rPr>
        <sz val="8"/>
        <rFont val="Arial"/>
        <family val="2"/>
      </rPr>
      <t>Ročný limit plnenia pre jednu a všetky škody z rizika odcudzenia - 1.000.000,- EUR.</t>
    </r>
  </si>
  <si>
    <r>
      <rPr>
        <b/>
        <sz val="8"/>
        <rFont val="Arial"/>
        <family val="2"/>
      </rPr>
      <t>Poistenie strojov a zariadení</t>
    </r>
  </si>
  <si>
    <r>
      <rPr>
        <sz val="8"/>
        <rFont val="Arial"/>
        <family val="2"/>
      </rPr>
      <t>Ročný limit plnenia pre jednu a všetky škody z rizika poistenia strojov - 10.000.000,- EUR.</t>
    </r>
  </si>
  <si>
    <r>
      <rPr>
        <b/>
        <sz val="8"/>
        <rFont val="Arial"/>
        <family val="2"/>
      </rPr>
      <t>Poistenie elektroniky</t>
    </r>
  </si>
  <si>
    <r>
      <rPr>
        <sz val="8"/>
        <rFont val="Arial"/>
        <family val="2"/>
      </rPr>
      <t>Ročný limit plnenia pre jednu a všetky škody z rizika poistenia elektroniky - 5.000.000,- EUR.</t>
    </r>
  </si>
  <si>
    <r>
      <rPr>
        <sz val="8"/>
        <rFont val="Arial"/>
        <family val="2"/>
      </rPr>
      <t>Ročný limit plnenia pre jednu a všetky škody z rizika poistenia terorizmu  - 50 000 000,- EUR</t>
    </r>
  </si>
  <si>
    <r>
      <rPr>
        <b/>
        <sz val="8"/>
        <rFont val="Arial"/>
        <family val="2"/>
      </rPr>
      <t xml:space="preserve">v </t>
    </r>
    <r>
      <rPr>
        <b/>
        <sz val="8"/>
        <rFont val="Calibri"/>
        <family val="2"/>
        <charset val="238"/>
      </rPr>
      <t>‰</t>
    </r>
  </si>
  <si>
    <t xml:space="preserve">Poistenie elektroniky                                                                                                                                 </t>
  </si>
  <si>
    <t>Príloha č. 1 k časti B.2
zároveň príloha č. 3 k Rámcovej dohode</t>
  </si>
  <si>
    <t>Predmet zákazky: Poistenie majetku právnických a podnikajúcich fyzických osôb</t>
  </si>
  <si>
    <t>prvé riziko</t>
  </si>
  <si>
    <t>Ročné poistenie majetku - Špecifikácia ceny</t>
  </si>
  <si>
    <t>súbor účtu 042 - obstaranie HI</t>
  </si>
  <si>
    <t>výber účtu 021- mosty a tunely v zmysle Prílohy č. 1 k časti B.1 SP</t>
  </si>
  <si>
    <t>súbor technolog.zariadení, ktoré sú súčasťou  stavieb vedené na účte 021 a 042***</t>
  </si>
  <si>
    <t>V ................. dňa .............</t>
  </si>
  <si>
    <t>.......................................</t>
  </si>
  <si>
    <t xml:space="preserve">meno, priezvisko a podpis </t>
  </si>
  <si>
    <t>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</si>
</sst>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\ \€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name val="Arial"/>
      <family val="2"/>
      <charset val="238"/>
    </font>
    <font>
      <i/>
      <sz val="8"/>
      <name val="Arial"/>
      <family val="2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10"/>
      <name val="Arial"/>
      <family val="2"/>
    </font>
    <font>
      <b/>
      <sz val="8"/>
      <color theme="1"/>
      <name val="Arial"/>
      <family val="2"/>
      <charset val="238"/>
    </font>
    <font>
      <sz val="11"/>
      <color theme="1"/>
      <name val="Arial CE"/>
      <family val="2"/>
      <charset val="238"/>
    </font>
    <font>
      <sz val="9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FF00"/>
      </patternFill>
    </fill>
    <fill>
      <patternFill patternType="solid">
        <fgColor rgb="FF8DB4E1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left" vertical="top" wrapText="1"/>
    </xf>
    <xf numFmtId="164" fontId="6" fillId="0" borderId="5" xfId="0" applyNumberFormat="1" applyFont="1" applyFill="1" applyBorder="1" applyProtection="1"/>
    <xf numFmtId="0" fontId="4" fillId="0" borderId="4" xfId="0" applyFont="1" applyBorder="1" applyAlignment="1" applyProtection="1">
      <alignment horizontal="right" vertical="top" wrapText="1"/>
    </xf>
    <xf numFmtId="0" fontId="7" fillId="0" borderId="4" xfId="0" applyFont="1" applyBorder="1" applyAlignment="1" applyProtection="1">
      <alignment horizontal="center" vertical="top" wrapText="1"/>
    </xf>
    <xf numFmtId="44" fontId="9" fillId="0" borderId="4" xfId="1" applyFont="1" applyFill="1" applyBorder="1" applyAlignment="1" applyProtection="1">
      <alignment horizontal="right" vertical="top" shrinkToFit="1"/>
    </xf>
    <xf numFmtId="0" fontId="3" fillId="0" borderId="4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64" fontId="4" fillId="0" borderId="4" xfId="0" applyNumberFormat="1" applyFont="1" applyBorder="1" applyAlignment="1" applyProtection="1">
      <alignment horizontal="righ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left" vertical="top" wrapText="1"/>
    </xf>
    <xf numFmtId="44" fontId="10" fillId="2" borderId="4" xfId="1" applyFont="1" applyFill="1" applyBorder="1" applyAlignment="1" applyProtection="1">
      <alignment horizontal="right" vertical="top" shrinkToFit="1"/>
    </xf>
    <xf numFmtId="0" fontId="4" fillId="2" borderId="2" xfId="0" applyFont="1" applyFill="1" applyBorder="1" applyAlignment="1" applyProtection="1">
      <alignment horizontal="left" vertical="center" wrapText="1" indent="2"/>
    </xf>
    <xf numFmtId="165" fontId="9" fillId="0" borderId="4" xfId="0" applyNumberFormat="1" applyFont="1" applyBorder="1" applyAlignment="1" applyProtection="1">
      <alignment horizontal="center" vertical="top" shrinkToFit="1"/>
    </xf>
    <xf numFmtId="0" fontId="4" fillId="0" borderId="4" xfId="0" applyFont="1" applyBorder="1" applyAlignment="1" applyProtection="1">
      <alignment horizontal="right" vertical="center" wrapText="1"/>
    </xf>
    <xf numFmtId="0" fontId="7" fillId="0" borderId="4" xfId="0" applyFont="1" applyBorder="1" applyAlignment="1" applyProtection="1">
      <alignment horizontal="center" vertical="center" wrapText="1"/>
    </xf>
    <xf numFmtId="165" fontId="9" fillId="0" borderId="4" xfId="0" applyNumberFormat="1" applyFont="1" applyBorder="1" applyAlignment="1" applyProtection="1">
      <alignment horizontal="center" vertical="center" shrinkToFit="1"/>
    </xf>
    <xf numFmtId="44" fontId="9" fillId="0" borderId="4" xfId="1" applyFont="1" applyFill="1" applyBorder="1" applyAlignment="1" applyProtection="1">
      <alignment horizontal="right" vertical="center" shrinkToFi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</xf>
    <xf numFmtId="0" fontId="5" fillId="0" borderId="16" xfId="0" applyFont="1" applyBorder="1" applyAlignment="1" applyProtection="1">
      <alignment horizontal="left" wrapText="1"/>
    </xf>
    <xf numFmtId="0" fontId="7" fillId="0" borderId="15" xfId="0" applyFont="1" applyBorder="1" applyAlignment="1" applyProtection="1">
      <alignment horizontal="left" vertical="top" wrapText="1"/>
    </xf>
    <xf numFmtId="0" fontId="7" fillId="0" borderId="11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wrapText="1"/>
    </xf>
    <xf numFmtId="44" fontId="10" fillId="5" borderId="4" xfId="1" applyFont="1" applyFill="1" applyBorder="1" applyAlignment="1" applyProtection="1">
      <alignment horizontal="right" vertical="top" shrinkToFit="1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 vertical="center" wrapText="1"/>
    </xf>
    <xf numFmtId="44" fontId="9" fillId="4" borderId="4" xfId="1" applyFont="1" applyFill="1" applyBorder="1" applyAlignment="1" applyProtection="1">
      <alignment horizontal="right" vertical="top" shrinkToFit="1"/>
    </xf>
    <xf numFmtId="0" fontId="5" fillId="0" borderId="0" xfId="0" applyFont="1" applyBorder="1" applyAlignment="1" applyProtection="1">
      <alignment horizontal="left" wrapText="1"/>
    </xf>
    <xf numFmtId="44" fontId="9" fillId="0" borderId="17" xfId="1" applyFont="1" applyFill="1" applyBorder="1" applyAlignment="1" applyProtection="1">
      <alignment horizontal="right" vertical="top" shrinkToFit="1"/>
    </xf>
    <xf numFmtId="0" fontId="7" fillId="0" borderId="0" xfId="0" applyFont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left" vertical="top"/>
    </xf>
    <xf numFmtId="44" fontId="10" fillId="5" borderId="4" xfId="1" applyFont="1" applyFill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vertical="top" wrapText="1"/>
    </xf>
    <xf numFmtId="2" fontId="5" fillId="6" borderId="4" xfId="0" applyNumberFormat="1" applyFont="1" applyFill="1" applyBorder="1" applyAlignment="1" applyProtection="1">
      <alignment horizontal="center" wrapText="1"/>
      <protection locked="0"/>
    </xf>
    <xf numFmtId="2" fontId="5" fillId="3" borderId="4" xfId="0" applyNumberFormat="1" applyFont="1" applyFill="1" applyBorder="1" applyAlignment="1" applyProtection="1">
      <alignment horizontal="center" wrapText="1"/>
      <protection locked="0"/>
    </xf>
    <xf numFmtId="2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Protection="1"/>
    <xf numFmtId="164" fontId="4" fillId="0" borderId="6" xfId="0" applyNumberFormat="1" applyFont="1" applyBorder="1" applyProtection="1"/>
    <xf numFmtId="0" fontId="5" fillId="0" borderId="9" xfId="0" applyFont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164" fontId="16" fillId="0" borderId="4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center" vertical="center" wrapText="1"/>
    </xf>
    <xf numFmtId="2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5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6" borderId="7" xfId="0" applyNumberFormat="1" applyFont="1" applyFill="1" applyBorder="1" applyAlignment="1" applyProtection="1">
      <alignment horizontal="center" vertical="center" wrapText="1"/>
      <protection locked="0"/>
    </xf>
    <xf numFmtId="2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vertical="center" wrapText="1"/>
    </xf>
    <xf numFmtId="164" fontId="4" fillId="0" borderId="7" xfId="0" applyNumberFormat="1" applyFont="1" applyBorder="1" applyAlignment="1" applyProtection="1">
      <alignment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4" fontId="9" fillId="0" borderId="2" xfId="1" applyFont="1" applyFill="1" applyBorder="1" applyAlignment="1" applyProtection="1">
      <alignment horizontal="right" vertical="center" shrinkToFit="1"/>
    </xf>
    <xf numFmtId="44" fontId="9" fillId="0" borderId="7" xfId="1" applyFont="1" applyFill="1" applyBorder="1" applyAlignment="1" applyProtection="1">
      <alignment horizontal="right" vertical="center" shrinkToFit="1"/>
    </xf>
    <xf numFmtId="44" fontId="9" fillId="0" borderId="3" xfId="1" applyFont="1" applyFill="1" applyBorder="1" applyAlignment="1" applyProtection="1">
      <alignment horizontal="right" vertical="center" shrinkToFit="1"/>
    </xf>
    <xf numFmtId="0" fontId="3" fillId="0" borderId="0" xfId="0" applyFont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top" wrapText="1" indent="14"/>
    </xf>
    <xf numFmtId="0" fontId="4" fillId="2" borderId="9" xfId="0" applyFont="1" applyFill="1" applyBorder="1" applyAlignment="1" applyProtection="1">
      <alignment horizontal="left" vertical="top" wrapText="1" indent="14"/>
    </xf>
    <xf numFmtId="0" fontId="4" fillId="2" borderId="11" xfId="0" applyFont="1" applyFill="1" applyBorder="1" applyAlignment="1" applyProtection="1">
      <alignment horizontal="left" vertical="top" wrapText="1" indent="14"/>
    </xf>
    <xf numFmtId="0" fontId="4" fillId="2" borderId="12" xfId="0" applyFont="1" applyFill="1" applyBorder="1" applyAlignment="1" applyProtection="1">
      <alignment horizontal="left" vertical="top" wrapText="1" indent="14"/>
    </xf>
    <xf numFmtId="0" fontId="3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5" borderId="10" xfId="0" applyFont="1" applyFill="1" applyBorder="1" applyAlignment="1" applyProtection="1">
      <alignment horizontal="left" vertical="top" wrapText="1" indent="14"/>
    </xf>
    <xf numFmtId="0" fontId="4" fillId="5" borderId="9" xfId="0" applyFont="1" applyFill="1" applyBorder="1" applyAlignment="1" applyProtection="1">
      <alignment horizontal="left" vertical="top" wrapText="1" indent="14"/>
    </xf>
    <xf numFmtId="0" fontId="4" fillId="5" borderId="11" xfId="0" applyFont="1" applyFill="1" applyBorder="1" applyAlignment="1" applyProtection="1">
      <alignment horizontal="left" vertical="top" wrapText="1" indent="14"/>
    </xf>
    <xf numFmtId="0" fontId="4" fillId="5" borderId="12" xfId="0" applyFont="1" applyFill="1" applyBorder="1" applyAlignment="1" applyProtection="1">
      <alignment horizontal="left" vertical="top" wrapText="1" indent="14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righ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3" xfId="0" applyNumberFormat="1" applyFont="1" applyBorder="1" applyAlignment="1" applyProtection="1">
      <alignment horizontal="right" vertical="center" wrapText="1"/>
    </xf>
    <xf numFmtId="165" fontId="9" fillId="0" borderId="2" xfId="0" applyNumberFormat="1" applyFont="1" applyBorder="1" applyAlignment="1" applyProtection="1">
      <alignment horizontal="center" vertical="center" shrinkToFit="1"/>
    </xf>
    <xf numFmtId="165" fontId="9" fillId="0" borderId="7" xfId="0" applyNumberFormat="1" applyFont="1" applyBorder="1" applyAlignment="1" applyProtection="1">
      <alignment horizontal="center" vertical="center" shrinkToFit="1"/>
    </xf>
    <xf numFmtId="165" fontId="9" fillId="0" borderId="3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left" vertical="top" wrapText="1"/>
    </xf>
    <xf numFmtId="0" fontId="4" fillId="5" borderId="2" xfId="0" applyFont="1" applyFill="1" applyBorder="1" applyAlignment="1" applyProtection="1">
      <alignment horizontal="center" vertical="top" wrapText="1"/>
    </xf>
    <xf numFmtId="0" fontId="4" fillId="5" borderId="3" xfId="0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abSelected="1" zoomScale="110" zoomScaleNormal="110" workbookViewId="0">
      <selection activeCell="J63" sqref="J63"/>
    </sheetView>
  </sheetViews>
  <sheetFormatPr defaultColWidth="8.81640625" defaultRowHeight="10.5" x14ac:dyDescent="0.35"/>
  <cols>
    <col min="1" max="1" width="40.7265625" style="1" customWidth="1"/>
    <col min="2" max="2" width="16.26953125" style="1" customWidth="1"/>
    <col min="3" max="3" width="14.453125" style="1" customWidth="1"/>
    <col min="4" max="4" width="18.7265625" style="1" customWidth="1"/>
    <col min="5" max="5" width="13.26953125" style="1" customWidth="1"/>
    <col min="6" max="6" width="9.26953125" style="1" customWidth="1"/>
    <col min="7" max="7" width="12.7265625" style="1" customWidth="1"/>
    <col min="8" max="8" width="15.1796875" style="1" customWidth="1"/>
    <col min="9" max="9" width="8.81640625" style="1"/>
    <col min="10" max="10" width="13.54296875" style="1" customWidth="1"/>
    <col min="11" max="16384" width="8.81640625" style="1"/>
  </cols>
  <sheetData>
    <row r="1" spans="1:9" ht="22" customHeight="1" x14ac:dyDescent="0.35">
      <c r="A1" s="76" t="s">
        <v>86</v>
      </c>
      <c r="B1" s="77"/>
      <c r="C1" s="77"/>
      <c r="D1" s="77"/>
      <c r="E1" s="77"/>
      <c r="F1" s="77"/>
      <c r="G1" s="77"/>
    </row>
    <row r="2" spans="1:9" ht="15" customHeight="1" x14ac:dyDescent="0.35">
      <c r="A2" s="91" t="s">
        <v>87</v>
      </c>
      <c r="B2" s="91"/>
      <c r="C2" s="91"/>
      <c r="D2" s="60"/>
      <c r="E2" s="60"/>
      <c r="F2" s="60"/>
      <c r="G2" s="60"/>
    </row>
    <row r="3" spans="1:9" ht="15" customHeight="1" x14ac:dyDescent="0.35">
      <c r="A3" s="2"/>
      <c r="B3" s="2"/>
      <c r="C3" s="2"/>
      <c r="D3" s="60"/>
      <c r="E3" s="60"/>
      <c r="F3" s="60"/>
      <c r="G3" s="60"/>
    </row>
    <row r="4" spans="1:9" ht="13" x14ac:dyDescent="0.35">
      <c r="A4" s="64" t="s">
        <v>89</v>
      </c>
      <c r="B4" s="64"/>
      <c r="C4" s="64"/>
      <c r="D4" s="64"/>
      <c r="E4" s="64"/>
      <c r="F4" s="64"/>
      <c r="G4" s="64"/>
    </row>
    <row r="5" spans="1:9" x14ac:dyDescent="0.35">
      <c r="A5" s="56"/>
      <c r="B5" s="3"/>
      <c r="C5" s="3"/>
      <c r="D5" s="3"/>
      <c r="E5" s="3"/>
      <c r="F5" s="3"/>
      <c r="G5" s="3"/>
    </row>
    <row r="6" spans="1:9" x14ac:dyDescent="0.35">
      <c r="A6" s="4" t="s">
        <v>10</v>
      </c>
      <c r="B6" s="5"/>
      <c r="C6" s="5"/>
      <c r="D6" s="5"/>
      <c r="E6" s="5"/>
      <c r="F6" s="5"/>
      <c r="G6" s="5"/>
    </row>
    <row r="7" spans="1:9" ht="21" x14ac:dyDescent="0.35">
      <c r="A7" s="78" t="s">
        <v>11</v>
      </c>
      <c r="B7" s="6" t="s">
        <v>12</v>
      </c>
      <c r="C7" s="54" t="s">
        <v>13</v>
      </c>
      <c r="D7" s="54" t="s">
        <v>14</v>
      </c>
      <c r="E7" s="80" t="s">
        <v>15</v>
      </c>
      <c r="F7" s="54" t="s">
        <v>16</v>
      </c>
      <c r="G7" s="80" t="s">
        <v>17</v>
      </c>
    </row>
    <row r="8" spans="1:9" ht="21" x14ac:dyDescent="0.35">
      <c r="A8" s="79"/>
      <c r="B8" s="7" t="s">
        <v>18</v>
      </c>
      <c r="C8" s="55" t="s">
        <v>19</v>
      </c>
      <c r="D8" s="55" t="s">
        <v>20</v>
      </c>
      <c r="E8" s="81"/>
      <c r="F8" s="55" t="s">
        <v>84</v>
      </c>
      <c r="G8" s="81"/>
    </row>
    <row r="9" spans="1:9" x14ac:dyDescent="0.25">
      <c r="A9" s="8" t="s">
        <v>21</v>
      </c>
      <c r="B9" s="9">
        <v>107615244.36</v>
      </c>
      <c r="C9" s="10" t="s">
        <v>22</v>
      </c>
      <c r="D9" s="11" t="s">
        <v>23</v>
      </c>
      <c r="E9" s="11" t="s">
        <v>24</v>
      </c>
      <c r="F9" s="47"/>
      <c r="G9" s="12">
        <f>C9*F9/1000</f>
        <v>0</v>
      </c>
    </row>
    <row r="10" spans="1:9" x14ac:dyDescent="0.25">
      <c r="A10" s="8" t="s">
        <v>25</v>
      </c>
      <c r="B10" s="9">
        <v>44876684.759999998</v>
      </c>
      <c r="C10" s="10" t="s">
        <v>26</v>
      </c>
      <c r="D10" s="11" t="s">
        <v>23</v>
      </c>
      <c r="E10" s="11" t="s">
        <v>24</v>
      </c>
      <c r="F10" s="47"/>
      <c r="G10" s="12">
        <f>C10*F10/1000</f>
        <v>0</v>
      </c>
    </row>
    <row r="11" spans="1:9" ht="21" x14ac:dyDescent="0.25">
      <c r="A11" s="13" t="s">
        <v>6</v>
      </c>
      <c r="B11" s="9">
        <v>8706858908.9300003</v>
      </c>
      <c r="C11" s="10" t="s">
        <v>27</v>
      </c>
      <c r="D11" s="11" t="s">
        <v>23</v>
      </c>
      <c r="E11" s="11" t="s">
        <v>24</v>
      </c>
      <c r="F11" s="47"/>
      <c r="G11" s="12">
        <f t="shared" ref="G9:G24" si="0">C11*F11/1000</f>
        <v>0</v>
      </c>
      <c r="I11" s="14"/>
    </row>
    <row r="12" spans="1:9" x14ac:dyDescent="0.25">
      <c r="A12" s="8" t="s">
        <v>28</v>
      </c>
      <c r="B12" s="51">
        <v>136717872.96000001</v>
      </c>
      <c r="C12" s="10" t="s">
        <v>29</v>
      </c>
      <c r="D12" s="11" t="s">
        <v>23</v>
      </c>
      <c r="E12" s="11" t="s">
        <v>24</v>
      </c>
      <c r="F12" s="47"/>
      <c r="G12" s="12">
        <f t="shared" si="0"/>
        <v>0</v>
      </c>
    </row>
    <row r="13" spans="1:9" x14ac:dyDescent="0.25">
      <c r="A13" s="13" t="s">
        <v>90</v>
      </c>
      <c r="B13" s="52">
        <v>1458211451.3499999</v>
      </c>
      <c r="C13" s="10" t="s">
        <v>30</v>
      </c>
      <c r="D13" s="11" t="s">
        <v>23</v>
      </c>
      <c r="E13" s="11" t="s">
        <v>24</v>
      </c>
      <c r="F13" s="47"/>
      <c r="G13" s="12">
        <f t="shared" si="0"/>
        <v>0</v>
      </c>
    </row>
    <row r="14" spans="1:9" x14ac:dyDescent="0.25">
      <c r="A14" s="8" t="s">
        <v>31</v>
      </c>
      <c r="B14" s="52">
        <v>5496688.5899999999</v>
      </c>
      <c r="C14" s="10" t="s">
        <v>32</v>
      </c>
      <c r="D14" s="11" t="s">
        <v>33</v>
      </c>
      <c r="E14" s="11" t="s">
        <v>24</v>
      </c>
      <c r="F14" s="47"/>
      <c r="G14" s="12">
        <f t="shared" si="0"/>
        <v>0</v>
      </c>
    </row>
    <row r="15" spans="1:9" x14ac:dyDescent="0.25">
      <c r="A15" s="8" t="s">
        <v>34</v>
      </c>
      <c r="B15" s="15" t="s">
        <v>35</v>
      </c>
      <c r="C15" s="10" t="s">
        <v>36</v>
      </c>
      <c r="D15" s="11" t="s">
        <v>23</v>
      </c>
      <c r="E15" s="11" t="s">
        <v>24</v>
      </c>
      <c r="F15" s="47"/>
      <c r="G15" s="12">
        <f t="shared" si="0"/>
        <v>0</v>
      </c>
    </row>
    <row r="16" spans="1:9" x14ac:dyDescent="0.35">
      <c r="A16" s="16" t="s">
        <v>37</v>
      </c>
      <c r="B16" s="82">
        <v>3320000</v>
      </c>
      <c r="C16" s="82">
        <v>1000000</v>
      </c>
      <c r="D16" s="85" t="s">
        <v>1</v>
      </c>
      <c r="E16" s="85" t="s">
        <v>5</v>
      </c>
      <c r="F16" s="67"/>
      <c r="G16" s="88">
        <f t="shared" si="0"/>
        <v>0</v>
      </c>
    </row>
    <row r="17" spans="1:7" x14ac:dyDescent="0.35">
      <c r="A17" s="17" t="s">
        <v>38</v>
      </c>
      <c r="B17" s="83"/>
      <c r="C17" s="83"/>
      <c r="D17" s="86"/>
      <c r="E17" s="86"/>
      <c r="F17" s="68"/>
      <c r="G17" s="89">
        <f t="shared" si="0"/>
        <v>0</v>
      </c>
    </row>
    <row r="18" spans="1:7" x14ac:dyDescent="0.35">
      <c r="A18" s="18" t="s">
        <v>39</v>
      </c>
      <c r="B18" s="83"/>
      <c r="C18" s="83"/>
      <c r="D18" s="86"/>
      <c r="E18" s="86"/>
      <c r="F18" s="68"/>
      <c r="G18" s="89">
        <f t="shared" si="0"/>
        <v>0</v>
      </c>
    </row>
    <row r="19" spans="1:7" x14ac:dyDescent="0.35">
      <c r="A19" s="18" t="s">
        <v>40</v>
      </c>
      <c r="B19" s="83"/>
      <c r="C19" s="83"/>
      <c r="D19" s="86"/>
      <c r="E19" s="86"/>
      <c r="F19" s="68"/>
      <c r="G19" s="89">
        <f t="shared" si="0"/>
        <v>0</v>
      </c>
    </row>
    <row r="20" spans="1:7" x14ac:dyDescent="0.35">
      <c r="A20" s="18" t="s">
        <v>41</v>
      </c>
      <c r="B20" s="83"/>
      <c r="C20" s="83"/>
      <c r="D20" s="86"/>
      <c r="E20" s="86"/>
      <c r="F20" s="68"/>
      <c r="G20" s="89">
        <f t="shared" si="0"/>
        <v>0</v>
      </c>
    </row>
    <row r="21" spans="1:7" ht="20" x14ac:dyDescent="0.35">
      <c r="A21" s="18" t="s">
        <v>42</v>
      </c>
      <c r="B21" s="83"/>
      <c r="C21" s="83"/>
      <c r="D21" s="86"/>
      <c r="E21" s="86"/>
      <c r="F21" s="68"/>
      <c r="G21" s="89">
        <f t="shared" si="0"/>
        <v>0</v>
      </c>
    </row>
    <row r="22" spans="1:7" x14ac:dyDescent="0.35">
      <c r="A22" s="18" t="s">
        <v>43</v>
      </c>
      <c r="B22" s="83"/>
      <c r="C22" s="83"/>
      <c r="D22" s="86"/>
      <c r="E22" s="86"/>
      <c r="F22" s="68"/>
      <c r="G22" s="89">
        <f t="shared" si="0"/>
        <v>0</v>
      </c>
    </row>
    <row r="23" spans="1:7" x14ac:dyDescent="0.35">
      <c r="A23" s="18" t="s">
        <v>44</v>
      </c>
      <c r="B23" s="83"/>
      <c r="C23" s="83"/>
      <c r="D23" s="86"/>
      <c r="E23" s="86"/>
      <c r="F23" s="68"/>
      <c r="G23" s="89">
        <f t="shared" si="0"/>
        <v>0</v>
      </c>
    </row>
    <row r="24" spans="1:7" x14ac:dyDescent="0.35">
      <c r="A24" s="19" t="s">
        <v>45</v>
      </c>
      <c r="B24" s="84"/>
      <c r="C24" s="84"/>
      <c r="D24" s="87"/>
      <c r="E24" s="87"/>
      <c r="F24" s="69"/>
      <c r="G24" s="90">
        <f t="shared" si="0"/>
        <v>0</v>
      </c>
    </row>
    <row r="25" spans="1:7" x14ac:dyDescent="0.25">
      <c r="A25" s="73"/>
      <c r="B25" s="73"/>
      <c r="C25" s="73"/>
      <c r="D25" s="73"/>
      <c r="E25" s="73"/>
      <c r="F25" s="74"/>
      <c r="G25" s="20">
        <f>SUM(G9:G24)</f>
        <v>0</v>
      </c>
    </row>
    <row r="26" spans="1:7" x14ac:dyDescent="0.35">
      <c r="A26" s="75" t="s">
        <v>46</v>
      </c>
      <c r="B26" s="75"/>
      <c r="C26" s="75"/>
      <c r="D26" s="75"/>
      <c r="E26" s="75"/>
      <c r="F26" s="75"/>
      <c r="G26" s="75"/>
    </row>
    <row r="27" spans="1:7" ht="21" x14ac:dyDescent="0.35">
      <c r="A27" s="92" t="s">
        <v>11</v>
      </c>
      <c r="B27" s="93"/>
      <c r="C27" s="54" t="s">
        <v>13</v>
      </c>
      <c r="D27" s="54" t="s">
        <v>14</v>
      </c>
      <c r="E27" s="80" t="s">
        <v>15</v>
      </c>
      <c r="F27" s="54" t="s">
        <v>16</v>
      </c>
      <c r="G27" s="21" t="s">
        <v>47</v>
      </c>
    </row>
    <row r="28" spans="1:7" x14ac:dyDescent="0.35">
      <c r="A28" s="94"/>
      <c r="B28" s="95"/>
      <c r="C28" s="61" t="s">
        <v>19</v>
      </c>
      <c r="D28" s="55" t="s">
        <v>20</v>
      </c>
      <c r="E28" s="81"/>
      <c r="F28" s="55" t="s">
        <v>84</v>
      </c>
      <c r="G28" s="55" t="s">
        <v>19</v>
      </c>
    </row>
    <row r="29" spans="1:7" x14ac:dyDescent="0.25">
      <c r="A29" s="71" t="s">
        <v>48</v>
      </c>
      <c r="B29" s="72"/>
      <c r="C29" s="10" t="s">
        <v>49</v>
      </c>
      <c r="D29" s="11" t="s">
        <v>50</v>
      </c>
      <c r="E29" s="22">
        <v>150</v>
      </c>
      <c r="F29" s="48"/>
      <c r="G29" s="12">
        <f t="shared" ref="G29:G36" si="1">C29*F29/1000</f>
        <v>0</v>
      </c>
    </row>
    <row r="30" spans="1:7" x14ac:dyDescent="0.25">
      <c r="A30" s="71" t="s">
        <v>51</v>
      </c>
      <c r="B30" s="72"/>
      <c r="C30" s="10" t="s">
        <v>49</v>
      </c>
      <c r="D30" s="11" t="s">
        <v>50</v>
      </c>
      <c r="E30" s="22">
        <v>150</v>
      </c>
      <c r="F30" s="48"/>
      <c r="G30" s="12">
        <f t="shared" si="1"/>
        <v>0</v>
      </c>
    </row>
    <row r="31" spans="1:7" x14ac:dyDescent="0.25">
      <c r="A31" s="71" t="s">
        <v>52</v>
      </c>
      <c r="B31" s="72"/>
      <c r="C31" s="10" t="s">
        <v>53</v>
      </c>
      <c r="D31" s="11" t="s">
        <v>50</v>
      </c>
      <c r="E31" s="22">
        <v>150</v>
      </c>
      <c r="F31" s="48"/>
      <c r="G31" s="12">
        <f t="shared" si="1"/>
        <v>0</v>
      </c>
    </row>
    <row r="32" spans="1:7" x14ac:dyDescent="0.25">
      <c r="A32" s="71" t="s">
        <v>54</v>
      </c>
      <c r="B32" s="72"/>
      <c r="C32" s="10" t="s">
        <v>49</v>
      </c>
      <c r="D32" s="11" t="s">
        <v>50</v>
      </c>
      <c r="E32" s="22">
        <v>150</v>
      </c>
      <c r="F32" s="48"/>
      <c r="G32" s="12">
        <f t="shared" si="1"/>
        <v>0</v>
      </c>
    </row>
    <row r="33" spans="1:7" x14ac:dyDescent="0.25">
      <c r="A33" s="71" t="s">
        <v>55</v>
      </c>
      <c r="B33" s="72"/>
      <c r="C33" s="10" t="s">
        <v>49</v>
      </c>
      <c r="D33" s="11" t="s">
        <v>50</v>
      </c>
      <c r="E33" s="22">
        <v>150</v>
      </c>
      <c r="F33" s="48"/>
      <c r="G33" s="12">
        <f t="shared" si="1"/>
        <v>0</v>
      </c>
    </row>
    <row r="34" spans="1:7" x14ac:dyDescent="0.25">
      <c r="A34" s="71" t="s">
        <v>56</v>
      </c>
      <c r="B34" s="72"/>
      <c r="C34" s="10" t="s">
        <v>57</v>
      </c>
      <c r="D34" s="11" t="s">
        <v>50</v>
      </c>
      <c r="E34" s="22">
        <v>150</v>
      </c>
      <c r="F34" s="48"/>
      <c r="G34" s="12">
        <f t="shared" si="1"/>
        <v>0</v>
      </c>
    </row>
    <row r="35" spans="1:7" x14ac:dyDescent="0.25">
      <c r="A35" s="71" t="s">
        <v>58</v>
      </c>
      <c r="B35" s="72"/>
      <c r="C35" s="10" t="s">
        <v>53</v>
      </c>
      <c r="D35" s="11" t="s">
        <v>50</v>
      </c>
      <c r="E35" s="22">
        <v>150</v>
      </c>
      <c r="F35" s="48"/>
      <c r="G35" s="12">
        <f t="shared" si="1"/>
        <v>0</v>
      </c>
    </row>
    <row r="36" spans="1:7" x14ac:dyDescent="0.25">
      <c r="A36" s="71" t="s">
        <v>34</v>
      </c>
      <c r="B36" s="72"/>
      <c r="C36" s="10" t="s">
        <v>53</v>
      </c>
      <c r="D36" s="11" t="s">
        <v>50</v>
      </c>
      <c r="E36" s="22">
        <v>150</v>
      </c>
      <c r="F36" s="48"/>
      <c r="G36" s="12">
        <f t="shared" si="1"/>
        <v>0</v>
      </c>
    </row>
    <row r="37" spans="1:7" x14ac:dyDescent="0.25">
      <c r="A37" s="73"/>
      <c r="B37" s="73"/>
      <c r="C37" s="73"/>
      <c r="D37" s="73"/>
      <c r="E37" s="73"/>
      <c r="F37" s="74"/>
      <c r="G37" s="20">
        <f>SUM(G29:G36)</f>
        <v>0</v>
      </c>
    </row>
    <row r="38" spans="1:7" x14ac:dyDescent="0.35">
      <c r="A38" s="75" t="s">
        <v>8</v>
      </c>
      <c r="B38" s="75"/>
      <c r="C38" s="75"/>
      <c r="D38" s="75"/>
      <c r="E38" s="75"/>
      <c r="F38" s="75"/>
      <c r="G38" s="75"/>
    </row>
    <row r="39" spans="1:7" ht="21" x14ac:dyDescent="0.35">
      <c r="A39" s="98" t="s">
        <v>11</v>
      </c>
      <c r="B39" s="99"/>
      <c r="C39" s="58" t="s">
        <v>13</v>
      </c>
      <c r="D39" s="58" t="s">
        <v>14</v>
      </c>
      <c r="E39" s="102" t="s">
        <v>15</v>
      </c>
      <c r="F39" s="58" t="s">
        <v>16</v>
      </c>
      <c r="G39" s="58" t="s">
        <v>47</v>
      </c>
    </row>
    <row r="40" spans="1:7" x14ac:dyDescent="0.35">
      <c r="A40" s="100"/>
      <c r="B40" s="101"/>
      <c r="C40" s="59" t="s">
        <v>19</v>
      </c>
      <c r="D40" s="59" t="s">
        <v>20</v>
      </c>
      <c r="E40" s="103"/>
      <c r="F40" s="55" t="s">
        <v>84</v>
      </c>
      <c r="G40" s="59" t="s">
        <v>19</v>
      </c>
    </row>
    <row r="41" spans="1:7" x14ac:dyDescent="0.35">
      <c r="A41" s="71" t="s">
        <v>59</v>
      </c>
      <c r="B41" s="72"/>
      <c r="C41" s="10" t="s">
        <v>60</v>
      </c>
      <c r="D41" s="11" t="s">
        <v>61</v>
      </c>
      <c r="E41" s="22">
        <v>500</v>
      </c>
      <c r="F41" s="49"/>
      <c r="G41" s="12">
        <f t="shared" ref="G41:G52" si="2">C41*F41/1000</f>
        <v>0</v>
      </c>
    </row>
    <row r="42" spans="1:7" ht="30" customHeight="1" x14ac:dyDescent="0.35">
      <c r="A42" s="96" t="s">
        <v>92</v>
      </c>
      <c r="B42" s="97"/>
      <c r="C42" s="23" t="s">
        <v>62</v>
      </c>
      <c r="D42" s="24" t="s">
        <v>61</v>
      </c>
      <c r="E42" s="25">
        <v>500</v>
      </c>
      <c r="F42" s="49"/>
      <c r="G42" s="26">
        <f t="shared" si="2"/>
        <v>0</v>
      </c>
    </row>
    <row r="43" spans="1:7" x14ac:dyDescent="0.35">
      <c r="A43" s="71" t="s">
        <v>63</v>
      </c>
      <c r="B43" s="72"/>
      <c r="C43" s="10" t="s">
        <v>36</v>
      </c>
      <c r="D43" s="11" t="s">
        <v>61</v>
      </c>
      <c r="E43" s="22">
        <v>500</v>
      </c>
      <c r="F43" s="49"/>
      <c r="G43" s="12">
        <f t="shared" si="2"/>
        <v>0</v>
      </c>
    </row>
    <row r="44" spans="1:7" x14ac:dyDescent="0.25">
      <c r="A44" s="27" t="s">
        <v>64</v>
      </c>
      <c r="B44" s="53"/>
      <c r="C44" s="104" t="s">
        <v>0</v>
      </c>
      <c r="D44" s="85" t="s">
        <v>2</v>
      </c>
      <c r="E44" s="107">
        <v>500</v>
      </c>
      <c r="F44" s="67"/>
      <c r="G44" s="88">
        <f t="shared" si="2"/>
        <v>0</v>
      </c>
    </row>
    <row r="45" spans="1:7" x14ac:dyDescent="0.25">
      <c r="A45" s="28" t="s">
        <v>38</v>
      </c>
      <c r="B45" s="29"/>
      <c r="C45" s="105"/>
      <c r="D45" s="86"/>
      <c r="E45" s="108"/>
      <c r="F45" s="68"/>
      <c r="G45" s="89">
        <f t="shared" si="2"/>
        <v>0</v>
      </c>
    </row>
    <row r="46" spans="1:7" x14ac:dyDescent="0.25">
      <c r="A46" s="30" t="s">
        <v>39</v>
      </c>
      <c r="B46" s="29"/>
      <c r="C46" s="105"/>
      <c r="D46" s="86"/>
      <c r="E46" s="108"/>
      <c r="F46" s="68"/>
      <c r="G46" s="89">
        <f t="shared" si="2"/>
        <v>0</v>
      </c>
    </row>
    <row r="47" spans="1:7" x14ac:dyDescent="0.25">
      <c r="A47" s="30" t="s">
        <v>40</v>
      </c>
      <c r="B47" s="29"/>
      <c r="C47" s="105"/>
      <c r="D47" s="86"/>
      <c r="E47" s="108"/>
      <c r="F47" s="68"/>
      <c r="G47" s="89">
        <f t="shared" si="2"/>
        <v>0</v>
      </c>
    </row>
    <row r="48" spans="1:7" x14ac:dyDescent="0.25">
      <c r="A48" s="30" t="s">
        <v>41</v>
      </c>
      <c r="B48" s="29"/>
      <c r="C48" s="105"/>
      <c r="D48" s="86"/>
      <c r="E48" s="108"/>
      <c r="F48" s="68"/>
      <c r="G48" s="89">
        <f t="shared" si="2"/>
        <v>0</v>
      </c>
    </row>
    <row r="49" spans="1:8" ht="20" x14ac:dyDescent="0.25">
      <c r="A49" s="30" t="s">
        <v>42</v>
      </c>
      <c r="B49" s="29"/>
      <c r="C49" s="105"/>
      <c r="D49" s="86"/>
      <c r="E49" s="108"/>
      <c r="F49" s="68"/>
      <c r="G49" s="89">
        <f t="shared" si="2"/>
        <v>0</v>
      </c>
    </row>
    <row r="50" spans="1:8" x14ac:dyDescent="0.25">
      <c r="A50" s="30" t="s">
        <v>43</v>
      </c>
      <c r="B50" s="29"/>
      <c r="C50" s="105"/>
      <c r="D50" s="86"/>
      <c r="E50" s="108"/>
      <c r="F50" s="68"/>
      <c r="G50" s="89">
        <f t="shared" si="2"/>
        <v>0</v>
      </c>
    </row>
    <row r="51" spans="1:8" x14ac:dyDescent="0.25">
      <c r="A51" s="30" t="s">
        <v>44</v>
      </c>
      <c r="B51" s="29"/>
      <c r="C51" s="105"/>
      <c r="D51" s="86"/>
      <c r="E51" s="108"/>
      <c r="F51" s="68"/>
      <c r="G51" s="89">
        <f t="shared" si="2"/>
        <v>0</v>
      </c>
    </row>
    <row r="52" spans="1:8" x14ac:dyDescent="0.25">
      <c r="A52" s="31" t="s">
        <v>65</v>
      </c>
      <c r="B52" s="32"/>
      <c r="C52" s="106"/>
      <c r="D52" s="87"/>
      <c r="E52" s="109"/>
      <c r="F52" s="69"/>
      <c r="G52" s="90">
        <f t="shared" si="2"/>
        <v>0</v>
      </c>
    </row>
    <row r="53" spans="1:8" x14ac:dyDescent="0.25">
      <c r="A53" s="73"/>
      <c r="B53" s="73"/>
      <c r="C53" s="73"/>
      <c r="D53" s="73"/>
      <c r="E53" s="73"/>
      <c r="F53" s="74"/>
      <c r="G53" s="33">
        <f>SUM(G41:G52)</f>
        <v>0</v>
      </c>
    </row>
    <row r="54" spans="1:8" x14ac:dyDescent="0.25">
      <c r="A54" s="110" t="s">
        <v>85</v>
      </c>
      <c r="B54" s="111"/>
      <c r="C54" s="111"/>
      <c r="D54" s="111"/>
      <c r="E54" s="111"/>
      <c r="F54" s="111"/>
      <c r="G54" s="111"/>
      <c r="H54" s="34"/>
    </row>
    <row r="55" spans="1:8" ht="21" x14ac:dyDescent="0.25">
      <c r="A55" s="98" t="s">
        <v>11</v>
      </c>
      <c r="B55" s="99"/>
      <c r="C55" s="54" t="s">
        <v>13</v>
      </c>
      <c r="D55" s="54" t="s">
        <v>14</v>
      </c>
      <c r="E55" s="80" t="s">
        <v>15</v>
      </c>
      <c r="F55" s="54" t="s">
        <v>16</v>
      </c>
      <c r="G55" s="54" t="s">
        <v>47</v>
      </c>
      <c r="H55" s="34"/>
    </row>
    <row r="56" spans="1:8" x14ac:dyDescent="0.25">
      <c r="A56" s="100"/>
      <c r="B56" s="101"/>
      <c r="C56" s="55" t="s">
        <v>19</v>
      </c>
      <c r="D56" s="55" t="s">
        <v>20</v>
      </c>
      <c r="E56" s="81"/>
      <c r="F56" s="55" t="s">
        <v>84</v>
      </c>
      <c r="G56" s="55" t="s">
        <v>19</v>
      </c>
      <c r="H56" s="34"/>
    </row>
    <row r="57" spans="1:8" x14ac:dyDescent="0.25">
      <c r="A57" s="112" t="s">
        <v>9</v>
      </c>
      <c r="B57" s="72"/>
      <c r="C57" s="10" t="s">
        <v>66</v>
      </c>
      <c r="D57" s="11" t="s">
        <v>61</v>
      </c>
      <c r="E57" s="22">
        <v>500</v>
      </c>
      <c r="F57" s="49"/>
      <c r="G57" s="12">
        <f t="shared" ref="G57:G68" si="3">C57*F57/1000</f>
        <v>0</v>
      </c>
      <c r="H57" s="34"/>
    </row>
    <row r="58" spans="1:8" x14ac:dyDescent="0.25">
      <c r="A58" s="71" t="s">
        <v>67</v>
      </c>
      <c r="B58" s="72"/>
      <c r="C58" s="10" t="s">
        <v>68</v>
      </c>
      <c r="D58" s="11" t="s">
        <v>61</v>
      </c>
      <c r="E58" s="22">
        <v>500</v>
      </c>
      <c r="F58" s="49"/>
      <c r="G58" s="12">
        <f t="shared" si="3"/>
        <v>0</v>
      </c>
      <c r="H58" s="34"/>
    </row>
    <row r="59" spans="1:8" x14ac:dyDescent="0.25">
      <c r="A59" s="71" t="s">
        <v>69</v>
      </c>
      <c r="B59" s="72"/>
      <c r="C59" s="10" t="s">
        <v>36</v>
      </c>
      <c r="D59" s="11" t="s">
        <v>61</v>
      </c>
      <c r="E59" s="22">
        <v>500</v>
      </c>
      <c r="F59" s="49"/>
      <c r="G59" s="12">
        <f t="shared" si="3"/>
        <v>0</v>
      </c>
      <c r="H59" s="34"/>
    </row>
    <row r="60" spans="1:8" x14ac:dyDescent="0.25">
      <c r="A60" s="27" t="s">
        <v>64</v>
      </c>
      <c r="B60" s="53"/>
      <c r="C60" s="104" t="s">
        <v>0</v>
      </c>
      <c r="D60" s="85" t="s">
        <v>3</v>
      </c>
      <c r="E60" s="107">
        <v>500</v>
      </c>
      <c r="F60" s="67"/>
      <c r="G60" s="88">
        <f>C60*F60/1000</f>
        <v>0</v>
      </c>
      <c r="H60" s="34"/>
    </row>
    <row r="61" spans="1:8" x14ac:dyDescent="0.25">
      <c r="A61" s="28" t="s">
        <v>38</v>
      </c>
      <c r="B61" s="29"/>
      <c r="C61" s="105"/>
      <c r="D61" s="86"/>
      <c r="E61" s="108"/>
      <c r="F61" s="68"/>
      <c r="G61" s="89">
        <f t="shared" si="3"/>
        <v>0</v>
      </c>
      <c r="H61" s="34"/>
    </row>
    <row r="62" spans="1:8" x14ac:dyDescent="0.25">
      <c r="A62" s="30" t="s">
        <v>39</v>
      </c>
      <c r="B62" s="29"/>
      <c r="C62" s="105"/>
      <c r="D62" s="86"/>
      <c r="E62" s="108"/>
      <c r="F62" s="68"/>
      <c r="G62" s="89">
        <f t="shared" si="3"/>
        <v>0</v>
      </c>
      <c r="H62" s="34"/>
    </row>
    <row r="63" spans="1:8" x14ac:dyDescent="0.25">
      <c r="A63" s="30" t="s">
        <v>40</v>
      </c>
      <c r="B63" s="29"/>
      <c r="C63" s="105"/>
      <c r="D63" s="86"/>
      <c r="E63" s="108"/>
      <c r="F63" s="68"/>
      <c r="G63" s="89">
        <f t="shared" si="3"/>
        <v>0</v>
      </c>
      <c r="H63" s="34"/>
    </row>
    <row r="64" spans="1:8" x14ac:dyDescent="0.25">
      <c r="A64" s="30" t="s">
        <v>41</v>
      </c>
      <c r="B64" s="29"/>
      <c r="C64" s="105"/>
      <c r="D64" s="86"/>
      <c r="E64" s="108"/>
      <c r="F64" s="68"/>
      <c r="G64" s="89">
        <f t="shared" si="3"/>
        <v>0</v>
      </c>
      <c r="H64" s="34"/>
    </row>
    <row r="65" spans="1:8" ht="20" x14ac:dyDescent="0.25">
      <c r="A65" s="30" t="s">
        <v>42</v>
      </c>
      <c r="B65" s="29"/>
      <c r="C65" s="105"/>
      <c r="D65" s="86"/>
      <c r="E65" s="108"/>
      <c r="F65" s="68"/>
      <c r="G65" s="89">
        <f t="shared" si="3"/>
        <v>0</v>
      </c>
      <c r="H65" s="34"/>
    </row>
    <row r="66" spans="1:8" x14ac:dyDescent="0.25">
      <c r="A66" s="30" t="s">
        <v>43</v>
      </c>
      <c r="B66" s="29"/>
      <c r="C66" s="105"/>
      <c r="D66" s="86"/>
      <c r="E66" s="108"/>
      <c r="F66" s="68"/>
      <c r="G66" s="89">
        <f t="shared" si="3"/>
        <v>0</v>
      </c>
      <c r="H66" s="34"/>
    </row>
    <row r="67" spans="1:8" x14ac:dyDescent="0.25">
      <c r="A67" s="30" t="s">
        <v>44</v>
      </c>
      <c r="B67" s="29"/>
      <c r="C67" s="105"/>
      <c r="D67" s="86"/>
      <c r="E67" s="108"/>
      <c r="F67" s="68"/>
      <c r="G67" s="89">
        <f t="shared" si="3"/>
        <v>0</v>
      </c>
      <c r="H67" s="34"/>
    </row>
    <row r="68" spans="1:8" x14ac:dyDescent="0.25">
      <c r="A68" s="31" t="s">
        <v>65</v>
      </c>
      <c r="B68" s="32"/>
      <c r="C68" s="106"/>
      <c r="D68" s="87"/>
      <c r="E68" s="109"/>
      <c r="F68" s="69"/>
      <c r="G68" s="90">
        <f t="shared" si="3"/>
        <v>0</v>
      </c>
      <c r="H68" s="34"/>
    </row>
    <row r="69" spans="1:8" x14ac:dyDescent="0.25">
      <c r="A69" s="73"/>
      <c r="B69" s="73"/>
      <c r="C69" s="73"/>
      <c r="D69" s="73"/>
      <c r="E69" s="73"/>
      <c r="F69" s="74"/>
      <c r="G69" s="20">
        <f>SUM(G57:G68)</f>
        <v>0</v>
      </c>
      <c r="H69" s="34"/>
    </row>
    <row r="70" spans="1:8" x14ac:dyDescent="0.35">
      <c r="A70" s="75" t="s">
        <v>70</v>
      </c>
      <c r="B70" s="75"/>
      <c r="C70" s="75"/>
      <c r="D70" s="75"/>
      <c r="E70" s="75"/>
      <c r="F70" s="75"/>
      <c r="G70" s="75"/>
      <c r="H70" s="35"/>
    </row>
    <row r="71" spans="1:8" ht="21" x14ac:dyDescent="0.25">
      <c r="A71" s="113" t="s">
        <v>11</v>
      </c>
      <c r="B71" s="6" t="s">
        <v>12</v>
      </c>
      <c r="C71" s="54" t="s">
        <v>13</v>
      </c>
      <c r="D71" s="36" t="s">
        <v>14</v>
      </c>
      <c r="E71" s="80" t="s">
        <v>15</v>
      </c>
      <c r="F71" s="54" t="s">
        <v>16</v>
      </c>
      <c r="G71" s="54" t="s">
        <v>47</v>
      </c>
      <c r="H71" s="35"/>
    </row>
    <row r="72" spans="1:8" ht="21" x14ac:dyDescent="0.35">
      <c r="A72" s="114"/>
      <c r="B72" s="37" t="s">
        <v>18</v>
      </c>
      <c r="C72" s="55" t="s">
        <v>19</v>
      </c>
      <c r="D72" s="55" t="s">
        <v>20</v>
      </c>
      <c r="E72" s="81"/>
      <c r="F72" s="55" t="s">
        <v>84</v>
      </c>
      <c r="G72" s="55" t="s">
        <v>19</v>
      </c>
      <c r="H72" s="35"/>
    </row>
    <row r="73" spans="1:8" ht="21" x14ac:dyDescent="0.25">
      <c r="A73" s="13" t="s">
        <v>91</v>
      </c>
      <c r="B73" s="62">
        <v>4494808551.5299997</v>
      </c>
      <c r="C73" s="38"/>
      <c r="D73" s="24" t="s">
        <v>33</v>
      </c>
      <c r="E73" s="24" t="s">
        <v>71</v>
      </c>
      <c r="F73" s="50"/>
      <c r="G73" s="26">
        <f>B73*F73/1000</f>
        <v>0</v>
      </c>
      <c r="H73" s="34"/>
    </row>
    <row r="74" spans="1:8" x14ac:dyDescent="0.25">
      <c r="A74" s="16" t="s">
        <v>72</v>
      </c>
      <c r="B74" s="104">
        <v>3320000</v>
      </c>
      <c r="C74" s="115"/>
      <c r="D74" s="85" t="s">
        <v>88</v>
      </c>
      <c r="E74" s="115"/>
      <c r="F74" s="65"/>
      <c r="G74" s="88">
        <f>B74*F74/1000</f>
        <v>0</v>
      </c>
      <c r="H74" s="34"/>
    </row>
    <row r="75" spans="1:8" ht="20" x14ac:dyDescent="0.25">
      <c r="A75" s="19" t="s">
        <v>73</v>
      </c>
      <c r="B75" s="106"/>
      <c r="C75" s="116"/>
      <c r="D75" s="87"/>
      <c r="E75" s="116"/>
      <c r="F75" s="66"/>
      <c r="G75" s="90">
        <f t="shared" ref="G75" si="4">C75*F75/1000</f>
        <v>0</v>
      </c>
      <c r="H75" s="34"/>
    </row>
    <row r="76" spans="1:8" x14ac:dyDescent="0.25">
      <c r="A76" s="73"/>
      <c r="B76" s="73"/>
      <c r="C76" s="73"/>
      <c r="D76" s="73"/>
      <c r="E76" s="73"/>
      <c r="F76" s="74"/>
      <c r="G76" s="39">
        <f>SUM(G73:G75)</f>
        <v>0</v>
      </c>
      <c r="H76" s="34"/>
    </row>
    <row r="77" spans="1:8" x14ac:dyDescent="0.25">
      <c r="A77" s="40"/>
      <c r="B77" s="40"/>
      <c r="C77" s="40"/>
      <c r="D77" s="40"/>
      <c r="E77" s="40"/>
      <c r="F77" s="40"/>
      <c r="G77" s="41"/>
      <c r="H77" s="34"/>
    </row>
    <row r="78" spans="1:8" ht="10.5" customHeight="1" x14ac:dyDescent="0.35">
      <c r="A78" s="96" t="s">
        <v>4</v>
      </c>
      <c r="B78" s="97"/>
      <c r="C78" s="42"/>
      <c r="D78" s="43"/>
      <c r="E78" s="44"/>
      <c r="G78" s="45">
        <f>G76+G69+G53+G37+G25</f>
        <v>0</v>
      </c>
    </row>
    <row r="79" spans="1:8" ht="10.5" customHeight="1" x14ac:dyDescent="0.35">
      <c r="A79" s="96" t="s">
        <v>7</v>
      </c>
      <c r="B79" s="97"/>
      <c r="C79" s="42"/>
      <c r="D79" s="42"/>
      <c r="E79" s="42"/>
      <c r="F79" s="42"/>
      <c r="G79" s="45">
        <f>G78*4</f>
        <v>0</v>
      </c>
      <c r="H79" s="35"/>
    </row>
    <row r="80" spans="1:8" ht="10.5" customHeight="1" x14ac:dyDescent="0.35">
      <c r="B80" s="42"/>
      <c r="C80" s="42"/>
      <c r="D80" s="42"/>
      <c r="E80" s="42"/>
      <c r="F80" s="42"/>
      <c r="G80" s="42"/>
      <c r="H80" s="35"/>
    </row>
    <row r="81" spans="1:8" x14ac:dyDescent="0.35">
      <c r="B81" s="35"/>
      <c r="C81" s="35"/>
      <c r="D81" s="35"/>
      <c r="E81" s="35"/>
      <c r="F81" s="35"/>
      <c r="G81" s="35"/>
      <c r="H81" s="35"/>
    </row>
    <row r="82" spans="1:8" ht="10.5" customHeight="1" x14ac:dyDescent="0.35">
      <c r="B82" s="42"/>
      <c r="C82" s="42"/>
      <c r="D82" s="35"/>
      <c r="E82" s="35"/>
      <c r="F82" s="35"/>
      <c r="G82" s="35"/>
      <c r="H82" s="35"/>
    </row>
    <row r="83" spans="1:8" x14ac:dyDescent="0.35">
      <c r="A83" s="63" t="s">
        <v>74</v>
      </c>
      <c r="B83" s="63"/>
      <c r="C83" s="63"/>
      <c r="D83" s="63"/>
      <c r="E83" s="63"/>
      <c r="F83" s="63"/>
      <c r="G83" s="63"/>
      <c r="H83" s="35"/>
    </row>
    <row r="84" spans="1:8" ht="10.5" customHeight="1" x14ac:dyDescent="0.35">
      <c r="A84" s="63" t="s">
        <v>75</v>
      </c>
      <c r="B84" s="63"/>
      <c r="C84" s="63"/>
      <c r="D84" s="63"/>
      <c r="E84" s="63"/>
      <c r="F84" s="63"/>
      <c r="G84" s="63"/>
      <c r="H84" s="35"/>
    </row>
    <row r="85" spans="1:8" x14ac:dyDescent="0.35">
      <c r="A85" s="63" t="s">
        <v>76</v>
      </c>
      <c r="B85" s="63"/>
      <c r="C85" s="63"/>
      <c r="D85" s="63"/>
      <c r="E85" s="63"/>
      <c r="F85" s="63"/>
      <c r="G85" s="63"/>
      <c r="H85" s="35"/>
    </row>
    <row r="86" spans="1:8" ht="10.5" customHeight="1" x14ac:dyDescent="0.35">
      <c r="A86" s="70" t="s">
        <v>77</v>
      </c>
      <c r="B86" s="70"/>
      <c r="C86" s="70"/>
      <c r="D86" s="70"/>
      <c r="E86" s="70"/>
      <c r="F86" s="70"/>
      <c r="G86" s="70"/>
      <c r="H86" s="57"/>
    </row>
    <row r="87" spans="1:8" x14ac:dyDescent="0.35">
      <c r="A87" s="3" t="s">
        <v>46</v>
      </c>
      <c r="B87" s="46"/>
      <c r="C87" s="46"/>
      <c r="D87" s="46"/>
      <c r="E87" s="46"/>
      <c r="F87" s="46"/>
      <c r="G87" s="46"/>
      <c r="H87" s="46"/>
    </row>
    <row r="88" spans="1:8" x14ac:dyDescent="0.35">
      <c r="A88" s="63" t="s">
        <v>78</v>
      </c>
      <c r="B88" s="63"/>
      <c r="C88" s="63"/>
      <c r="D88" s="63"/>
      <c r="E88" s="63"/>
      <c r="F88" s="63"/>
      <c r="G88" s="63"/>
    </row>
    <row r="89" spans="1:8" x14ac:dyDescent="0.35">
      <c r="A89" s="3" t="s">
        <v>79</v>
      </c>
    </row>
    <row r="90" spans="1:8" x14ac:dyDescent="0.35">
      <c r="A90" s="63" t="s">
        <v>80</v>
      </c>
      <c r="B90" s="63"/>
      <c r="C90" s="63"/>
      <c r="D90" s="63"/>
      <c r="E90" s="63"/>
      <c r="F90" s="63"/>
      <c r="G90" s="63"/>
    </row>
    <row r="91" spans="1:8" x14ac:dyDescent="0.35">
      <c r="A91" s="3" t="s">
        <v>81</v>
      </c>
    </row>
    <row r="92" spans="1:8" x14ac:dyDescent="0.35">
      <c r="A92" s="63" t="s">
        <v>82</v>
      </c>
      <c r="B92" s="63"/>
      <c r="C92" s="63"/>
      <c r="D92" s="63"/>
      <c r="E92" s="63"/>
      <c r="F92" s="63"/>
      <c r="G92" s="63"/>
    </row>
    <row r="93" spans="1:8" x14ac:dyDescent="0.35">
      <c r="A93" s="3" t="s">
        <v>70</v>
      </c>
    </row>
    <row r="94" spans="1:8" x14ac:dyDescent="0.35">
      <c r="A94" s="63" t="s">
        <v>83</v>
      </c>
      <c r="B94" s="63"/>
      <c r="C94" s="63"/>
      <c r="D94" s="63"/>
      <c r="E94" s="63"/>
      <c r="F94" s="63"/>
      <c r="G94" s="63"/>
    </row>
    <row r="97" spans="1:7" ht="14" x14ac:dyDescent="0.3">
      <c r="A97" s="117"/>
      <c r="B97" s="117"/>
      <c r="C97" s="117"/>
      <c r="D97" s="117"/>
      <c r="E97" s="117"/>
      <c r="F97" s="117"/>
      <c r="G97" s="122"/>
    </row>
    <row r="98" spans="1:7" ht="14.5" x14ac:dyDescent="0.25">
      <c r="A98" s="118" t="s">
        <v>93</v>
      </c>
      <c r="B98" s="119"/>
      <c r="C98" s="120"/>
      <c r="D98" s="120"/>
      <c r="E98" s="120"/>
      <c r="F98" s="120"/>
      <c r="G98" s="122"/>
    </row>
    <row r="99" spans="1:7" ht="14" x14ac:dyDescent="0.3">
      <c r="A99" s="117"/>
      <c r="B99" s="119"/>
      <c r="C99" s="120"/>
      <c r="D99" s="120"/>
      <c r="E99" s="117"/>
      <c r="F99" s="117"/>
      <c r="G99" s="122"/>
    </row>
    <row r="100" spans="1:7" ht="14.5" x14ac:dyDescent="0.3">
      <c r="A100" s="117"/>
      <c r="B100" s="119"/>
      <c r="C100" s="120"/>
      <c r="D100" s="120"/>
      <c r="E100" s="118" t="s">
        <v>94</v>
      </c>
      <c r="F100" s="120"/>
      <c r="G100" s="122"/>
    </row>
    <row r="101" spans="1:7" ht="14.5" x14ac:dyDescent="0.3">
      <c r="A101" s="117"/>
      <c r="B101" s="121"/>
      <c r="C101" s="121"/>
      <c r="D101" s="121"/>
      <c r="E101" s="118" t="s">
        <v>95</v>
      </c>
      <c r="F101" s="120"/>
      <c r="G101" s="122"/>
    </row>
    <row r="102" spans="1:7" ht="14.5" x14ac:dyDescent="0.25">
      <c r="A102" s="121"/>
      <c r="B102" s="121"/>
      <c r="C102" s="121"/>
      <c r="D102" s="121"/>
      <c r="E102" s="118" t="s">
        <v>96</v>
      </c>
      <c r="F102" s="121"/>
      <c r="G102" s="122"/>
    </row>
  </sheetData>
  <sheetProtection algorithmName="SHA-512" hashValue="BHyw6WgIKGcpm3laBq/m+v/5HW+/BI2B9FGWfLmNqDSltIRyc0YUQ7Vl1DBZQFtWCe/h1gWMtvLhMX6CFbUqQw==" saltValue="KfTsdsA6v4bZ6uSklgxPqw==" spinCount="100000" sheet="1" objects="1" scenarios="1"/>
  <mergeCells count="69">
    <mergeCell ref="A76:F76"/>
    <mergeCell ref="A78:B78"/>
    <mergeCell ref="A79:B79"/>
    <mergeCell ref="A69:F69"/>
    <mergeCell ref="A70:G70"/>
    <mergeCell ref="A71:A72"/>
    <mergeCell ref="E71:E72"/>
    <mergeCell ref="B74:B75"/>
    <mergeCell ref="C74:C75"/>
    <mergeCell ref="D74:D75"/>
    <mergeCell ref="E74:E75"/>
    <mergeCell ref="G74:G75"/>
    <mergeCell ref="G60:G68"/>
    <mergeCell ref="A53:F53"/>
    <mergeCell ref="A54:G54"/>
    <mergeCell ref="A55:B56"/>
    <mergeCell ref="E55:E56"/>
    <mergeCell ref="A57:B57"/>
    <mergeCell ref="A58:B58"/>
    <mergeCell ref="A59:B59"/>
    <mergeCell ref="C60:C68"/>
    <mergeCell ref="D60:D68"/>
    <mergeCell ref="E60:E68"/>
    <mergeCell ref="A43:B43"/>
    <mergeCell ref="C44:C52"/>
    <mergeCell ref="D44:D52"/>
    <mergeCell ref="E44:E52"/>
    <mergeCell ref="G44:G52"/>
    <mergeCell ref="A27:B28"/>
    <mergeCell ref="E27:E28"/>
    <mergeCell ref="A29:B29"/>
    <mergeCell ref="A42:B42"/>
    <mergeCell ref="A31:B31"/>
    <mergeCell ref="A32:B32"/>
    <mergeCell ref="A33:B33"/>
    <mergeCell ref="A34:B34"/>
    <mergeCell ref="A35:B35"/>
    <mergeCell ref="A36:B36"/>
    <mergeCell ref="A37:F37"/>
    <mergeCell ref="A38:G38"/>
    <mergeCell ref="A39:B40"/>
    <mergeCell ref="E39:E40"/>
    <mergeCell ref="A41:B41"/>
    <mergeCell ref="A1:G1"/>
    <mergeCell ref="A7:A8"/>
    <mergeCell ref="E7:E8"/>
    <mergeCell ref="G7:G8"/>
    <mergeCell ref="B16:B24"/>
    <mergeCell ref="C16:C24"/>
    <mergeCell ref="D16:D24"/>
    <mergeCell ref="E16:E24"/>
    <mergeCell ref="G16:G24"/>
    <mergeCell ref="A2:C2"/>
    <mergeCell ref="A90:G90"/>
    <mergeCell ref="A92:G92"/>
    <mergeCell ref="A94:G94"/>
    <mergeCell ref="A4:G4"/>
    <mergeCell ref="F74:F75"/>
    <mergeCell ref="F44:F52"/>
    <mergeCell ref="F60:F68"/>
    <mergeCell ref="F16:F24"/>
    <mergeCell ref="A83:G83"/>
    <mergeCell ref="A84:G84"/>
    <mergeCell ref="A85:G85"/>
    <mergeCell ref="A86:G86"/>
    <mergeCell ref="A88:G88"/>
    <mergeCell ref="A30:B30"/>
    <mergeCell ref="A25:F25"/>
    <mergeCell ref="A26:G26"/>
  </mergeCells>
  <pageMargins left="0.70866141732283472" right="0.70866141732283472" top="0.55118110236220474" bottom="0.55118110236220474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lubor grac</dc:creator>
  <cp:lastModifiedBy>Ághová Barbora</cp:lastModifiedBy>
  <cp:lastPrinted>2022-10-12T09:06:17Z</cp:lastPrinted>
  <dcterms:created xsi:type="dcterms:W3CDTF">2022-03-28T13:19:26Z</dcterms:created>
  <dcterms:modified xsi:type="dcterms:W3CDTF">2022-10-12T09:13:40Z</dcterms:modified>
</cp:coreProperties>
</file>