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VO_v riešení_neukončené\41_BBRSC_ZVISLE DOPRAVNE ZNACENIE\1_Súťažné podklady\"/>
    </mc:Choice>
  </mc:AlternateContent>
  <xr:revisionPtr revIDLastSave="0" documentId="13_ncr:1_{AF5D66F2-F23E-4290-863F-3EB813FF6692}" xr6:coauthVersionLast="47" xr6:coauthVersionMax="47" xr10:uidLastSave="{00000000-0000-0000-0000-000000000000}"/>
  <bookViews>
    <workbookView xWindow="1950" yWindow="1950" windowWidth="23910" windowHeight="12480" xr2:uid="{00000000-000D-0000-FFFF-FFFF00000000}"/>
  </bookViews>
  <sheets>
    <sheet name="Príloha č. 2 SP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0" i="13" l="1"/>
  <c r="J79" i="13"/>
  <c r="B100" i="13" l="1"/>
  <c r="B97" i="13"/>
  <c r="H93" i="13"/>
  <c r="J64" i="13"/>
  <c r="J65" i="13"/>
  <c r="J66" i="13"/>
  <c r="J67" i="13"/>
  <c r="J68" i="13"/>
  <c r="H69" i="13"/>
  <c r="J73" i="13"/>
  <c r="J74" i="13"/>
  <c r="J75" i="13"/>
  <c r="J76" i="13"/>
  <c r="J77" i="13"/>
  <c r="J78" i="13"/>
  <c r="J81" i="13"/>
  <c r="J82" i="13"/>
  <c r="J83" i="13"/>
  <c r="J84" i="13"/>
  <c r="J85" i="13"/>
  <c r="J86" i="13"/>
  <c r="J87" i="13"/>
  <c r="J88" i="13"/>
  <c r="J89" i="13"/>
  <c r="J90" i="13"/>
  <c r="J91" i="13"/>
  <c r="J92" i="13"/>
  <c r="I93" i="13" l="1"/>
  <c r="J19" i="13"/>
  <c r="J17" i="13"/>
  <c r="J18" i="13"/>
  <c r="B99" i="13" l="1"/>
  <c r="B98" i="13"/>
  <c r="B93" i="13"/>
  <c r="B69" i="13"/>
  <c r="B60" i="13"/>
  <c r="I69" i="13"/>
  <c r="J98" i="13" s="1"/>
  <c r="H60" i="13" l="1"/>
  <c r="F60" i="13"/>
  <c r="J49" i="13"/>
  <c r="J35" i="13"/>
  <c r="J59" i="13"/>
  <c r="J58" i="13"/>
  <c r="J57" i="13"/>
  <c r="J56" i="13"/>
  <c r="J55" i="13"/>
  <c r="J54" i="13"/>
  <c r="J53" i="13"/>
  <c r="J52" i="13"/>
  <c r="J51" i="13"/>
  <c r="J50" i="13"/>
  <c r="J48" i="13"/>
  <c r="J47" i="13"/>
  <c r="J46" i="13"/>
  <c r="J45" i="13"/>
  <c r="J44" i="13"/>
  <c r="J43" i="13"/>
  <c r="J42" i="13"/>
  <c r="J41" i="13"/>
  <c r="J40" i="13"/>
  <c r="J39" i="13"/>
  <c r="J38" i="13"/>
  <c r="J37" i="13"/>
  <c r="J36" i="13"/>
  <c r="J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16" i="13"/>
  <c r="J99" i="13" l="1"/>
  <c r="I60" i="13" l="1"/>
  <c r="J97" i="13" s="1"/>
  <c r="J100" i="13" s="1"/>
  <c r="J101" i="13" l="1"/>
  <c r="J102" i="13"/>
</calcChain>
</file>

<file path=xl/sharedStrings.xml><?xml version="1.0" encoding="utf-8"?>
<sst xmlns="http://schemas.openxmlformats.org/spreadsheetml/2006/main" count="209" uniqueCount="127">
  <si>
    <t>ks</t>
  </si>
  <si>
    <t>1260x 840</t>
  </si>
  <si>
    <t>1200x1600</t>
  </si>
  <si>
    <t xml:space="preserve"> 900x 900</t>
  </si>
  <si>
    <t xml:space="preserve"> 900x 600</t>
  </si>
  <si>
    <t xml:space="preserve"> 840x 840</t>
  </si>
  <si>
    <t xml:space="preserve"> 750x 750</t>
  </si>
  <si>
    <t xml:space="preserve"> 750x 562</t>
  </si>
  <si>
    <t xml:space="preserve"> 750x 412</t>
  </si>
  <si>
    <t xml:space="preserve"> 630x 420</t>
  </si>
  <si>
    <t xml:space="preserve"> 600x 600</t>
  </si>
  <si>
    <t xml:space="preserve"> 600x 330</t>
  </si>
  <si>
    <t xml:space="preserve"> 560x 350</t>
  </si>
  <si>
    <t xml:space="preserve"> 420x 231</t>
  </si>
  <si>
    <t xml:space="preserve"> 400x 250</t>
  </si>
  <si>
    <t xml:space="preserve"> 300x1000</t>
  </si>
  <si>
    <t xml:space="preserve"> 600x 450</t>
  </si>
  <si>
    <t xml:space="preserve"> 420x 420</t>
  </si>
  <si>
    <t xml:space="preserve"> 800x 300</t>
  </si>
  <si>
    <t xml:space="preserve"> 600x 900</t>
  </si>
  <si>
    <t xml:space="preserve"> 420x 630</t>
  </si>
  <si>
    <t>101;110-116;120-122;125;126;130-132;135;136;140-143;145;146;151;201;301</t>
  </si>
  <si>
    <t>305-308</t>
  </si>
  <si>
    <t>m2</t>
  </si>
  <si>
    <t>-</t>
  </si>
  <si>
    <t>kruh 420</t>
  </si>
  <si>
    <t>kruh 600</t>
  </si>
  <si>
    <t>kruh 750</t>
  </si>
  <si>
    <t>stop 1050</t>
  </si>
  <si>
    <t>trojuholník 1260</t>
  </si>
  <si>
    <t>variabilné</t>
  </si>
  <si>
    <t>stop  600</t>
  </si>
  <si>
    <t>stop  900</t>
  </si>
  <si>
    <t>trojuholník  630</t>
  </si>
  <si>
    <t>trojuholník  900</t>
  </si>
  <si>
    <t>342;343;360-368;370-374;376-378;380-383;390-397</t>
  </si>
  <si>
    <t>350-353;355</t>
  </si>
  <si>
    <t>272;302-304;321;326-328;331-335;510;526</t>
  </si>
  <si>
    <t>501-504;508;520;521;531</t>
  </si>
  <si>
    <t>203;210-213;215;216;220-225;230-235;240-245;251;253-256;261;263-265;267;270;271</t>
  </si>
  <si>
    <t>203;210-213;215;216;220-225;230-235;240-245;250;251;253-256;260;261;263-265;267;270;271</t>
  </si>
  <si>
    <t>Fólia triedy I</t>
  </si>
  <si>
    <t>Fólia triedy II</t>
  </si>
  <si>
    <t xml:space="preserve">101;110-116;120-122;125;126;130-132;135;136;140-143;145;146;151;201;301 </t>
  </si>
  <si>
    <t>bm</t>
  </si>
  <si>
    <t>IČO:</t>
  </si>
  <si>
    <t>Rozmer</t>
  </si>
  <si>
    <t>Veľkosť</t>
  </si>
  <si>
    <t>ZDZ na cesty I. II. a. III. triedy - na podklade z pozinkovaného plechu so zahnutým lisovaným okrajom s dvojitým ohybom po celom obvode, veľkosť 1, 2 a 3, predná strana z retroreflexnej fólie triedy 1 (Ref 1) a triedy 2 (Ref 2)</t>
  </si>
  <si>
    <t>Dopravné zariadenia</t>
  </si>
  <si>
    <t>Príslušenstvo k zvislým dopravným značkám</t>
  </si>
  <si>
    <t>Objímka, priemer 60 mm</t>
  </si>
  <si>
    <t>Objímka, 40x40 mm</t>
  </si>
  <si>
    <t>Rúra pozinkovaná hrúbky 2 mm, priemer 60 mm, dĺžka 3,5 bm</t>
  </si>
  <si>
    <t>Rúra pozinkovaná hrúbky 2 mm, priemer 60 mm, dĺžka 4 bm</t>
  </si>
  <si>
    <t>Krytka stĺpika</t>
  </si>
  <si>
    <t>Jokel 40x40 mm, červeno-biely reflexný polep triedy 1</t>
  </si>
  <si>
    <t>Bandimex páska 13 mm</t>
  </si>
  <si>
    <t>Bandimex páska 16 mm</t>
  </si>
  <si>
    <t>Bandimex spona 16 mm</t>
  </si>
  <si>
    <t>Bandimex spona 13 mm</t>
  </si>
  <si>
    <t>Fólia reflexná triedy 1</t>
  </si>
  <si>
    <t>Fólia nereflexná</t>
  </si>
  <si>
    <t>Dopravné zrkadlo 1000x800</t>
  </si>
  <si>
    <t>Dopravné zrkadlo 800x600</t>
  </si>
  <si>
    <t>Gumový podstavec</t>
  </si>
  <si>
    <t>701 Plastová zábrana na označenie uzávierky, 2000 mm, reflexný polep triedy 1</t>
  </si>
  <si>
    <t>703 Dopravný kužel, 500 mm nereflexný</t>
  </si>
  <si>
    <t>Sumár zvislého dopravného značenia, dopravných zariadení a príslušenstva</t>
  </si>
  <si>
    <t>702 smerovacia doska, reflexný polep triedy 1, obojstranná</t>
  </si>
  <si>
    <t xml:space="preserve">705 smerovacia tabuľa, 600x600, reflexná fólia triedy 1 </t>
  </si>
  <si>
    <t>705 smerovacia tabuľa, 600x600, reflexná fólia triedy 2</t>
  </si>
  <si>
    <t>Názov (V zmysle Vyhlášky 30/2020 Z.z. a jej vzorových listov)</t>
  </si>
  <si>
    <t>podpis oprávnenej osoby</t>
  </si>
  <si>
    <t>V ..........................................................., dňa</t>
  </si>
  <si>
    <t xml:space="preserve"> 630x 630</t>
  </si>
  <si>
    <t>210-212;215;216;224;225;230-235;240-244;250;253-256;260;263-265;267;270;271</t>
  </si>
  <si>
    <t>248;249; 268, 269,275-278,317-320</t>
  </si>
  <si>
    <t>1600x1600</t>
  </si>
  <si>
    <t>600x900</t>
  </si>
  <si>
    <t>248;249;268;275- 278,269;309,310;317-320</t>
  </si>
  <si>
    <t>272;302;303;304;330;334;335;510;526</t>
  </si>
  <si>
    <t>315;316,328</t>
  </si>
  <si>
    <t>309,310;341</t>
  </si>
  <si>
    <t>900x600</t>
  </si>
  <si>
    <t>400x520</t>
  </si>
  <si>
    <t>260x520</t>
  </si>
  <si>
    <t>2ks 1350x180</t>
  </si>
  <si>
    <t>315;316;322,336,340</t>
  </si>
  <si>
    <t>280-282;401-409;411-414;421-429;431-439;441-449;451-459</t>
  </si>
  <si>
    <t>283;344;401-404;411-419;421-424;431-432;441-445;451-459</t>
  </si>
  <si>
    <t>420x315</t>
  </si>
  <si>
    <t>272;302-304;311-314,321;322;325-328;330-335;509,510;526</t>
  </si>
  <si>
    <t>325;510</t>
  </si>
  <si>
    <t>562x750</t>
  </si>
  <si>
    <t>450x600</t>
  </si>
  <si>
    <t>350x840</t>
  </si>
  <si>
    <t>500x1200</t>
  </si>
  <si>
    <t>501-504;508;509,515, 520;521;522,531</t>
  </si>
  <si>
    <t>506;509,511-514;522;530;532;533</t>
  </si>
  <si>
    <t>507,509,511,512,513,514,515,520,527</t>
  </si>
  <si>
    <t>505-507;509;511-515;522;525;527;532;533</t>
  </si>
  <si>
    <t>501-505,508;521;522,530,531-532</t>
  </si>
  <si>
    <t>505-507;509;511-515;520,522;525;527;530;532</t>
  </si>
  <si>
    <t>Dopravné zrkadlo d900</t>
  </si>
  <si>
    <t>ŠPECIFIKÁCIA</t>
  </si>
  <si>
    <t>Obchodné meno/názov:</t>
  </si>
  <si>
    <t>Adresa/sídlo podnikania:</t>
  </si>
  <si>
    <r>
      <t>Kotviaca pätka k NE</t>
    </r>
    <r>
      <rPr>
        <sz val="10"/>
        <color rgb="FFFF0000"/>
        <rFont val="Calibri"/>
        <family val="2"/>
        <charset val="238"/>
        <scheme val="minor"/>
      </rPr>
      <t xml:space="preserve">  </t>
    </r>
  </si>
  <si>
    <t>Merná jednotka (ďalej len "MJ")</t>
  </si>
  <si>
    <t>Predpokladané množstvo</t>
  </si>
  <si>
    <t>Cena za predpokladané množstvo fólie triedy Ia II v EUR bez DPH</t>
  </si>
  <si>
    <t>Cena za 1 MJ v EUR bez DPH</t>
  </si>
  <si>
    <t>Cena za sumárnu položku v EUR bez DPH</t>
  </si>
  <si>
    <t>Názov sumárnej položky</t>
  </si>
  <si>
    <t>Vyplní uchádzač !!!</t>
  </si>
  <si>
    <t>Cena za predpokladané možstvo v EUR bez DPH</t>
  </si>
  <si>
    <t xml:space="preserve">Cena spolu za predmet zákazky v EUR s DPH** </t>
  </si>
  <si>
    <t>DPH 20 % v EUR*</t>
  </si>
  <si>
    <t>* ak uchádzač nie je platcom DPH uvedie 0</t>
  </si>
  <si>
    <t xml:space="preserve">** ak uchádzač nie je platcom DPH, cena v EUR bez DPH za Sumár zvislého dopravného značenia, dopravných zariadení a príslušenstva = Cena spolu za predmet zákazky v EUR s DPH </t>
  </si>
  <si>
    <t>Názov (V zmysle Vyhlášky 30/2020 Z. z. a jej vzorových listov)</t>
  </si>
  <si>
    <t>"Zvislé dopravné značenie"</t>
  </si>
  <si>
    <t>Konštrukcia s pasívnou bezpečnosťou 100 NE, C</t>
  </si>
  <si>
    <t>Konštrukcia s pasívnou bezpečnosťou 70 HE, E</t>
  </si>
  <si>
    <t>Kotviaca pätka k  HE</t>
  </si>
  <si>
    <t xml:space="preserve">Príloha č. 3 Súťažných podkladov / Príloha č. 2 Zmluvy_Špecifikácia_AKTUALIZÁCIA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</si>
</sst>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1]_-;\-* #,##0.00\ [$€-1]_-;_-* &quot;-&quot;??\ [$€-1]_-;_-@_-"/>
    <numFmt numFmtId="165" formatCode="#,##0.00_ ;\-#,##0.00\ 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sz val="9"/>
      <name val="Calibri"/>
      <family val="2"/>
      <charset val="238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vertical="center"/>
    </xf>
    <xf numFmtId="0" fontId="6" fillId="0" borderId="0" xfId="0" applyFont="1" applyAlignment="1">
      <alignment horizontal="center"/>
    </xf>
    <xf numFmtId="0" fontId="7" fillId="0" borderId="0" xfId="0" applyNumberFormat="1" applyFont="1" applyFill="1" applyBorder="1" applyAlignment="1" applyProtection="1">
      <alignment vertical="top"/>
      <protection locked="0"/>
    </xf>
    <xf numFmtId="164" fontId="0" fillId="0" borderId="3" xfId="0" applyNumberFormat="1" applyBorder="1"/>
    <xf numFmtId="0" fontId="7" fillId="3" borderId="0" xfId="0" applyNumberFormat="1" applyFont="1" applyFill="1" applyBorder="1" applyAlignment="1" applyProtection="1">
      <alignment vertical="top"/>
      <protection locked="0"/>
    </xf>
    <xf numFmtId="0" fontId="8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164" fontId="11" fillId="0" borderId="0" xfId="0" applyNumberFormat="1" applyFont="1"/>
    <xf numFmtId="164" fontId="10" fillId="2" borderId="2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right"/>
    </xf>
    <xf numFmtId="165" fontId="11" fillId="3" borderId="1" xfId="0" applyNumberFormat="1" applyFont="1" applyFill="1" applyBorder="1" applyAlignment="1"/>
    <xf numFmtId="0" fontId="11" fillId="0" borderId="1" xfId="0" applyFont="1" applyBorder="1" applyAlignment="1">
      <alignment horizontal="right" vertical="center"/>
    </xf>
    <xf numFmtId="165" fontId="11" fillId="3" borderId="1" xfId="0" applyNumberFormat="1" applyFont="1" applyFill="1" applyBorder="1"/>
    <xf numFmtId="165" fontId="11" fillId="3" borderId="1" xfId="0" applyNumberFormat="1" applyFont="1" applyFill="1" applyBorder="1" applyAlignment="1">
      <alignment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165" fontId="11" fillId="0" borderId="9" xfId="0" applyNumberFormat="1" applyFont="1" applyBorder="1" applyAlignment="1">
      <alignment vertical="center"/>
    </xf>
    <xf numFmtId="165" fontId="11" fillId="0" borderId="15" xfId="0" applyNumberFormat="1" applyFont="1" applyBorder="1" applyAlignment="1">
      <alignment vertical="center"/>
    </xf>
    <xf numFmtId="165" fontId="13" fillId="0" borderId="7" xfId="0" applyNumberFormat="1" applyFont="1" applyFill="1" applyBorder="1" applyAlignment="1">
      <alignment vertical="center"/>
    </xf>
    <xf numFmtId="165" fontId="13" fillId="0" borderId="9" xfId="0" applyNumberFormat="1" applyFont="1" applyFill="1" applyBorder="1"/>
    <xf numFmtId="165" fontId="13" fillId="0" borderId="12" xfId="0" applyNumberFormat="1" applyFont="1" applyFill="1" applyBorder="1"/>
    <xf numFmtId="165" fontId="11" fillId="0" borderId="9" xfId="0" applyNumberFormat="1" applyFont="1" applyBorder="1"/>
    <xf numFmtId="0" fontId="10" fillId="2" borderId="11" xfId="0" applyFont="1" applyFill="1" applyBorder="1" applyAlignment="1">
      <alignment horizontal="right" vertical="center"/>
    </xf>
    <xf numFmtId="164" fontId="10" fillId="2" borderId="17" xfId="0" applyNumberFormat="1" applyFont="1" applyFill="1" applyBorder="1" applyAlignment="1">
      <alignment horizontal="center" vertical="center" wrapText="1"/>
    </xf>
    <xf numFmtId="164" fontId="10" fillId="2" borderId="11" xfId="0" applyNumberFormat="1" applyFont="1" applyFill="1" applyBorder="1" applyAlignment="1">
      <alignment vertical="center"/>
    </xf>
    <xf numFmtId="0" fontId="11" fillId="0" borderId="8" xfId="0" applyFont="1" applyBorder="1" applyAlignment="1">
      <alignment horizontal="left"/>
    </xf>
    <xf numFmtId="165" fontId="11" fillId="0" borderId="9" xfId="0" applyNumberFormat="1" applyFont="1" applyBorder="1" applyAlignment="1">
      <alignment horizontal="right" vertical="center"/>
    </xf>
    <xf numFmtId="0" fontId="11" fillId="0" borderId="8" xfId="0" applyFont="1" applyBorder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1" fillId="0" borderId="32" xfId="0" applyFont="1" applyFill="1" applyBorder="1" applyAlignment="1">
      <alignment vertical="center"/>
    </xf>
    <xf numFmtId="0" fontId="1" fillId="0" borderId="33" xfId="0" applyFont="1" applyFill="1" applyBorder="1" applyAlignment="1">
      <alignment vertical="center"/>
    </xf>
    <xf numFmtId="0" fontId="1" fillId="0" borderId="34" xfId="0" applyFont="1" applyFill="1" applyBorder="1" applyAlignment="1">
      <alignment vertical="center"/>
    </xf>
    <xf numFmtId="16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0" fontId="10" fillId="2" borderId="10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0" fillId="2" borderId="10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164" fontId="10" fillId="2" borderId="17" xfId="0" applyNumberFormat="1" applyFont="1" applyFill="1" applyBorder="1" applyAlignment="1">
      <alignment horizontal="center" vertical="center" wrapText="1"/>
    </xf>
    <xf numFmtId="164" fontId="10" fillId="2" borderId="9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1" fillId="0" borderId="8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164" fontId="0" fillId="0" borderId="4" xfId="0" applyNumberFormat="1" applyBorder="1" applyAlignment="1">
      <alignment horizontal="center" vertical="center"/>
    </xf>
    <xf numFmtId="165" fontId="10" fillId="2" borderId="11" xfId="0" applyNumberFormat="1" applyFont="1" applyFill="1" applyBorder="1" applyAlignment="1">
      <alignment horizontal="right" vertical="center"/>
    </xf>
    <xf numFmtId="165" fontId="10" fillId="2" borderId="12" xfId="0" applyNumberFormat="1" applyFont="1" applyFill="1" applyBorder="1" applyAlignment="1">
      <alignment horizontal="right" vertical="center"/>
    </xf>
    <xf numFmtId="165" fontId="10" fillId="2" borderId="21" xfId="0" applyNumberFormat="1" applyFont="1" applyFill="1" applyBorder="1" applyAlignment="1">
      <alignment horizontal="right" vertical="center"/>
    </xf>
    <xf numFmtId="165" fontId="10" fillId="2" borderId="22" xfId="0" applyNumberFormat="1" applyFont="1" applyFill="1" applyBorder="1" applyAlignment="1">
      <alignment horizontal="right" vertical="center"/>
    </xf>
    <xf numFmtId="0" fontId="11" fillId="3" borderId="0" xfId="0" applyFont="1" applyFill="1" applyAlignment="1">
      <alignment horizontal="center" vertical="center"/>
    </xf>
    <xf numFmtId="0" fontId="13" fillId="0" borderId="8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13" fillId="0" borderId="10" xfId="0" applyFont="1" applyFill="1" applyBorder="1" applyAlignment="1">
      <alignment horizontal="left"/>
    </xf>
    <xf numFmtId="0" fontId="13" fillId="0" borderId="11" xfId="0" applyFont="1" applyFill="1" applyBorder="1" applyAlignment="1">
      <alignment horizontal="left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0" fillId="3" borderId="29" xfId="0" applyFont="1" applyFill="1" applyBorder="1" applyAlignment="1">
      <alignment horizontal="left" vertical="center"/>
    </xf>
    <xf numFmtId="0" fontId="10" fillId="3" borderId="23" xfId="0" applyFont="1" applyFill="1" applyBorder="1" applyAlignment="1">
      <alignment horizontal="left" vertical="center"/>
    </xf>
    <xf numFmtId="0" fontId="10" fillId="3" borderId="24" xfId="0" applyFont="1" applyFill="1" applyBorder="1" applyAlignment="1">
      <alignment horizontal="left" vertical="center"/>
    </xf>
    <xf numFmtId="0" fontId="10" fillId="3" borderId="30" xfId="0" applyFont="1" applyFill="1" applyBorder="1" applyAlignment="1">
      <alignment horizontal="left" vertical="center"/>
    </xf>
    <xf numFmtId="0" fontId="10" fillId="3" borderId="25" xfId="0" applyFont="1" applyFill="1" applyBorder="1" applyAlignment="1">
      <alignment horizontal="left" vertical="center"/>
    </xf>
    <xf numFmtId="0" fontId="10" fillId="3" borderId="26" xfId="0" applyFont="1" applyFill="1" applyBorder="1" applyAlignment="1">
      <alignment horizontal="left" vertical="center"/>
    </xf>
    <xf numFmtId="0" fontId="10" fillId="3" borderId="31" xfId="0" applyFont="1" applyFill="1" applyBorder="1" applyAlignment="1">
      <alignment horizontal="left" vertical="center"/>
    </xf>
    <xf numFmtId="0" fontId="10" fillId="3" borderId="27" xfId="0" applyFont="1" applyFill="1" applyBorder="1" applyAlignment="1">
      <alignment horizontal="left" vertical="center"/>
    </xf>
    <xf numFmtId="0" fontId="10" fillId="3" borderId="28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/>
    </xf>
  </cellXfs>
  <cellStyles count="6">
    <cellStyle name="Mena 2" xfId="5" xr:uid="{00000000-0005-0000-0000-000000000000}"/>
    <cellStyle name="Normálna" xfId="0" builtinId="0"/>
    <cellStyle name="Normálna 2" xfId="4" xr:uid="{00000000-0005-0000-0000-000001000000}"/>
    <cellStyle name="normální 3 2" xfId="1" xr:uid="{00000000-0005-0000-0000-000003000000}"/>
    <cellStyle name="normální_RSC TT 2006 navrh" xfId="2" xr:uid="{00000000-0005-0000-0000-000004000000}"/>
    <cellStyle name="Percentá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230275</xdr:colOff>
      <xdr:row>0</xdr:row>
      <xdr:rowOff>73269</xdr:rowOff>
    </xdr:from>
    <xdr:to>
      <xdr:col>1</xdr:col>
      <xdr:colOff>2723229</xdr:colOff>
      <xdr:row>1</xdr:row>
      <xdr:rowOff>94894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2A887AB6-AB0A-035A-887A-3605B5F6A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275" y="73269"/>
          <a:ext cx="2762250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16"/>
  <sheetViews>
    <sheetView tabSelected="1" zoomScale="91" zoomScaleNormal="91" workbookViewId="0">
      <selection activeCell="B4" sqref="B4:J4"/>
    </sheetView>
  </sheetViews>
  <sheetFormatPr defaultRowHeight="15" x14ac:dyDescent="0.25"/>
  <cols>
    <col min="1" max="1" width="3.85546875" customWidth="1"/>
    <col min="2" max="2" width="66" style="2" customWidth="1"/>
    <col min="3" max="3" width="15.28515625" customWidth="1"/>
    <col min="4" max="4" width="7.7109375" style="1" customWidth="1"/>
    <col min="5" max="5" width="7.28515625" style="1" customWidth="1"/>
    <col min="6" max="6" width="8.42578125" style="1" customWidth="1"/>
    <col min="7" max="7" width="12.42578125" style="4" customWidth="1"/>
    <col min="8" max="8" width="8.5703125" style="1" customWidth="1"/>
    <col min="9" max="9" width="11.7109375" style="4" customWidth="1"/>
    <col min="10" max="10" width="13.7109375" style="4" customWidth="1"/>
    <col min="14" max="14" width="9.140625" customWidth="1"/>
  </cols>
  <sheetData>
    <row r="1" spans="2:10" ht="52.15" customHeight="1" x14ac:dyDescent="0.25"/>
    <row r="2" spans="2:10" x14ac:dyDescent="0.25">
      <c r="B2" s="10" t="s">
        <v>126</v>
      </c>
    </row>
    <row r="4" spans="2:10" ht="28.9" customHeight="1" x14ac:dyDescent="0.25">
      <c r="B4" s="57" t="s">
        <v>105</v>
      </c>
      <c r="C4" s="57"/>
      <c r="D4" s="57"/>
      <c r="E4" s="57"/>
      <c r="F4" s="57"/>
      <c r="G4" s="57"/>
      <c r="H4" s="57"/>
      <c r="I4" s="57"/>
      <c r="J4" s="57"/>
    </row>
    <row r="5" spans="2:10" ht="27.6" customHeight="1" x14ac:dyDescent="0.25">
      <c r="B5" s="68" t="s">
        <v>122</v>
      </c>
      <c r="C5" s="68"/>
      <c r="D5" s="68"/>
      <c r="E5" s="68"/>
      <c r="F5" s="68"/>
      <c r="G5" s="68"/>
      <c r="H5" s="68"/>
      <c r="I5" s="68"/>
      <c r="J5" s="68"/>
    </row>
    <row r="6" spans="2:10" ht="49.15" customHeight="1" x14ac:dyDescent="0.25">
      <c r="B6" s="45"/>
      <c r="C6" s="45"/>
      <c r="D6" s="45"/>
      <c r="E6" s="45"/>
      <c r="F6" s="45"/>
      <c r="G6" s="45"/>
      <c r="H6" s="45"/>
      <c r="I6" s="45"/>
      <c r="J6" s="45"/>
    </row>
    <row r="7" spans="2:10" ht="21" x14ac:dyDescent="0.35">
      <c r="B7" s="6"/>
      <c r="C7" s="6"/>
      <c r="D7" s="6"/>
      <c r="E7" s="6"/>
      <c r="F7" s="6"/>
      <c r="G7" s="6"/>
      <c r="H7" s="6"/>
      <c r="I7" s="80" t="s">
        <v>115</v>
      </c>
      <c r="J7" s="80"/>
    </row>
    <row r="8" spans="2:10" ht="49.15" customHeight="1" x14ac:dyDescent="0.25"/>
    <row r="9" spans="2:10" ht="19.5" customHeight="1" x14ac:dyDescent="0.25">
      <c r="B9" s="46" t="s">
        <v>106</v>
      </c>
      <c r="C9" s="87"/>
      <c r="D9" s="88"/>
      <c r="E9" s="88"/>
      <c r="F9" s="88"/>
      <c r="G9" s="88"/>
      <c r="H9" s="88"/>
      <c r="I9" s="88"/>
      <c r="J9" s="89"/>
    </row>
    <row r="10" spans="2:10" ht="19.5" customHeight="1" x14ac:dyDescent="0.25">
      <c r="B10" s="47" t="s">
        <v>107</v>
      </c>
      <c r="C10" s="90"/>
      <c r="D10" s="91"/>
      <c r="E10" s="91"/>
      <c r="F10" s="91"/>
      <c r="G10" s="91"/>
      <c r="H10" s="91"/>
      <c r="I10" s="91"/>
      <c r="J10" s="92"/>
    </row>
    <row r="11" spans="2:10" ht="19.5" customHeight="1" x14ac:dyDescent="0.25">
      <c r="B11" s="48" t="s">
        <v>45</v>
      </c>
      <c r="C11" s="93"/>
      <c r="D11" s="94"/>
      <c r="E11" s="94"/>
      <c r="F11" s="94"/>
      <c r="G11" s="94"/>
      <c r="H11" s="94"/>
      <c r="I11" s="94"/>
      <c r="J11" s="95"/>
    </row>
    <row r="12" spans="2:10" ht="46.9" customHeight="1" thickBot="1" x14ac:dyDescent="0.3"/>
    <row r="13" spans="2:10" ht="48" customHeight="1" thickBot="1" x14ac:dyDescent="0.3">
      <c r="B13" s="65" t="s">
        <v>48</v>
      </c>
      <c r="C13" s="66"/>
      <c r="D13" s="66"/>
      <c r="E13" s="66"/>
      <c r="F13" s="66"/>
      <c r="G13" s="66"/>
      <c r="H13" s="66"/>
      <c r="I13" s="66"/>
      <c r="J13" s="67"/>
    </row>
    <row r="14" spans="2:10" x14ac:dyDescent="0.25">
      <c r="B14" s="63" t="s">
        <v>72</v>
      </c>
      <c r="C14" s="61" t="s">
        <v>46</v>
      </c>
      <c r="D14" s="61" t="s">
        <v>47</v>
      </c>
      <c r="E14" s="61" t="s">
        <v>109</v>
      </c>
      <c r="F14" s="60" t="s">
        <v>41</v>
      </c>
      <c r="G14" s="60"/>
      <c r="H14" s="60" t="s">
        <v>42</v>
      </c>
      <c r="I14" s="60"/>
      <c r="J14" s="58" t="s">
        <v>111</v>
      </c>
    </row>
    <row r="15" spans="2:10" s="3" customFormat="1" ht="60" customHeight="1" x14ac:dyDescent="0.25">
      <c r="B15" s="64"/>
      <c r="C15" s="62"/>
      <c r="D15" s="62"/>
      <c r="E15" s="62"/>
      <c r="F15" s="11" t="s">
        <v>110</v>
      </c>
      <c r="G15" s="12" t="s">
        <v>112</v>
      </c>
      <c r="H15" s="11" t="s">
        <v>110</v>
      </c>
      <c r="I15" s="12" t="s">
        <v>112</v>
      </c>
      <c r="J15" s="59"/>
    </row>
    <row r="16" spans="2:10" x14ac:dyDescent="0.25">
      <c r="B16" s="42">
        <v>152</v>
      </c>
      <c r="C16" s="13" t="s">
        <v>15</v>
      </c>
      <c r="D16" s="13">
        <v>2</v>
      </c>
      <c r="E16" s="13" t="s">
        <v>0</v>
      </c>
      <c r="F16" s="21">
        <v>120</v>
      </c>
      <c r="G16" s="24"/>
      <c r="H16" s="21">
        <v>20</v>
      </c>
      <c r="I16" s="24"/>
      <c r="J16" s="43">
        <f t="shared" ref="J16:J59" si="0">(G16*F16)+(I16*H16)</f>
        <v>0</v>
      </c>
    </row>
    <row r="17" spans="2:10" x14ac:dyDescent="0.25">
      <c r="B17" s="42">
        <v>355</v>
      </c>
      <c r="C17" s="13" t="s">
        <v>86</v>
      </c>
      <c r="D17" s="13">
        <v>2</v>
      </c>
      <c r="E17" s="13" t="s">
        <v>0</v>
      </c>
      <c r="F17" s="21">
        <v>120</v>
      </c>
      <c r="G17" s="24"/>
      <c r="H17" s="21">
        <v>60</v>
      </c>
      <c r="I17" s="24"/>
      <c r="J17" s="43">
        <f t="shared" si="0"/>
        <v>0</v>
      </c>
    </row>
    <row r="18" spans="2:10" x14ac:dyDescent="0.25">
      <c r="B18" s="42">
        <v>355</v>
      </c>
      <c r="C18" s="13" t="s">
        <v>85</v>
      </c>
      <c r="D18" s="13">
        <v>2</v>
      </c>
      <c r="E18" s="13" t="s">
        <v>0</v>
      </c>
      <c r="F18" s="21">
        <v>300</v>
      </c>
      <c r="G18" s="24"/>
      <c r="H18" s="21">
        <v>150</v>
      </c>
      <c r="I18" s="24"/>
      <c r="J18" s="43">
        <f t="shared" si="0"/>
        <v>0</v>
      </c>
    </row>
    <row r="19" spans="2:10" x14ac:dyDescent="0.25">
      <c r="B19" s="42" t="s">
        <v>100</v>
      </c>
      <c r="C19" s="13" t="s">
        <v>91</v>
      </c>
      <c r="D19" s="13">
        <v>1</v>
      </c>
      <c r="E19" s="13" t="s">
        <v>0</v>
      </c>
      <c r="F19" s="21">
        <v>20</v>
      </c>
      <c r="G19" s="24"/>
      <c r="H19" s="21">
        <v>10</v>
      </c>
      <c r="I19" s="24"/>
      <c r="J19" s="43">
        <f t="shared" si="0"/>
        <v>0</v>
      </c>
    </row>
    <row r="20" spans="2:10" x14ac:dyDescent="0.25">
      <c r="B20" s="42" t="s">
        <v>36</v>
      </c>
      <c r="C20" s="13" t="s">
        <v>14</v>
      </c>
      <c r="D20" s="13">
        <v>2</v>
      </c>
      <c r="E20" s="13" t="s">
        <v>0</v>
      </c>
      <c r="F20" s="21">
        <v>20</v>
      </c>
      <c r="G20" s="24"/>
      <c r="H20" s="21">
        <v>6</v>
      </c>
      <c r="I20" s="24"/>
      <c r="J20" s="43">
        <f t="shared" si="0"/>
        <v>0</v>
      </c>
    </row>
    <row r="21" spans="2:10" x14ac:dyDescent="0.25">
      <c r="B21" s="42" t="s">
        <v>102</v>
      </c>
      <c r="C21" s="13" t="s">
        <v>13</v>
      </c>
      <c r="D21" s="13">
        <v>1</v>
      </c>
      <c r="E21" s="13" t="s">
        <v>0</v>
      </c>
      <c r="F21" s="21">
        <v>100</v>
      </c>
      <c r="G21" s="24"/>
      <c r="H21" s="21">
        <v>2</v>
      </c>
      <c r="I21" s="24"/>
      <c r="J21" s="43">
        <f t="shared" si="0"/>
        <v>0</v>
      </c>
    </row>
    <row r="22" spans="2:10" x14ac:dyDescent="0.25">
      <c r="B22" s="42" t="s">
        <v>99</v>
      </c>
      <c r="C22" s="13" t="s">
        <v>13</v>
      </c>
      <c r="D22" s="13">
        <v>1</v>
      </c>
      <c r="E22" s="13" t="s">
        <v>0</v>
      </c>
      <c r="F22" s="21">
        <v>100</v>
      </c>
      <c r="G22" s="24"/>
      <c r="H22" s="21">
        <v>2</v>
      </c>
      <c r="I22" s="24"/>
      <c r="J22" s="43">
        <f t="shared" si="0"/>
        <v>0</v>
      </c>
    </row>
    <row r="23" spans="2:10" x14ac:dyDescent="0.25">
      <c r="B23" s="42" t="s">
        <v>37</v>
      </c>
      <c r="C23" s="13" t="s">
        <v>17</v>
      </c>
      <c r="D23" s="13">
        <v>1</v>
      </c>
      <c r="E23" s="13" t="s">
        <v>0</v>
      </c>
      <c r="F23" s="21">
        <v>700</v>
      </c>
      <c r="G23" s="24"/>
      <c r="H23" s="21">
        <v>2</v>
      </c>
      <c r="I23" s="24"/>
      <c r="J23" s="43">
        <f t="shared" si="0"/>
        <v>0</v>
      </c>
    </row>
    <row r="24" spans="2:10" x14ac:dyDescent="0.25">
      <c r="B24" s="42">
        <v>273</v>
      </c>
      <c r="C24" s="13" t="s">
        <v>20</v>
      </c>
      <c r="D24" s="13">
        <v>1</v>
      </c>
      <c r="E24" s="13" t="s">
        <v>0</v>
      </c>
      <c r="F24" s="21">
        <v>20</v>
      </c>
      <c r="G24" s="24"/>
      <c r="H24" s="21">
        <v>2</v>
      </c>
      <c r="I24" s="24"/>
      <c r="J24" s="43">
        <f t="shared" si="0"/>
        <v>0</v>
      </c>
    </row>
    <row r="25" spans="2:10" x14ac:dyDescent="0.25">
      <c r="B25" s="42" t="s">
        <v>36</v>
      </c>
      <c r="C25" s="13" t="s">
        <v>12</v>
      </c>
      <c r="D25" s="13">
        <v>3</v>
      </c>
      <c r="E25" s="13" t="s">
        <v>0</v>
      </c>
      <c r="F25" s="21">
        <v>20</v>
      </c>
      <c r="G25" s="24"/>
      <c r="H25" s="21">
        <v>10</v>
      </c>
      <c r="I25" s="24"/>
      <c r="J25" s="43">
        <f t="shared" si="0"/>
        <v>0</v>
      </c>
    </row>
    <row r="26" spans="2:10" x14ac:dyDescent="0.25">
      <c r="B26" s="42" t="s">
        <v>98</v>
      </c>
      <c r="C26" s="13" t="s">
        <v>11</v>
      </c>
      <c r="D26" s="13">
        <v>2</v>
      </c>
      <c r="E26" s="13" t="s">
        <v>0</v>
      </c>
      <c r="F26" s="21">
        <v>60</v>
      </c>
      <c r="G26" s="24"/>
      <c r="H26" s="21">
        <v>20</v>
      </c>
      <c r="I26" s="24"/>
      <c r="J26" s="43">
        <f t="shared" si="0"/>
        <v>0</v>
      </c>
    </row>
    <row r="27" spans="2:10" x14ac:dyDescent="0.25">
      <c r="B27" s="42" t="s">
        <v>101</v>
      </c>
      <c r="C27" s="13" t="s">
        <v>16</v>
      </c>
      <c r="D27" s="13">
        <v>2</v>
      </c>
      <c r="E27" s="13" t="s">
        <v>0</v>
      </c>
      <c r="F27" s="21">
        <v>60</v>
      </c>
      <c r="G27" s="24"/>
      <c r="H27" s="21">
        <v>20</v>
      </c>
      <c r="I27" s="24"/>
      <c r="J27" s="43">
        <f t="shared" si="0"/>
        <v>0</v>
      </c>
    </row>
    <row r="28" spans="2:10" x14ac:dyDescent="0.25">
      <c r="B28" s="42" t="s">
        <v>77</v>
      </c>
      <c r="C28" s="13" t="s">
        <v>75</v>
      </c>
      <c r="D28" s="13">
        <v>1</v>
      </c>
      <c r="E28" s="13" t="s">
        <v>0</v>
      </c>
      <c r="F28" s="21">
        <v>20</v>
      </c>
      <c r="G28" s="24"/>
      <c r="H28" s="21">
        <v>10</v>
      </c>
      <c r="I28" s="24"/>
      <c r="J28" s="43">
        <f t="shared" si="0"/>
        <v>0</v>
      </c>
    </row>
    <row r="29" spans="2:10" x14ac:dyDescent="0.25">
      <c r="B29" s="42" t="s">
        <v>92</v>
      </c>
      <c r="C29" s="13" t="s">
        <v>10</v>
      </c>
      <c r="D29" s="13">
        <v>2</v>
      </c>
      <c r="E29" s="13" t="s">
        <v>0</v>
      </c>
      <c r="F29" s="21">
        <v>700</v>
      </c>
      <c r="G29" s="24"/>
      <c r="H29" s="21">
        <v>20</v>
      </c>
      <c r="I29" s="24"/>
      <c r="J29" s="43">
        <f t="shared" si="0"/>
        <v>0</v>
      </c>
    </row>
    <row r="30" spans="2:10" x14ac:dyDescent="0.25">
      <c r="B30" s="42">
        <v>273</v>
      </c>
      <c r="C30" s="13" t="s">
        <v>19</v>
      </c>
      <c r="D30" s="13">
        <v>2</v>
      </c>
      <c r="E30" s="13" t="s">
        <v>0</v>
      </c>
      <c r="F30" s="21">
        <v>40</v>
      </c>
      <c r="G30" s="24"/>
      <c r="H30" s="21">
        <v>10</v>
      </c>
      <c r="I30" s="24"/>
      <c r="J30" s="43">
        <f t="shared" si="0"/>
        <v>0</v>
      </c>
    </row>
    <row r="31" spans="2:10" x14ac:dyDescent="0.25">
      <c r="B31" s="42" t="s">
        <v>82</v>
      </c>
      <c r="C31" s="13" t="s">
        <v>9</v>
      </c>
      <c r="D31" s="13">
        <v>1</v>
      </c>
      <c r="E31" s="13" t="s">
        <v>0</v>
      </c>
      <c r="F31" s="21">
        <v>20</v>
      </c>
      <c r="G31" s="24"/>
      <c r="H31" s="21">
        <v>2</v>
      </c>
      <c r="I31" s="24"/>
      <c r="J31" s="43">
        <f t="shared" si="0"/>
        <v>0</v>
      </c>
    </row>
    <row r="32" spans="2:10" x14ac:dyDescent="0.25">
      <c r="B32" s="42" t="s">
        <v>38</v>
      </c>
      <c r="C32" s="13" t="s">
        <v>8</v>
      </c>
      <c r="D32" s="13">
        <v>3</v>
      </c>
      <c r="E32" s="13" t="s">
        <v>0</v>
      </c>
      <c r="F32" s="21">
        <v>20</v>
      </c>
      <c r="G32" s="24"/>
      <c r="H32" s="21">
        <v>10</v>
      </c>
      <c r="I32" s="24"/>
      <c r="J32" s="43">
        <f t="shared" si="0"/>
        <v>0</v>
      </c>
    </row>
    <row r="33" spans="2:10" x14ac:dyDescent="0.25">
      <c r="B33" s="42" t="s">
        <v>103</v>
      </c>
      <c r="C33" s="13" t="s">
        <v>7</v>
      </c>
      <c r="D33" s="13">
        <v>3</v>
      </c>
      <c r="E33" s="13" t="s">
        <v>0</v>
      </c>
      <c r="F33" s="21">
        <v>20</v>
      </c>
      <c r="G33" s="24"/>
      <c r="H33" s="21">
        <v>10</v>
      </c>
      <c r="I33" s="24"/>
      <c r="J33" s="43">
        <f t="shared" si="0"/>
        <v>0</v>
      </c>
    </row>
    <row r="34" spans="2:10" x14ac:dyDescent="0.25">
      <c r="B34" s="42" t="s">
        <v>83</v>
      </c>
      <c r="C34" s="13" t="s">
        <v>6</v>
      </c>
      <c r="D34" s="13">
        <v>2</v>
      </c>
      <c r="E34" s="13" t="s">
        <v>0</v>
      </c>
      <c r="F34" s="21">
        <v>200</v>
      </c>
      <c r="G34" s="24"/>
      <c r="H34" s="21">
        <v>20</v>
      </c>
      <c r="I34" s="24"/>
      <c r="J34" s="43">
        <f t="shared" si="0"/>
        <v>0</v>
      </c>
    </row>
    <row r="35" spans="2:10" x14ac:dyDescent="0.25">
      <c r="B35" s="42" t="s">
        <v>93</v>
      </c>
      <c r="C35" s="13" t="s">
        <v>6</v>
      </c>
      <c r="D35" s="13">
        <v>3</v>
      </c>
      <c r="E35" s="13" t="s">
        <v>0</v>
      </c>
      <c r="F35" s="21">
        <v>20</v>
      </c>
      <c r="G35" s="24"/>
      <c r="H35" s="21">
        <v>6</v>
      </c>
      <c r="I35" s="24"/>
      <c r="J35" s="43">
        <f t="shared" si="0"/>
        <v>0</v>
      </c>
    </row>
    <row r="36" spans="2:10" x14ac:dyDescent="0.25">
      <c r="B36" s="42">
        <v>321</v>
      </c>
      <c r="C36" s="13" t="s">
        <v>18</v>
      </c>
      <c r="D36" s="13">
        <v>2</v>
      </c>
      <c r="E36" s="13" t="s">
        <v>0</v>
      </c>
      <c r="F36" s="21">
        <v>20</v>
      </c>
      <c r="G36" s="24"/>
      <c r="H36" s="21">
        <v>2</v>
      </c>
      <c r="I36" s="24"/>
      <c r="J36" s="43">
        <f t="shared" si="0"/>
        <v>0</v>
      </c>
    </row>
    <row r="37" spans="2:10" x14ac:dyDescent="0.25">
      <c r="B37" s="42" t="s">
        <v>81</v>
      </c>
      <c r="C37" s="13" t="s">
        <v>5</v>
      </c>
      <c r="D37" s="13">
        <v>3</v>
      </c>
      <c r="E37" s="13" t="s">
        <v>0</v>
      </c>
      <c r="F37" s="21">
        <v>20</v>
      </c>
      <c r="G37" s="24"/>
      <c r="H37" s="21">
        <v>20</v>
      </c>
      <c r="I37" s="24"/>
      <c r="J37" s="43">
        <f t="shared" si="0"/>
        <v>0</v>
      </c>
    </row>
    <row r="38" spans="2:10" x14ac:dyDescent="0.25">
      <c r="B38" s="42">
        <v>502</v>
      </c>
      <c r="C38" s="13" t="s">
        <v>96</v>
      </c>
      <c r="D38" s="13">
        <v>1</v>
      </c>
      <c r="E38" s="13" t="s">
        <v>0</v>
      </c>
      <c r="F38" s="21">
        <v>20</v>
      </c>
      <c r="G38" s="24"/>
      <c r="H38" s="21">
        <v>2</v>
      </c>
      <c r="I38" s="24"/>
      <c r="J38" s="43">
        <f t="shared" si="0"/>
        <v>0</v>
      </c>
    </row>
    <row r="39" spans="2:10" x14ac:dyDescent="0.25">
      <c r="B39" s="42">
        <v>506</v>
      </c>
      <c r="C39" s="13" t="s">
        <v>94</v>
      </c>
      <c r="D39" s="13">
        <v>3</v>
      </c>
      <c r="E39" s="13" t="s">
        <v>0</v>
      </c>
      <c r="F39" s="21">
        <v>20</v>
      </c>
      <c r="G39" s="24"/>
      <c r="H39" s="21">
        <v>6</v>
      </c>
      <c r="I39" s="24"/>
      <c r="J39" s="43">
        <f t="shared" si="0"/>
        <v>0</v>
      </c>
    </row>
    <row r="40" spans="2:10" x14ac:dyDescent="0.25">
      <c r="B40" s="42" t="s">
        <v>88</v>
      </c>
      <c r="C40" s="13" t="s">
        <v>4</v>
      </c>
      <c r="D40" s="13">
        <v>2</v>
      </c>
      <c r="E40" s="13" t="s">
        <v>0</v>
      </c>
      <c r="F40" s="21">
        <v>40</v>
      </c>
      <c r="G40" s="24"/>
      <c r="H40" s="21">
        <v>20</v>
      </c>
      <c r="I40" s="24"/>
      <c r="J40" s="43">
        <f t="shared" si="0"/>
        <v>0</v>
      </c>
    </row>
    <row r="41" spans="2:10" x14ac:dyDescent="0.25">
      <c r="B41" s="42">
        <v>506</v>
      </c>
      <c r="C41" s="13" t="s">
        <v>95</v>
      </c>
      <c r="D41" s="13">
        <v>2</v>
      </c>
      <c r="E41" s="13" t="s">
        <v>0</v>
      </c>
      <c r="F41" s="21">
        <v>20</v>
      </c>
      <c r="G41" s="24"/>
      <c r="H41" s="21">
        <v>2</v>
      </c>
      <c r="I41" s="24"/>
      <c r="J41" s="43">
        <f t="shared" si="0"/>
        <v>0</v>
      </c>
    </row>
    <row r="42" spans="2:10" x14ac:dyDescent="0.25">
      <c r="B42" s="42" t="s">
        <v>80</v>
      </c>
      <c r="C42" s="13" t="s">
        <v>3</v>
      </c>
      <c r="D42" s="13">
        <v>2</v>
      </c>
      <c r="E42" s="13" t="s">
        <v>0</v>
      </c>
      <c r="F42" s="21">
        <v>20</v>
      </c>
      <c r="G42" s="24"/>
      <c r="H42" s="21">
        <v>2</v>
      </c>
      <c r="I42" s="24"/>
      <c r="J42" s="43">
        <f t="shared" si="0"/>
        <v>0</v>
      </c>
    </row>
    <row r="43" spans="2:10" x14ac:dyDescent="0.25">
      <c r="B43" s="42" t="s">
        <v>89</v>
      </c>
      <c r="C43" s="13" t="s">
        <v>78</v>
      </c>
      <c r="D43" s="13">
        <v>2</v>
      </c>
      <c r="E43" s="13" t="s">
        <v>0</v>
      </c>
      <c r="F43" s="21">
        <v>40</v>
      </c>
      <c r="G43" s="24"/>
      <c r="H43" s="21">
        <v>20</v>
      </c>
      <c r="I43" s="24"/>
      <c r="J43" s="43">
        <f t="shared" si="0"/>
        <v>0</v>
      </c>
    </row>
    <row r="44" spans="2:10" x14ac:dyDescent="0.25">
      <c r="B44" s="42">
        <v>336</v>
      </c>
      <c r="C44" s="13" t="s">
        <v>84</v>
      </c>
      <c r="D44" s="13">
        <v>2</v>
      </c>
      <c r="E44" s="13" t="s">
        <v>0</v>
      </c>
      <c r="F44" s="21">
        <v>20</v>
      </c>
      <c r="G44" s="24"/>
      <c r="H44" s="21">
        <v>2</v>
      </c>
      <c r="I44" s="24"/>
      <c r="J44" s="43">
        <f t="shared" si="0"/>
        <v>0</v>
      </c>
    </row>
    <row r="45" spans="2:10" x14ac:dyDescent="0.25">
      <c r="B45" s="42">
        <v>502</v>
      </c>
      <c r="C45" s="13" t="s">
        <v>97</v>
      </c>
      <c r="D45" s="13">
        <v>2</v>
      </c>
      <c r="E45" s="13" t="s">
        <v>0</v>
      </c>
      <c r="F45" s="21">
        <v>20</v>
      </c>
      <c r="G45" s="24"/>
      <c r="H45" s="21">
        <v>2</v>
      </c>
      <c r="I45" s="24"/>
      <c r="J45" s="43">
        <f t="shared" si="0"/>
        <v>0</v>
      </c>
    </row>
    <row r="46" spans="2:10" x14ac:dyDescent="0.25">
      <c r="B46" s="42" t="s">
        <v>90</v>
      </c>
      <c r="C46" s="13" t="s">
        <v>2</v>
      </c>
      <c r="D46" s="13">
        <v>2</v>
      </c>
      <c r="E46" s="13" t="s">
        <v>0</v>
      </c>
      <c r="F46" s="21">
        <v>60</v>
      </c>
      <c r="G46" s="24"/>
      <c r="H46" s="21">
        <v>40</v>
      </c>
      <c r="I46" s="24"/>
      <c r="J46" s="43">
        <f t="shared" si="0"/>
        <v>0</v>
      </c>
    </row>
    <row r="47" spans="2:10" x14ac:dyDescent="0.25">
      <c r="B47" s="42">
        <v>336</v>
      </c>
      <c r="C47" s="13" t="s">
        <v>1</v>
      </c>
      <c r="D47" s="13">
        <v>3</v>
      </c>
      <c r="E47" s="13" t="s">
        <v>0</v>
      </c>
      <c r="F47" s="21">
        <v>20</v>
      </c>
      <c r="G47" s="24"/>
      <c r="H47" s="21">
        <v>2</v>
      </c>
      <c r="I47" s="24"/>
      <c r="J47" s="43">
        <f t="shared" si="0"/>
        <v>0</v>
      </c>
    </row>
    <row r="48" spans="2:10" x14ac:dyDescent="0.25">
      <c r="B48" s="42" t="s">
        <v>22</v>
      </c>
      <c r="C48" s="13" t="s">
        <v>79</v>
      </c>
      <c r="D48" s="13">
        <v>2</v>
      </c>
      <c r="E48" s="13" t="s">
        <v>0</v>
      </c>
      <c r="F48" s="21">
        <v>40</v>
      </c>
      <c r="G48" s="24"/>
      <c r="H48" s="21">
        <v>20</v>
      </c>
      <c r="I48" s="24"/>
      <c r="J48" s="43">
        <f t="shared" si="0"/>
        <v>0</v>
      </c>
    </row>
    <row r="49" spans="2:10" x14ac:dyDescent="0.25">
      <c r="B49" s="42">
        <v>153</v>
      </c>
      <c r="C49" s="13" t="s">
        <v>87</v>
      </c>
      <c r="D49" s="13">
        <v>3</v>
      </c>
      <c r="E49" s="13" t="s">
        <v>0</v>
      </c>
      <c r="F49" s="21">
        <v>20</v>
      </c>
      <c r="G49" s="24"/>
      <c r="H49" s="21">
        <v>2</v>
      </c>
      <c r="I49" s="24"/>
      <c r="J49" s="43">
        <f t="shared" si="0"/>
        <v>0</v>
      </c>
    </row>
    <row r="50" spans="2:10" x14ac:dyDescent="0.25">
      <c r="B50" s="42" t="s">
        <v>39</v>
      </c>
      <c r="C50" s="13" t="s">
        <v>25</v>
      </c>
      <c r="D50" s="13">
        <v>1</v>
      </c>
      <c r="E50" s="13" t="s">
        <v>0</v>
      </c>
      <c r="F50" s="21">
        <v>200</v>
      </c>
      <c r="G50" s="24"/>
      <c r="H50" s="21">
        <v>2</v>
      </c>
      <c r="I50" s="24"/>
      <c r="J50" s="43">
        <f t="shared" si="0"/>
        <v>0</v>
      </c>
    </row>
    <row r="51" spans="2:10" ht="26.25" x14ac:dyDescent="0.25">
      <c r="B51" s="44" t="s">
        <v>40</v>
      </c>
      <c r="C51" s="20" t="s">
        <v>26</v>
      </c>
      <c r="D51" s="20">
        <v>2</v>
      </c>
      <c r="E51" s="20" t="s">
        <v>0</v>
      </c>
      <c r="F51" s="23">
        <v>900</v>
      </c>
      <c r="G51" s="25"/>
      <c r="H51" s="23">
        <v>40</v>
      </c>
      <c r="I51" s="25"/>
      <c r="J51" s="43">
        <f t="shared" si="0"/>
        <v>0</v>
      </c>
    </row>
    <row r="52" spans="2:10" x14ac:dyDescent="0.25">
      <c r="B52" s="42" t="s">
        <v>76</v>
      </c>
      <c r="C52" s="13" t="s">
        <v>27</v>
      </c>
      <c r="D52" s="13">
        <v>3</v>
      </c>
      <c r="E52" s="13" t="s">
        <v>0</v>
      </c>
      <c r="F52" s="21">
        <v>20</v>
      </c>
      <c r="G52" s="24"/>
      <c r="H52" s="21">
        <v>2</v>
      </c>
      <c r="I52" s="24"/>
      <c r="J52" s="43">
        <f t="shared" si="0"/>
        <v>0</v>
      </c>
    </row>
    <row r="53" spans="2:10" x14ac:dyDescent="0.25">
      <c r="B53" s="42">
        <v>202</v>
      </c>
      <c r="C53" s="13" t="s">
        <v>31</v>
      </c>
      <c r="D53" s="13">
        <v>1</v>
      </c>
      <c r="E53" s="13" t="s">
        <v>0</v>
      </c>
      <c r="F53" s="21">
        <v>20</v>
      </c>
      <c r="G53" s="24"/>
      <c r="H53" s="21">
        <v>2</v>
      </c>
      <c r="I53" s="24"/>
      <c r="J53" s="43">
        <f t="shared" si="0"/>
        <v>0</v>
      </c>
    </row>
    <row r="54" spans="2:10" x14ac:dyDescent="0.25">
      <c r="B54" s="42">
        <v>202</v>
      </c>
      <c r="C54" s="13" t="s">
        <v>32</v>
      </c>
      <c r="D54" s="13">
        <v>2</v>
      </c>
      <c r="E54" s="13" t="s">
        <v>0</v>
      </c>
      <c r="F54" s="21">
        <v>20</v>
      </c>
      <c r="G54" s="24"/>
      <c r="H54" s="21">
        <v>40</v>
      </c>
      <c r="I54" s="24"/>
      <c r="J54" s="43">
        <f t="shared" si="0"/>
        <v>0</v>
      </c>
    </row>
    <row r="55" spans="2:10" x14ac:dyDescent="0.25">
      <c r="B55" s="42">
        <v>202</v>
      </c>
      <c r="C55" s="13" t="s">
        <v>28</v>
      </c>
      <c r="D55" s="13">
        <v>3</v>
      </c>
      <c r="E55" s="13" t="s">
        <v>0</v>
      </c>
      <c r="F55" s="21">
        <v>20</v>
      </c>
      <c r="G55" s="24"/>
      <c r="H55" s="21">
        <v>2</v>
      </c>
      <c r="I55" s="24"/>
      <c r="J55" s="43">
        <f t="shared" si="0"/>
        <v>0</v>
      </c>
    </row>
    <row r="56" spans="2:10" x14ac:dyDescent="0.25">
      <c r="B56" s="42" t="s">
        <v>21</v>
      </c>
      <c r="C56" s="13" t="s">
        <v>33</v>
      </c>
      <c r="D56" s="13">
        <v>1</v>
      </c>
      <c r="E56" s="13" t="s">
        <v>0</v>
      </c>
      <c r="F56" s="21">
        <v>200</v>
      </c>
      <c r="G56" s="24"/>
      <c r="H56" s="21">
        <v>20</v>
      </c>
      <c r="I56" s="24"/>
      <c r="J56" s="43">
        <f t="shared" si="0"/>
        <v>0</v>
      </c>
    </row>
    <row r="57" spans="2:10" x14ac:dyDescent="0.25">
      <c r="B57" s="42" t="s">
        <v>21</v>
      </c>
      <c r="C57" s="13" t="s">
        <v>34</v>
      </c>
      <c r="D57" s="13">
        <v>2</v>
      </c>
      <c r="E57" s="13" t="s">
        <v>0</v>
      </c>
      <c r="F57" s="21">
        <v>700</v>
      </c>
      <c r="G57" s="24"/>
      <c r="H57" s="21">
        <v>40</v>
      </c>
      <c r="I57" s="24"/>
      <c r="J57" s="43">
        <f t="shared" si="0"/>
        <v>0</v>
      </c>
    </row>
    <row r="58" spans="2:10" x14ac:dyDescent="0.25">
      <c r="B58" s="42" t="s">
        <v>43</v>
      </c>
      <c r="C58" s="13" t="s">
        <v>29</v>
      </c>
      <c r="D58" s="13">
        <v>3</v>
      </c>
      <c r="E58" s="13" t="s">
        <v>0</v>
      </c>
      <c r="F58" s="21">
        <v>20</v>
      </c>
      <c r="G58" s="24"/>
      <c r="H58" s="21">
        <v>18</v>
      </c>
      <c r="I58" s="24"/>
      <c r="J58" s="43">
        <f t="shared" si="0"/>
        <v>0</v>
      </c>
    </row>
    <row r="59" spans="2:10" x14ac:dyDescent="0.25">
      <c r="B59" s="42" t="s">
        <v>35</v>
      </c>
      <c r="C59" s="13" t="s">
        <v>30</v>
      </c>
      <c r="D59" s="13" t="s">
        <v>24</v>
      </c>
      <c r="E59" s="13" t="s">
        <v>23</v>
      </c>
      <c r="F59" s="21">
        <v>400</v>
      </c>
      <c r="G59" s="24"/>
      <c r="H59" s="21">
        <v>80</v>
      </c>
      <c r="I59" s="24"/>
      <c r="J59" s="43">
        <f t="shared" si="0"/>
        <v>0</v>
      </c>
    </row>
    <row r="60" spans="2:10" s="5" customFormat="1" ht="31.5" customHeight="1" thickBot="1" x14ac:dyDescent="0.3">
      <c r="B60" s="51" t="str">
        <f>CONCATENATE("Spolu za ",B13)</f>
        <v>Spolu za ZDZ na cesty I. II. a. III. triedy - na podklade z pozinkovaného plechu so zahnutým lisovaným okrajom s dvojitým ohybom po celom obvode, veľkosť 1, 2 a 3, predná strana z retroreflexnej fólie triedy 1 (Ref 1) a triedy 2 (Ref 2)</v>
      </c>
      <c r="C60" s="52"/>
      <c r="D60" s="52"/>
      <c r="E60" s="52"/>
      <c r="F60" s="39">
        <f>SUM(F16:F59)</f>
        <v>5560</v>
      </c>
      <c r="G60" s="41"/>
      <c r="H60" s="39">
        <f>SUM(H16:H59)</f>
        <v>780</v>
      </c>
      <c r="I60" s="78">
        <f>SUM(J16:J59)</f>
        <v>0</v>
      </c>
      <c r="J60" s="79"/>
    </row>
    <row r="61" spans="2:10" ht="28.15" customHeight="1" thickBot="1" x14ac:dyDescent="0.3">
      <c r="B61" s="14"/>
      <c r="C61" s="15"/>
      <c r="D61" s="16"/>
      <c r="E61" s="16"/>
      <c r="F61" s="16"/>
      <c r="G61" s="17"/>
      <c r="H61" s="16"/>
      <c r="I61" s="17"/>
      <c r="J61" s="17"/>
    </row>
    <row r="62" spans="2:10" ht="24" customHeight="1" thickBot="1" x14ac:dyDescent="0.3">
      <c r="B62" s="65" t="s">
        <v>49</v>
      </c>
      <c r="C62" s="66"/>
      <c r="D62" s="66"/>
      <c r="E62" s="66"/>
      <c r="F62" s="66"/>
      <c r="G62" s="66"/>
      <c r="H62" s="66"/>
      <c r="I62" s="66"/>
      <c r="J62" s="67"/>
    </row>
    <row r="63" spans="2:10" s="1" customFormat="1" ht="57.6" customHeight="1" x14ac:dyDescent="0.25">
      <c r="B63" s="63" t="s">
        <v>121</v>
      </c>
      <c r="C63" s="60"/>
      <c r="D63" s="60"/>
      <c r="E63" s="60"/>
      <c r="F63" s="60"/>
      <c r="G63" s="18" t="s">
        <v>109</v>
      </c>
      <c r="H63" s="18" t="s">
        <v>110</v>
      </c>
      <c r="I63" s="18" t="s">
        <v>112</v>
      </c>
      <c r="J63" s="40" t="s">
        <v>116</v>
      </c>
    </row>
    <row r="64" spans="2:10" x14ac:dyDescent="0.25">
      <c r="B64" s="53" t="s">
        <v>66</v>
      </c>
      <c r="C64" s="54"/>
      <c r="D64" s="54"/>
      <c r="E64" s="54"/>
      <c r="F64" s="54"/>
      <c r="G64" s="19" t="s">
        <v>0</v>
      </c>
      <c r="H64" s="21">
        <v>400</v>
      </c>
      <c r="I64" s="22"/>
      <c r="J64" s="38">
        <f>I64*H64</f>
        <v>0</v>
      </c>
    </row>
    <row r="65" spans="2:10" x14ac:dyDescent="0.25">
      <c r="B65" s="53" t="s">
        <v>69</v>
      </c>
      <c r="C65" s="54"/>
      <c r="D65" s="54"/>
      <c r="E65" s="54"/>
      <c r="F65" s="54"/>
      <c r="G65" s="19" t="s">
        <v>0</v>
      </c>
      <c r="H65" s="21">
        <v>600</v>
      </c>
      <c r="I65" s="22"/>
      <c r="J65" s="38">
        <f>I65*H65</f>
        <v>0</v>
      </c>
    </row>
    <row r="66" spans="2:10" x14ac:dyDescent="0.25">
      <c r="B66" s="53" t="s">
        <v>67</v>
      </c>
      <c r="C66" s="54"/>
      <c r="D66" s="54"/>
      <c r="E66" s="54"/>
      <c r="F66" s="54"/>
      <c r="G66" s="19" t="s">
        <v>0</v>
      </c>
      <c r="H66" s="21">
        <v>1000</v>
      </c>
      <c r="I66" s="22"/>
      <c r="J66" s="38">
        <f>I66*H66</f>
        <v>0</v>
      </c>
    </row>
    <row r="67" spans="2:10" x14ac:dyDescent="0.25">
      <c r="B67" s="53" t="s">
        <v>70</v>
      </c>
      <c r="C67" s="54"/>
      <c r="D67" s="54"/>
      <c r="E67" s="54"/>
      <c r="F67" s="54"/>
      <c r="G67" s="19" t="s">
        <v>0</v>
      </c>
      <c r="H67" s="21">
        <v>200</v>
      </c>
      <c r="I67" s="22"/>
      <c r="J67" s="38">
        <f>I67*H67</f>
        <v>0</v>
      </c>
    </row>
    <row r="68" spans="2:10" x14ac:dyDescent="0.25">
      <c r="B68" s="53" t="s">
        <v>71</v>
      </c>
      <c r="C68" s="54"/>
      <c r="D68" s="54"/>
      <c r="E68" s="54"/>
      <c r="F68" s="54"/>
      <c r="G68" s="19" t="s">
        <v>0</v>
      </c>
      <c r="H68" s="21">
        <v>200</v>
      </c>
      <c r="I68" s="22"/>
      <c r="J68" s="38">
        <f>I68*H68</f>
        <v>0</v>
      </c>
    </row>
    <row r="69" spans="2:10" ht="29.25" customHeight="1" thickBot="1" x14ac:dyDescent="0.3">
      <c r="B69" s="55" t="str">
        <f>CONCATENATE("Spolu za ",B62)</f>
        <v>Spolu za Dopravné zariadenia</v>
      </c>
      <c r="C69" s="56"/>
      <c r="D69" s="56"/>
      <c r="E69" s="56"/>
      <c r="F69" s="56"/>
      <c r="G69" s="56"/>
      <c r="H69" s="39">
        <f>SUM(H64:H68)</f>
        <v>2400</v>
      </c>
      <c r="I69" s="78">
        <f>SUM(J64:J68)</f>
        <v>0</v>
      </c>
      <c r="J69" s="79"/>
    </row>
    <row r="70" spans="2:10" ht="28.9" customHeight="1" thickBot="1" x14ac:dyDescent="0.3">
      <c r="B70" s="14"/>
      <c r="C70" s="15"/>
      <c r="D70" s="16"/>
      <c r="E70" s="16"/>
      <c r="F70" s="16"/>
      <c r="G70" s="17"/>
      <c r="H70" s="16"/>
      <c r="I70" s="17"/>
      <c r="J70" s="17"/>
    </row>
    <row r="71" spans="2:10" ht="24" customHeight="1" thickBot="1" x14ac:dyDescent="0.3">
      <c r="B71" s="65" t="s">
        <v>50</v>
      </c>
      <c r="C71" s="66"/>
      <c r="D71" s="66"/>
      <c r="E71" s="66"/>
      <c r="F71" s="66"/>
      <c r="G71" s="66"/>
      <c r="H71" s="66"/>
      <c r="I71" s="66"/>
      <c r="J71" s="67"/>
    </row>
    <row r="72" spans="2:10" s="1" customFormat="1" ht="64.150000000000006" customHeight="1" x14ac:dyDescent="0.25">
      <c r="B72" s="63" t="s">
        <v>72</v>
      </c>
      <c r="C72" s="60"/>
      <c r="D72" s="60"/>
      <c r="E72" s="60"/>
      <c r="F72" s="60"/>
      <c r="G72" s="18" t="s">
        <v>109</v>
      </c>
      <c r="H72" s="18" t="s">
        <v>110</v>
      </c>
      <c r="I72" s="18" t="s">
        <v>112</v>
      </c>
      <c r="J72" s="40" t="s">
        <v>116</v>
      </c>
    </row>
    <row r="73" spans="2:10" x14ac:dyDescent="0.25">
      <c r="B73" s="53" t="s">
        <v>51</v>
      </c>
      <c r="C73" s="54"/>
      <c r="D73" s="54"/>
      <c r="E73" s="54"/>
      <c r="F73" s="54"/>
      <c r="G73" s="19" t="s">
        <v>0</v>
      </c>
      <c r="H73" s="21">
        <v>7000</v>
      </c>
      <c r="I73" s="22"/>
      <c r="J73" s="38">
        <f t="shared" ref="J73:J92" si="1">I73*H73</f>
        <v>0</v>
      </c>
    </row>
    <row r="74" spans="2:10" x14ac:dyDescent="0.25">
      <c r="B74" s="53" t="s">
        <v>52</v>
      </c>
      <c r="C74" s="54"/>
      <c r="D74" s="54"/>
      <c r="E74" s="54"/>
      <c r="F74" s="54"/>
      <c r="G74" s="19" t="s">
        <v>0</v>
      </c>
      <c r="H74" s="21">
        <v>2000</v>
      </c>
      <c r="I74" s="22"/>
      <c r="J74" s="38">
        <f t="shared" si="1"/>
        <v>0</v>
      </c>
    </row>
    <row r="75" spans="2:10" x14ac:dyDescent="0.25">
      <c r="B75" s="53" t="s">
        <v>53</v>
      </c>
      <c r="C75" s="54"/>
      <c r="D75" s="54"/>
      <c r="E75" s="54"/>
      <c r="F75" s="54"/>
      <c r="G75" s="19" t="s">
        <v>0</v>
      </c>
      <c r="H75" s="21">
        <v>500</v>
      </c>
      <c r="I75" s="22"/>
      <c r="J75" s="38">
        <f t="shared" si="1"/>
        <v>0</v>
      </c>
    </row>
    <row r="76" spans="2:10" x14ac:dyDescent="0.25">
      <c r="B76" s="53" t="s">
        <v>54</v>
      </c>
      <c r="C76" s="54"/>
      <c r="D76" s="54"/>
      <c r="E76" s="54"/>
      <c r="F76" s="54"/>
      <c r="G76" s="19" t="s">
        <v>0</v>
      </c>
      <c r="H76" s="21">
        <v>500</v>
      </c>
      <c r="I76" s="22"/>
      <c r="J76" s="38">
        <f t="shared" si="1"/>
        <v>0</v>
      </c>
    </row>
    <row r="77" spans="2:10" x14ac:dyDescent="0.25">
      <c r="B77" s="69" t="s">
        <v>123</v>
      </c>
      <c r="C77" s="70"/>
      <c r="D77" s="70"/>
      <c r="E77" s="70"/>
      <c r="F77" s="70"/>
      <c r="G77" s="19" t="s">
        <v>44</v>
      </c>
      <c r="H77" s="50">
        <v>100</v>
      </c>
      <c r="I77" s="22"/>
      <c r="J77" s="38">
        <f t="shared" si="1"/>
        <v>0</v>
      </c>
    </row>
    <row r="78" spans="2:10" x14ac:dyDescent="0.25">
      <c r="B78" s="53" t="s">
        <v>108</v>
      </c>
      <c r="C78" s="54"/>
      <c r="D78" s="54"/>
      <c r="E78" s="54"/>
      <c r="F78" s="54"/>
      <c r="G78" s="19" t="s">
        <v>0</v>
      </c>
      <c r="H78" s="50">
        <v>25</v>
      </c>
      <c r="I78" s="22"/>
      <c r="J78" s="38">
        <f t="shared" si="1"/>
        <v>0</v>
      </c>
    </row>
    <row r="79" spans="2:10" x14ac:dyDescent="0.25">
      <c r="B79" s="69" t="s">
        <v>124</v>
      </c>
      <c r="C79" s="70"/>
      <c r="D79" s="70"/>
      <c r="E79" s="70"/>
      <c r="F79" s="70"/>
      <c r="G79" s="49" t="s">
        <v>44</v>
      </c>
      <c r="H79" s="50">
        <v>100</v>
      </c>
      <c r="I79" s="22"/>
      <c r="J79" s="38">
        <f t="shared" si="1"/>
        <v>0</v>
      </c>
    </row>
    <row r="80" spans="2:10" x14ac:dyDescent="0.25">
      <c r="B80" s="69" t="s">
        <v>125</v>
      </c>
      <c r="C80" s="70"/>
      <c r="D80" s="70"/>
      <c r="E80" s="70"/>
      <c r="F80" s="70"/>
      <c r="G80" s="49" t="s">
        <v>0</v>
      </c>
      <c r="H80" s="50">
        <v>25</v>
      </c>
      <c r="I80" s="22"/>
      <c r="J80" s="38">
        <f t="shared" si="1"/>
        <v>0</v>
      </c>
    </row>
    <row r="81" spans="2:10" x14ac:dyDescent="0.25">
      <c r="B81" s="53" t="s">
        <v>55</v>
      </c>
      <c r="C81" s="54"/>
      <c r="D81" s="54"/>
      <c r="E81" s="54"/>
      <c r="F81" s="54"/>
      <c r="G81" s="19" t="s">
        <v>0</v>
      </c>
      <c r="H81" s="21">
        <v>3000</v>
      </c>
      <c r="I81" s="22"/>
      <c r="J81" s="38">
        <f t="shared" si="1"/>
        <v>0</v>
      </c>
    </row>
    <row r="82" spans="2:10" x14ac:dyDescent="0.25">
      <c r="B82" s="53" t="s">
        <v>56</v>
      </c>
      <c r="C82" s="54"/>
      <c r="D82" s="54"/>
      <c r="E82" s="54"/>
      <c r="F82" s="54"/>
      <c r="G82" s="19" t="s">
        <v>44</v>
      </c>
      <c r="H82" s="21">
        <v>400</v>
      </c>
      <c r="I82" s="22"/>
      <c r="J82" s="38">
        <f t="shared" si="1"/>
        <v>0</v>
      </c>
    </row>
    <row r="83" spans="2:10" x14ac:dyDescent="0.25">
      <c r="B83" s="53" t="s">
        <v>57</v>
      </c>
      <c r="C83" s="54"/>
      <c r="D83" s="54"/>
      <c r="E83" s="54"/>
      <c r="F83" s="54"/>
      <c r="G83" s="19" t="s">
        <v>44</v>
      </c>
      <c r="H83" s="21">
        <v>600</v>
      </c>
      <c r="I83" s="22"/>
      <c r="J83" s="38">
        <f t="shared" si="1"/>
        <v>0</v>
      </c>
    </row>
    <row r="84" spans="2:10" x14ac:dyDescent="0.25">
      <c r="B84" s="53" t="s">
        <v>58</v>
      </c>
      <c r="C84" s="54"/>
      <c r="D84" s="54"/>
      <c r="E84" s="54"/>
      <c r="F84" s="54"/>
      <c r="G84" s="19" t="s">
        <v>44</v>
      </c>
      <c r="H84" s="21">
        <v>60</v>
      </c>
      <c r="I84" s="22"/>
      <c r="J84" s="38">
        <f t="shared" si="1"/>
        <v>0</v>
      </c>
    </row>
    <row r="85" spans="2:10" x14ac:dyDescent="0.25">
      <c r="B85" s="53" t="s">
        <v>60</v>
      </c>
      <c r="C85" s="54"/>
      <c r="D85" s="54"/>
      <c r="E85" s="54"/>
      <c r="F85" s="54"/>
      <c r="G85" s="19" t="s">
        <v>0</v>
      </c>
      <c r="H85" s="21">
        <v>600</v>
      </c>
      <c r="I85" s="22"/>
      <c r="J85" s="38">
        <f t="shared" si="1"/>
        <v>0</v>
      </c>
    </row>
    <row r="86" spans="2:10" x14ac:dyDescent="0.25">
      <c r="B86" s="53" t="s">
        <v>59</v>
      </c>
      <c r="C86" s="54"/>
      <c r="D86" s="54"/>
      <c r="E86" s="54"/>
      <c r="F86" s="54"/>
      <c r="G86" s="19" t="s">
        <v>0</v>
      </c>
      <c r="H86" s="21">
        <v>60</v>
      </c>
      <c r="I86" s="22"/>
      <c r="J86" s="38">
        <f t="shared" si="1"/>
        <v>0</v>
      </c>
    </row>
    <row r="87" spans="2:10" x14ac:dyDescent="0.25">
      <c r="B87" s="53" t="s">
        <v>61</v>
      </c>
      <c r="C87" s="54"/>
      <c r="D87" s="54"/>
      <c r="E87" s="54"/>
      <c r="F87" s="54"/>
      <c r="G87" s="19" t="s">
        <v>23</v>
      </c>
      <c r="H87" s="21">
        <v>50</v>
      </c>
      <c r="I87" s="22"/>
      <c r="J87" s="38">
        <f t="shared" si="1"/>
        <v>0</v>
      </c>
    </row>
    <row r="88" spans="2:10" x14ac:dyDescent="0.25">
      <c r="B88" s="53" t="s">
        <v>62</v>
      </c>
      <c r="C88" s="54"/>
      <c r="D88" s="54"/>
      <c r="E88" s="54"/>
      <c r="F88" s="54"/>
      <c r="G88" s="19" t="s">
        <v>23</v>
      </c>
      <c r="H88" s="21">
        <v>50</v>
      </c>
      <c r="I88" s="22"/>
      <c r="J88" s="38">
        <f t="shared" si="1"/>
        <v>0</v>
      </c>
    </row>
    <row r="89" spans="2:10" x14ac:dyDescent="0.25">
      <c r="B89" s="53" t="s">
        <v>64</v>
      </c>
      <c r="C89" s="54"/>
      <c r="D89" s="54"/>
      <c r="E89" s="54"/>
      <c r="F89" s="54"/>
      <c r="G89" s="19" t="s">
        <v>0</v>
      </c>
      <c r="H89" s="21">
        <v>40</v>
      </c>
      <c r="I89" s="22"/>
      <c r="J89" s="38">
        <f t="shared" si="1"/>
        <v>0</v>
      </c>
    </row>
    <row r="90" spans="2:10" x14ac:dyDescent="0.25">
      <c r="B90" s="53" t="s">
        <v>63</v>
      </c>
      <c r="C90" s="54"/>
      <c r="D90" s="54"/>
      <c r="E90" s="54"/>
      <c r="F90" s="54"/>
      <c r="G90" s="19" t="s">
        <v>0</v>
      </c>
      <c r="H90" s="21">
        <v>40</v>
      </c>
      <c r="I90" s="22"/>
      <c r="J90" s="38">
        <f t="shared" si="1"/>
        <v>0</v>
      </c>
    </row>
    <row r="91" spans="2:10" x14ac:dyDescent="0.25">
      <c r="B91" s="53" t="s">
        <v>104</v>
      </c>
      <c r="C91" s="54"/>
      <c r="D91" s="54"/>
      <c r="E91" s="54"/>
      <c r="F91" s="54"/>
      <c r="G91" s="19" t="s">
        <v>0</v>
      </c>
      <c r="H91" s="21">
        <v>15</v>
      </c>
      <c r="I91" s="22"/>
      <c r="J91" s="38">
        <f t="shared" si="1"/>
        <v>0</v>
      </c>
    </row>
    <row r="92" spans="2:10" x14ac:dyDescent="0.25">
      <c r="B92" s="53" t="s">
        <v>65</v>
      </c>
      <c r="C92" s="54"/>
      <c r="D92" s="54"/>
      <c r="E92" s="54"/>
      <c r="F92" s="54"/>
      <c r="G92" s="19" t="s">
        <v>0</v>
      </c>
      <c r="H92" s="21">
        <v>400</v>
      </c>
      <c r="I92" s="22"/>
      <c r="J92" s="38">
        <f t="shared" si="1"/>
        <v>0</v>
      </c>
    </row>
    <row r="93" spans="2:10" ht="30" customHeight="1" thickBot="1" x14ac:dyDescent="0.3">
      <c r="B93" s="55" t="str">
        <f>CONCATENATE("Spolu za ",B71)</f>
        <v>Spolu za Príslušenstvo k zvislým dopravným značkám</v>
      </c>
      <c r="C93" s="56"/>
      <c r="D93" s="56"/>
      <c r="E93" s="56"/>
      <c r="F93" s="56"/>
      <c r="G93" s="56"/>
      <c r="H93" s="39">
        <f>SUM(H73:H92)</f>
        <v>15565</v>
      </c>
      <c r="I93" s="76">
        <f>SUM(J73:J92)</f>
        <v>0</v>
      </c>
      <c r="J93" s="77"/>
    </row>
    <row r="94" spans="2:10" ht="28.9" customHeight="1" thickBot="1" x14ac:dyDescent="0.3">
      <c r="B94" s="14"/>
      <c r="C94" s="15"/>
      <c r="D94" s="16"/>
      <c r="E94" s="16"/>
      <c r="F94" s="16"/>
      <c r="G94" s="17"/>
      <c r="H94" s="16"/>
      <c r="I94" s="17"/>
      <c r="J94" s="17"/>
    </row>
    <row r="95" spans="2:10" s="5" customFormat="1" ht="24" customHeight="1" thickBot="1" x14ac:dyDescent="0.3">
      <c r="B95" s="65" t="s">
        <v>68</v>
      </c>
      <c r="C95" s="66"/>
      <c r="D95" s="66"/>
      <c r="E95" s="66"/>
      <c r="F95" s="66"/>
      <c r="G95" s="66"/>
      <c r="H95" s="66"/>
      <c r="I95" s="66"/>
      <c r="J95" s="67"/>
    </row>
    <row r="96" spans="2:10" s="5" customFormat="1" ht="63.95" customHeight="1" x14ac:dyDescent="0.25">
      <c r="B96" s="63" t="s">
        <v>114</v>
      </c>
      <c r="C96" s="60"/>
      <c r="D96" s="60"/>
      <c r="E96" s="60"/>
      <c r="F96" s="60"/>
      <c r="G96" s="60"/>
      <c r="H96" s="60"/>
      <c r="I96" s="60"/>
      <c r="J96" s="40" t="s">
        <v>113</v>
      </c>
    </row>
    <row r="97" spans="2:10" s="5" customFormat="1" ht="33" customHeight="1" x14ac:dyDescent="0.25">
      <c r="B97" s="71" t="str">
        <f>B13</f>
        <v>ZDZ na cesty I. II. a. III. triedy - na podklade z pozinkovaného plechu so zahnutým lisovaným okrajom s dvojitým ohybom po celom obvode, veľkosť 1, 2 a 3, predná strana z retroreflexnej fólie triedy 1 (Ref 1) a triedy 2 (Ref 2)</v>
      </c>
      <c r="C97" s="72"/>
      <c r="D97" s="72"/>
      <c r="E97" s="72"/>
      <c r="F97" s="72"/>
      <c r="G97" s="72"/>
      <c r="H97" s="72"/>
      <c r="I97" s="72"/>
      <c r="J97" s="33">
        <f>I60</f>
        <v>0</v>
      </c>
    </row>
    <row r="98" spans="2:10" s="5" customFormat="1" ht="33" customHeight="1" x14ac:dyDescent="0.25">
      <c r="B98" s="71" t="str">
        <f>B62</f>
        <v>Dopravné zariadenia</v>
      </c>
      <c r="C98" s="72"/>
      <c r="D98" s="72"/>
      <c r="E98" s="72"/>
      <c r="F98" s="72"/>
      <c r="G98" s="72" t="s">
        <v>0</v>
      </c>
      <c r="H98" s="72">
        <v>1000</v>
      </c>
      <c r="I98" s="72">
        <v>0</v>
      </c>
      <c r="J98" s="33">
        <f>I69</f>
        <v>0</v>
      </c>
    </row>
    <row r="99" spans="2:10" s="5" customFormat="1" ht="33" customHeight="1" thickBot="1" x14ac:dyDescent="0.3">
      <c r="B99" s="73" t="str">
        <f>B71</f>
        <v>Príslušenstvo k zvislým dopravným značkám</v>
      </c>
      <c r="C99" s="74"/>
      <c r="D99" s="74"/>
      <c r="E99" s="74"/>
      <c r="F99" s="74"/>
      <c r="G99" s="74" t="s">
        <v>0</v>
      </c>
      <c r="H99" s="74">
        <v>200</v>
      </c>
      <c r="I99" s="74">
        <v>0</v>
      </c>
      <c r="J99" s="34">
        <f>I93</f>
        <v>0</v>
      </c>
    </row>
    <row r="100" spans="2:10" s="5" customFormat="1" ht="33" customHeight="1" x14ac:dyDescent="0.25">
      <c r="B100" s="96" t="str">
        <f>CONCATENATE("Cena v EUR bez DPH za ",B95)</f>
        <v>Cena v EUR bez DPH za Sumár zvislého dopravného značenia, dopravných zariadení a príslušenstva</v>
      </c>
      <c r="C100" s="97"/>
      <c r="D100" s="97"/>
      <c r="E100" s="97"/>
      <c r="F100" s="97"/>
      <c r="G100" s="97"/>
      <c r="H100" s="97"/>
      <c r="I100" s="97"/>
      <c r="J100" s="35">
        <f>SUM(J97:J99)</f>
        <v>0</v>
      </c>
    </row>
    <row r="101" spans="2:10" x14ac:dyDescent="0.25">
      <c r="B101" s="81" t="s">
        <v>118</v>
      </c>
      <c r="C101" s="82"/>
      <c r="D101" s="82"/>
      <c r="E101" s="82"/>
      <c r="F101" s="82"/>
      <c r="G101" s="82"/>
      <c r="H101" s="82"/>
      <c r="I101" s="82"/>
      <c r="J101" s="36">
        <f>J100*0.2</f>
        <v>0</v>
      </c>
    </row>
    <row r="102" spans="2:10" ht="15.75" thickBot="1" x14ac:dyDescent="0.3">
      <c r="B102" s="83" t="s">
        <v>117</v>
      </c>
      <c r="C102" s="84"/>
      <c r="D102" s="84"/>
      <c r="E102" s="84"/>
      <c r="F102" s="84"/>
      <c r="G102" s="84"/>
      <c r="H102" s="84"/>
      <c r="I102" s="84"/>
      <c r="J102" s="37">
        <f>J100*1.2</f>
        <v>0</v>
      </c>
    </row>
    <row r="103" spans="2:10" x14ac:dyDescent="0.25">
      <c r="B103" s="30"/>
      <c r="C103" s="31"/>
      <c r="D103" s="32"/>
    </row>
    <row r="104" spans="2:10" x14ac:dyDescent="0.25">
      <c r="B104" s="85" t="s">
        <v>119</v>
      </c>
      <c r="C104" s="85"/>
      <c r="D104" s="85"/>
      <c r="E104" s="26"/>
      <c r="F104" s="27"/>
      <c r="G104" s="27"/>
      <c r="H104" s="27"/>
      <c r="I104" s="27"/>
    </row>
    <row r="105" spans="2:10" x14ac:dyDescent="0.25">
      <c r="B105" s="86" t="s">
        <v>120</v>
      </c>
      <c r="C105" s="86"/>
      <c r="D105" s="86"/>
      <c r="E105" s="86"/>
      <c r="F105" s="86"/>
      <c r="G105" s="86"/>
      <c r="H105" s="86"/>
      <c r="I105" s="86"/>
    </row>
    <row r="106" spans="2:10" x14ac:dyDescent="0.25">
      <c r="B106" s="28"/>
      <c r="C106" s="28"/>
      <c r="D106" s="28"/>
      <c r="E106" s="28"/>
      <c r="F106" s="28"/>
      <c r="G106" s="28"/>
      <c r="H106" s="28"/>
      <c r="I106" s="28"/>
    </row>
    <row r="107" spans="2:10" x14ac:dyDescent="0.25">
      <c r="B107" s="28"/>
      <c r="C107" s="28"/>
      <c r="D107" s="28"/>
      <c r="E107" s="28"/>
      <c r="F107" s="28"/>
      <c r="G107" s="28"/>
      <c r="H107" s="28"/>
      <c r="I107" s="28"/>
    </row>
    <row r="108" spans="2:10" x14ac:dyDescent="0.25">
      <c r="B108" s="28"/>
      <c r="C108" s="28"/>
      <c r="D108" s="28"/>
      <c r="E108" s="28"/>
      <c r="F108" s="28"/>
      <c r="G108" s="28"/>
      <c r="H108" s="28"/>
      <c r="I108" s="28"/>
    </row>
    <row r="109" spans="2:10" x14ac:dyDescent="0.25">
      <c r="B109" s="28"/>
      <c r="C109" s="28"/>
      <c r="D109" s="28"/>
      <c r="E109" s="28"/>
      <c r="F109" s="28"/>
      <c r="G109" s="28"/>
      <c r="H109" s="28"/>
      <c r="I109" s="28"/>
    </row>
    <row r="110" spans="2:10" x14ac:dyDescent="0.25">
      <c r="B110" s="28"/>
      <c r="C110" s="28"/>
      <c r="D110" s="28"/>
      <c r="E110" s="28"/>
      <c r="F110" s="28"/>
      <c r="G110" s="28"/>
      <c r="H110" s="28"/>
      <c r="I110" s="28"/>
    </row>
    <row r="111" spans="2:10" x14ac:dyDescent="0.25">
      <c r="B111" s="28"/>
      <c r="C111" s="28"/>
      <c r="D111" s="28"/>
      <c r="E111" s="28"/>
      <c r="F111" s="28"/>
      <c r="G111" s="28"/>
      <c r="H111" s="28"/>
      <c r="I111" s="28"/>
    </row>
    <row r="112" spans="2:10" x14ac:dyDescent="0.25">
      <c r="B112" s="28"/>
      <c r="C112" s="28"/>
      <c r="D112" s="28"/>
      <c r="E112" s="28"/>
      <c r="F112" s="28"/>
      <c r="G112" s="28"/>
      <c r="H112" s="28"/>
      <c r="I112" s="28"/>
    </row>
    <row r="113" spans="2:10" x14ac:dyDescent="0.25">
      <c r="B113" s="28"/>
      <c r="C113" s="28"/>
      <c r="D113" s="28"/>
      <c r="E113" s="28"/>
      <c r="F113" s="28"/>
      <c r="G113" s="28"/>
      <c r="H113" s="28"/>
      <c r="I113" s="28"/>
    </row>
    <row r="114" spans="2:10" x14ac:dyDescent="0.25">
      <c r="B114" s="9" t="s">
        <v>74</v>
      </c>
      <c r="C114" s="7"/>
      <c r="D114" s="7"/>
    </row>
    <row r="115" spans="2:10" x14ac:dyDescent="0.25">
      <c r="H115" s="29"/>
      <c r="I115" s="8"/>
      <c r="J115" s="8"/>
    </row>
    <row r="116" spans="2:10" x14ac:dyDescent="0.25">
      <c r="H116" s="75" t="s">
        <v>73</v>
      </c>
      <c r="I116" s="75"/>
      <c r="J116" s="75"/>
    </row>
  </sheetData>
  <mergeCells count="60">
    <mergeCell ref="H116:J116"/>
    <mergeCell ref="I93:J93"/>
    <mergeCell ref="I69:J69"/>
    <mergeCell ref="I60:J60"/>
    <mergeCell ref="I7:J7"/>
    <mergeCell ref="B101:I101"/>
    <mergeCell ref="B102:I102"/>
    <mergeCell ref="B104:D104"/>
    <mergeCell ref="B105:I105"/>
    <mergeCell ref="C9:J9"/>
    <mergeCell ref="C10:J10"/>
    <mergeCell ref="C11:J11"/>
    <mergeCell ref="B93:G93"/>
    <mergeCell ref="B100:I100"/>
    <mergeCell ref="B95:J95"/>
    <mergeCell ref="B96:I96"/>
    <mergeCell ref="B97:I97"/>
    <mergeCell ref="B98:I98"/>
    <mergeCell ref="B99:I99"/>
    <mergeCell ref="B74:F74"/>
    <mergeCell ref="B75:F75"/>
    <mergeCell ref="B76:F76"/>
    <mergeCell ref="B92:F92"/>
    <mergeCell ref="B77:F77"/>
    <mergeCell ref="B78:F78"/>
    <mergeCell ref="B86:F86"/>
    <mergeCell ref="B87:F87"/>
    <mergeCell ref="B88:F88"/>
    <mergeCell ref="B89:F89"/>
    <mergeCell ref="B90:F90"/>
    <mergeCell ref="B83:F83"/>
    <mergeCell ref="B84:F84"/>
    <mergeCell ref="B85:F85"/>
    <mergeCell ref="B91:F91"/>
    <mergeCell ref="B81:F81"/>
    <mergeCell ref="B82:F82"/>
    <mergeCell ref="B62:J62"/>
    <mergeCell ref="B71:J71"/>
    <mergeCell ref="B72:F72"/>
    <mergeCell ref="B73:F73"/>
    <mergeCell ref="B63:F63"/>
    <mergeCell ref="B66:F66"/>
    <mergeCell ref="B64:F64"/>
    <mergeCell ref="B65:F65"/>
    <mergeCell ref="B67:F67"/>
    <mergeCell ref="B79:F79"/>
    <mergeCell ref="B80:F80"/>
    <mergeCell ref="B60:E60"/>
    <mergeCell ref="B68:F68"/>
    <mergeCell ref="B69:G69"/>
    <mergeCell ref="B4:J4"/>
    <mergeCell ref="J14:J15"/>
    <mergeCell ref="F14:G14"/>
    <mergeCell ref="H14:I14"/>
    <mergeCell ref="E14:E15"/>
    <mergeCell ref="D14:D15"/>
    <mergeCell ref="C14:C15"/>
    <mergeCell ref="B14:B15"/>
    <mergeCell ref="B13:J13"/>
    <mergeCell ref="B5:J5"/>
  </mergeCells>
  <pageMargins left="0.39370078740157483" right="0.39370078740157483" top="0.59055118110236227" bottom="0.70866141732283472" header="0" footer="0"/>
  <pageSetup paperSize="9" scale="61" fitToHeight="0" orientation="portrait" r:id="rId1"/>
  <rowBreaks count="1" manualBreakCount="1">
    <brk id="6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 2 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Balent</dc:creator>
  <cp:lastModifiedBy>Fekiačová Jana</cp:lastModifiedBy>
  <cp:lastPrinted>2022-10-13T08:33:15Z</cp:lastPrinted>
  <dcterms:created xsi:type="dcterms:W3CDTF">2020-02-18T13:15:10Z</dcterms:created>
  <dcterms:modified xsi:type="dcterms:W3CDTF">2022-11-24T13:44:50Z</dcterms:modified>
</cp:coreProperties>
</file>