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mestokosice-my.sharepoint.com/personal/stefan_demcak_kosice_sk/Documents/VO na hlavné aktivity/KS/"/>
    </mc:Choice>
  </mc:AlternateContent>
  <xr:revisionPtr revIDLastSave="59" documentId="8_{2DDF94D9-D05B-4228-949A-4C77965BB386}" xr6:coauthVersionLast="47" xr6:coauthVersionMax="47" xr10:uidLastSave="{E9D3FA18-FAAA-4AD6-951D-5000B4F8B1FB}"/>
  <bookViews>
    <workbookView xWindow="-120" yWindow="-120" windowWidth="29040" windowHeight="15840" activeTab="1" xr2:uid="{00000000-000D-0000-FFFF-FFFF00000000}"/>
  </bookViews>
  <sheets>
    <sheet name="KS" sheetId="1" r:id="rId1"/>
    <sheet name="Limity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7" i="2" l="1"/>
  <c r="D17" i="2"/>
  <c r="G14" i="2" s="1"/>
  <c r="F16" i="2"/>
  <c r="F15" i="2"/>
  <c r="F14" i="2"/>
  <c r="F13" i="2"/>
  <c r="G12" i="2"/>
  <c r="F12" i="2"/>
  <c r="F11" i="2"/>
  <c r="G10" i="2"/>
  <c r="F10" i="2"/>
  <c r="G9" i="2"/>
  <c r="F9" i="2"/>
  <c r="G8" i="2"/>
  <c r="F8" i="2"/>
  <c r="G7" i="2"/>
  <c r="F7" i="2"/>
  <c r="G6" i="2"/>
  <c r="F6" i="2"/>
  <c r="G5" i="2"/>
  <c r="G17" i="2" s="1"/>
  <c r="F5" i="2"/>
  <c r="F17" i="2" s="1"/>
  <c r="G11" i="2" l="1"/>
  <c r="G15" i="2"/>
  <c r="G16" i="2"/>
  <c r="G13" i="2"/>
  <c r="H16" i="1" l="1"/>
  <c r="G16" i="1"/>
  <c r="H14" i="1"/>
  <c r="H15" i="1"/>
  <c r="G14" i="1"/>
  <c r="G15" i="1"/>
  <c r="E14" i="1"/>
  <c r="E15" i="1"/>
  <c r="A18" i="1"/>
  <c r="A15" i="1"/>
  <c r="A14" i="1"/>
  <c r="E13" i="1"/>
  <c r="G26" i="1"/>
  <c r="H26" i="1" s="1"/>
  <c r="G27" i="1"/>
  <c r="H27" i="1" s="1"/>
  <c r="G28" i="1"/>
  <c r="H28" i="1" s="1"/>
  <c r="G29" i="1"/>
  <c r="H29" i="1" s="1"/>
  <c r="G25" i="1"/>
  <c r="H25" i="1" s="1"/>
  <c r="G19" i="1"/>
  <c r="H19" i="1" s="1"/>
  <c r="G20" i="1"/>
  <c r="H20" i="1" s="1"/>
  <c r="G21" i="1"/>
  <c r="H21" i="1" s="1"/>
  <c r="G22" i="1"/>
  <c r="H22" i="1" s="1"/>
  <c r="G18" i="1"/>
  <c r="H18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4" i="1"/>
  <c r="H4" i="1" s="1"/>
  <c r="E29" i="1"/>
  <c r="E28" i="1"/>
  <c r="E27" i="1"/>
  <c r="E26" i="1"/>
  <c r="E25" i="1"/>
  <c r="E22" i="1"/>
  <c r="E21" i="1"/>
  <c r="E20" i="1"/>
  <c r="E19" i="1"/>
  <c r="E18" i="1"/>
  <c r="G13" i="1"/>
  <c r="H13" i="1" s="1"/>
  <c r="E10" i="1"/>
  <c r="E9" i="1"/>
  <c r="E8" i="1"/>
  <c r="E7" i="1"/>
  <c r="E6" i="1"/>
  <c r="E5" i="1"/>
  <c r="A5" i="1"/>
  <c r="A6" i="1" s="1"/>
  <c r="A7" i="1" s="1"/>
  <c r="A8" i="1" s="1"/>
  <c r="A9" i="1" s="1"/>
  <c r="A10" i="1" s="1"/>
  <c r="A13" i="1" s="1"/>
  <c r="E4" i="1"/>
  <c r="H30" i="1" l="1"/>
  <c r="H23" i="1"/>
  <c r="H11" i="1"/>
  <c r="G23" i="1"/>
  <c r="G30" i="1"/>
  <c r="G11" i="1"/>
  <c r="A19" i="1"/>
  <c r="A20" i="1" s="1"/>
  <c r="A21" i="1" s="1"/>
  <c r="A22" i="1" s="1"/>
  <c r="A25" i="1" s="1"/>
  <c r="A26" i="1" s="1"/>
  <c r="A27" i="1" s="1"/>
  <c r="A28" i="1" s="1"/>
  <c r="A29" i="1" s="1"/>
  <c r="H31" i="1" l="1"/>
  <c r="G31" i="1"/>
</calcChain>
</file>

<file path=xl/sharedStrings.xml><?xml version="1.0" encoding="utf-8"?>
<sst xmlns="http://schemas.openxmlformats.org/spreadsheetml/2006/main" count="85" uniqueCount="46">
  <si>
    <t>Vytvorenie Smart funkcionalít a dát z kamerového systému -Cenová ponuka</t>
  </si>
  <si>
    <t xml:space="preserve">P.č. </t>
  </si>
  <si>
    <t>Názov výdavku</t>
  </si>
  <si>
    <t>MJ</t>
  </si>
  <si>
    <t xml:space="preserve">Jednotková cena bez DPH (v EUR) </t>
  </si>
  <si>
    <t xml:space="preserve">Jednotková cena s DPH (v EUR) </t>
  </si>
  <si>
    <t xml:space="preserve">Počet jednotiek </t>
  </si>
  <si>
    <t>Spolu bez DPH (v EUR)</t>
  </si>
  <si>
    <t>Spolu s DPH (v EUR)</t>
  </si>
  <si>
    <t>Analýza a dizajn</t>
  </si>
  <si>
    <t>IT architekt</t>
  </si>
  <si>
    <t>MD</t>
  </si>
  <si>
    <t>IT analytik</t>
  </si>
  <si>
    <t>Špecialista pre bezpečnosť IT</t>
  </si>
  <si>
    <t>Špecialista pre infraštruktúrny/HW špecialista</t>
  </si>
  <si>
    <t>Projektový manažér IT projektu</t>
  </si>
  <si>
    <t>Špecialista pre databázy</t>
  </si>
  <si>
    <t>IT/IS konzultant (napr. SAP)</t>
  </si>
  <si>
    <t>Nákup technických prostriedkov, programových prostriedkov a služieb</t>
  </si>
  <si>
    <t xml:space="preserve">Dispečerský systém (monitorovanie) so smart funkciami </t>
  </si>
  <si>
    <t>ks</t>
  </si>
  <si>
    <t>Implementácia a testovanie</t>
  </si>
  <si>
    <t>IT programátor/vývojár</t>
  </si>
  <si>
    <t>IT tester</t>
  </si>
  <si>
    <t>Nasadenie a Postimplementačná podpora</t>
  </si>
  <si>
    <t>Spolu</t>
  </si>
  <si>
    <t>1. fakturačný míľnik</t>
  </si>
  <si>
    <t>2. fakturačný míľnik</t>
  </si>
  <si>
    <t>3. fakturačný míľnik</t>
  </si>
  <si>
    <t>4. fakturačný míľnik</t>
  </si>
  <si>
    <t xml:space="preserve">HW - Servery pre rozpoznávanie obrazu, vrátane dátového úložiska </t>
  </si>
  <si>
    <t>SW - Aplikačné prostredie, databazový server a virtuálne prostredie pre kamerový systém</t>
  </si>
  <si>
    <t>Príloha: Limity na externé služby a vývoj/modernizáciu softvéru</t>
  </si>
  <si>
    <t>Pozícia</t>
  </si>
  <si>
    <t>Limity podľa Príručky pre oprávnenosť výdavkov PO7 OPII</t>
  </si>
  <si>
    <t>Max. suma za 1 ČD v EUR bez DPH</t>
  </si>
  <si>
    <t>Max. % podiel pozície na celkovom počte ČD v rámci riešenia, ktoré je predmetom projektu</t>
  </si>
  <si>
    <t>Počet človekodní pre danú pozíciu</t>
  </si>
  <si>
    <t>Vysúťažená suma za 1 človekodeň</t>
  </si>
  <si>
    <t>Vysúťažená suma podľa pozície celkom</t>
  </si>
  <si>
    <t>podiel pozície na celkovom počte ČD v rámci riešenia, ktoré je predmetom projektu</t>
  </si>
  <si>
    <t>Poznámka - uveďte čísla položiek rozpočtu ktoré zahŕňajú predmetnú pozíciu</t>
  </si>
  <si>
    <t>Odborník pre IT dohľad/Quality Assurance</t>
  </si>
  <si>
    <t>Školiteľ pre IT systémy</t>
  </si>
  <si>
    <t>Iné (pozícia, ktorú nie je možné zaradiť do vyššie uvedených pozícií)</t>
  </si>
  <si>
    <t>Celkom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</si>
</sst>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/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1" applyNumberFormat="1" applyFont="1" applyFill="1" applyBorder="1" applyAlignment="1" applyProtection="1">
      <alignment vertical="center"/>
      <protection locked="0"/>
    </xf>
    <xf numFmtId="2" fontId="0" fillId="4" borderId="1" xfId="0" applyNumberForma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vertical="center"/>
      <protection locked="0"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Border="1"/>
    <xf numFmtId="44" fontId="0" fillId="4" borderId="1" xfId="1" applyFont="1" applyFill="1" applyBorder="1" applyAlignment="1" applyProtection="1">
      <alignment vertical="center"/>
      <protection locked="0"/>
    </xf>
    <xf numFmtId="2" fontId="4" fillId="2" borderId="1" xfId="0" applyNumberFormat="1" applyFont="1" applyFill="1" applyBorder="1" applyAlignment="1" applyProtection="1">
      <alignment vertical="center"/>
      <protection locked="0"/>
    </xf>
    <xf numFmtId="44" fontId="4" fillId="2" borderId="1" xfId="1" applyFont="1" applyFill="1" applyBorder="1" applyAlignment="1" applyProtection="1">
      <alignment vertical="center"/>
      <protection locked="0"/>
    </xf>
    <xf numFmtId="0" fontId="5" fillId="3" borderId="0" xfId="0" applyFont="1" applyFill="1"/>
    <xf numFmtId="164" fontId="5" fillId="3" borderId="2" xfId="0" applyNumberFormat="1" applyFont="1" applyFill="1" applyBorder="1" applyAlignment="1" applyProtection="1">
      <alignment vertical="center"/>
      <protection locked="0"/>
    </xf>
    <xf numFmtId="164" fontId="4" fillId="2" borderId="1" xfId="1" applyNumberFormat="1" applyFont="1" applyFill="1" applyBorder="1" applyAlignment="1" applyProtection="1">
      <alignment vertical="center"/>
      <protection locked="0"/>
    </xf>
    <xf numFmtId="0" fontId="0" fillId="0" borderId="7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top" wrapText="1"/>
      <protection locked="0"/>
    </xf>
    <xf numFmtId="0" fontId="3" fillId="0" borderId="0" xfId="2" applyFont="1"/>
    <xf numFmtId="0" fontId="1" fillId="0" borderId="0" xfId="2"/>
    <xf numFmtId="0" fontId="6" fillId="5" borderId="4" xfId="2" applyFont="1" applyFill="1" applyBorder="1" applyAlignment="1">
      <alignment horizontal="center"/>
    </xf>
    <xf numFmtId="0" fontId="6" fillId="5" borderId="8" xfId="2" applyFont="1" applyFill="1" applyBorder="1" applyAlignment="1">
      <alignment horizontal="center" wrapText="1"/>
    </xf>
    <xf numFmtId="0" fontId="6" fillId="5" borderId="9" xfId="2" applyFont="1" applyFill="1" applyBorder="1" applyAlignment="1">
      <alignment horizontal="center" wrapText="1"/>
    </xf>
    <xf numFmtId="0" fontId="6" fillId="5" borderId="8" xfId="2" applyFont="1" applyFill="1" applyBorder="1" applyAlignment="1">
      <alignment horizontal="center"/>
    </xf>
    <xf numFmtId="0" fontId="6" fillId="5" borderId="10" xfId="2" applyFont="1" applyFill="1" applyBorder="1" applyAlignment="1">
      <alignment horizontal="center"/>
    </xf>
    <xf numFmtId="0" fontId="6" fillId="5" borderId="9" xfId="2" applyFont="1" applyFill="1" applyBorder="1" applyAlignment="1">
      <alignment horizontal="center"/>
    </xf>
    <xf numFmtId="0" fontId="6" fillId="5" borderId="11" xfId="2" applyFont="1" applyFill="1" applyBorder="1" applyAlignment="1">
      <alignment horizontal="justify" vertical="center" wrapText="1"/>
    </xf>
    <xf numFmtId="0" fontId="6" fillId="5" borderId="12" xfId="2" applyFont="1" applyFill="1" applyBorder="1" applyAlignment="1">
      <alignment horizontal="justify" vertical="center" wrapText="1"/>
    </xf>
    <xf numFmtId="0" fontId="6" fillId="5" borderId="13" xfId="2" applyFont="1" applyFill="1" applyBorder="1" applyAlignment="1">
      <alignment horizontal="justify" vertical="center" wrapText="1"/>
    </xf>
    <xf numFmtId="0" fontId="6" fillId="5" borderId="1" xfId="2" applyFont="1" applyFill="1" applyBorder="1" applyAlignment="1">
      <alignment horizontal="justify" vertical="center" wrapText="1"/>
    </xf>
    <xf numFmtId="0" fontId="6" fillId="5" borderId="14" xfId="2" applyFont="1" applyFill="1" applyBorder="1" applyAlignment="1">
      <alignment horizontal="justify" vertical="center" wrapText="1"/>
    </xf>
    <xf numFmtId="0" fontId="6" fillId="0" borderId="15" xfId="2" applyFont="1" applyBorder="1" applyAlignment="1" applyProtection="1">
      <alignment vertical="center" wrapText="1"/>
      <protection locked="0"/>
    </xf>
    <xf numFmtId="3" fontId="6" fillId="0" borderId="16" xfId="2" applyNumberFormat="1" applyFont="1" applyBorder="1" applyAlignment="1">
      <alignment vertical="center" wrapText="1"/>
    </xf>
    <xf numFmtId="9" fontId="7" fillId="0" borderId="17" xfId="2" applyNumberFormat="1" applyFont="1" applyBorder="1" applyAlignment="1">
      <alignment horizontal="center" vertical="center"/>
    </xf>
    <xf numFmtId="0" fontId="6" fillId="0" borderId="13" xfId="2" applyFont="1" applyBorder="1" applyAlignment="1" applyProtection="1">
      <alignment vertical="center" wrapText="1"/>
      <protection locked="0"/>
    </xf>
    <xf numFmtId="3" fontId="6" fillId="0" borderId="1" xfId="2" applyNumberFormat="1" applyFont="1" applyBorder="1" applyAlignment="1">
      <alignment vertical="center" wrapText="1"/>
    </xf>
    <xf numFmtId="10" fontId="7" fillId="0" borderId="1" xfId="2" applyNumberFormat="1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6" fillId="0" borderId="18" xfId="2" applyFont="1" applyBorder="1" applyAlignment="1" applyProtection="1">
      <alignment vertical="center" wrapText="1"/>
      <protection locked="0"/>
    </xf>
    <xf numFmtId="3" fontId="6" fillId="0" borderId="13" xfId="2" applyNumberFormat="1" applyFont="1" applyBorder="1" applyAlignment="1">
      <alignment vertical="center" wrapText="1"/>
    </xf>
    <xf numFmtId="9" fontId="7" fillId="0" borderId="14" xfId="2" applyNumberFormat="1" applyFont="1" applyBorder="1" applyAlignment="1">
      <alignment horizontal="center" vertical="center"/>
    </xf>
    <xf numFmtId="3" fontId="6" fillId="0" borderId="13" xfId="2" applyNumberFormat="1" applyFont="1" applyBorder="1" applyAlignment="1" applyProtection="1">
      <alignment vertical="center" wrapText="1"/>
      <protection locked="0"/>
    </xf>
    <xf numFmtId="3" fontId="6" fillId="0" borderId="1" xfId="2" applyNumberFormat="1" applyFont="1" applyBorder="1" applyAlignment="1" applyProtection="1">
      <alignment vertical="center" wrapText="1"/>
      <protection locked="0"/>
    </xf>
    <xf numFmtId="0" fontId="6" fillId="0" borderId="19" xfId="2" applyFont="1" applyBorder="1" applyAlignment="1" applyProtection="1">
      <alignment vertical="center" wrapText="1"/>
      <protection locked="0"/>
    </xf>
    <xf numFmtId="3" fontId="6" fillId="0" borderId="20" xfId="2" applyNumberFormat="1" applyFont="1" applyBorder="1" applyAlignment="1" applyProtection="1">
      <alignment vertical="center" wrapText="1"/>
      <protection locked="0"/>
    </xf>
    <xf numFmtId="9" fontId="7" fillId="0" borderId="21" xfId="2" applyNumberFormat="1" applyFont="1" applyBorder="1" applyAlignment="1">
      <alignment horizontal="center" vertical="center"/>
    </xf>
    <xf numFmtId="0" fontId="6" fillId="0" borderId="20" xfId="2" applyFont="1" applyBorder="1" applyAlignment="1" applyProtection="1">
      <alignment vertical="center" wrapText="1"/>
      <protection locked="0"/>
    </xf>
    <xf numFmtId="3" fontId="6" fillId="0" borderId="22" xfId="2" applyNumberFormat="1" applyFont="1" applyBorder="1" applyAlignment="1" applyProtection="1">
      <alignment vertical="center" wrapText="1"/>
      <protection locked="0"/>
    </xf>
    <xf numFmtId="0" fontId="7" fillId="0" borderId="21" xfId="2" applyFont="1" applyBorder="1" applyAlignment="1">
      <alignment horizontal="center" vertical="center"/>
    </xf>
    <xf numFmtId="0" fontId="6" fillId="0" borderId="23" xfId="2" applyFont="1" applyBorder="1" applyAlignment="1" applyProtection="1">
      <alignment vertical="center" wrapText="1"/>
      <protection locked="0"/>
    </xf>
    <xf numFmtId="3" fontId="6" fillId="0" borderId="22" xfId="2" applyNumberFormat="1" applyFont="1" applyBorder="1" applyAlignment="1">
      <alignment vertical="center" wrapText="1"/>
    </xf>
    <xf numFmtId="10" fontId="7" fillId="0" borderId="22" xfId="2" applyNumberFormat="1" applyFont="1" applyBorder="1" applyAlignment="1">
      <alignment horizontal="center" vertical="center"/>
    </xf>
    <xf numFmtId="0" fontId="6" fillId="0" borderId="24" xfId="2" applyFont="1" applyBorder="1" applyAlignment="1" applyProtection="1">
      <alignment vertical="center" wrapText="1"/>
      <protection locked="0"/>
    </xf>
    <xf numFmtId="3" fontId="8" fillId="5" borderId="25" xfId="2" applyNumberFormat="1" applyFont="1" applyFill="1" applyBorder="1" applyAlignment="1">
      <alignment horizontal="center"/>
    </xf>
    <xf numFmtId="0" fontId="8" fillId="5" borderId="26" xfId="2" applyFont="1" applyFill="1" applyBorder="1" applyAlignment="1">
      <alignment horizontal="center"/>
    </xf>
    <xf numFmtId="0" fontId="6" fillId="0" borderId="25" xfId="2" applyFont="1" applyBorder="1" applyAlignment="1" applyProtection="1">
      <alignment vertical="center" wrapText="1"/>
      <protection locked="0"/>
    </xf>
    <xf numFmtId="3" fontId="6" fillId="0" borderId="27" xfId="2" applyNumberFormat="1" applyFont="1" applyBorder="1"/>
    <xf numFmtId="0" fontId="8" fillId="0" borderId="27" xfId="2" applyFont="1" applyBorder="1"/>
    <xf numFmtId="0" fontId="8" fillId="5" borderId="26" xfId="2" applyFont="1" applyFill="1" applyBorder="1"/>
    <xf numFmtId="9" fontId="1" fillId="0" borderId="0" xfId="2" applyNumberFormat="1"/>
  </cellXfs>
  <cellStyles count="3">
    <cellStyle name="Mena" xfId="1" builtinId="4"/>
    <cellStyle name="Normálna" xfId="0" builtinId="0"/>
    <cellStyle name="Normálne 2" xfId="2" xr:uid="{570AFD34-C328-464F-9E6D-333765E0D864}"/>
  </cellStyles>
  <dxfs count="1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workbookViewId="0">
      <selection activeCell="G31" sqref="G31"/>
    </sheetView>
  </sheetViews>
  <sheetFormatPr defaultRowHeight="15" x14ac:dyDescent="0.25"/>
  <cols>
    <col min="2" max="2" width="79.5703125" customWidth="1"/>
    <col min="4" max="4" width="11.7109375" customWidth="1"/>
    <col min="5" max="5" width="11.85546875" customWidth="1"/>
    <col min="7" max="7" width="17.42578125" customWidth="1"/>
    <col min="8" max="8" width="17.5703125" customWidth="1"/>
  </cols>
  <sheetData>
    <row r="1" spans="1:8" ht="18.75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</row>
    <row r="2" spans="1:8" ht="51" x14ac:dyDescent="0.25">
      <c r="A2" s="1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 s="23" t="s">
        <v>9</v>
      </c>
      <c r="B3" s="23"/>
      <c r="C3" s="23"/>
      <c r="D3" s="23"/>
      <c r="E3" s="23"/>
      <c r="F3" s="23"/>
      <c r="G3" s="23"/>
      <c r="H3" s="23"/>
    </row>
    <row r="4" spans="1:8" x14ac:dyDescent="0.25">
      <c r="A4" s="4">
        <v>1</v>
      </c>
      <c r="B4" s="5" t="s">
        <v>10</v>
      </c>
      <c r="C4" s="6" t="s">
        <v>11</v>
      </c>
      <c r="D4" s="6"/>
      <c r="E4" s="7">
        <f>D4*1.2</f>
        <v>0</v>
      </c>
      <c r="F4" s="8"/>
      <c r="G4" s="12">
        <f>ROUND(D4*F4,2)</f>
        <v>0</v>
      </c>
      <c r="H4" s="9">
        <f>ROUND(G4*1.2,2)</f>
        <v>0</v>
      </c>
    </row>
    <row r="5" spans="1:8" x14ac:dyDescent="0.25">
      <c r="A5" s="4">
        <f>IF(B5="",A4,A4+1)</f>
        <v>2</v>
      </c>
      <c r="B5" s="5" t="s">
        <v>12</v>
      </c>
      <c r="C5" s="6" t="s">
        <v>11</v>
      </c>
      <c r="D5" s="6"/>
      <c r="E5" s="7">
        <f t="shared" ref="E5:E15" si="0">D5*1.2</f>
        <v>0</v>
      </c>
      <c r="F5" s="8"/>
      <c r="G5" s="12">
        <f t="shared" ref="G5:G29" si="1">ROUND(D5*F5,2)</f>
        <v>0</v>
      </c>
      <c r="H5" s="9">
        <f t="shared" ref="H5:H29" si="2">ROUND(G5*1.2,2)</f>
        <v>0</v>
      </c>
    </row>
    <row r="6" spans="1:8" x14ac:dyDescent="0.25">
      <c r="A6" s="4">
        <f t="shared" ref="A6:A10" si="3">IF(B6="",A5,A5+1)</f>
        <v>3</v>
      </c>
      <c r="B6" s="5" t="s">
        <v>13</v>
      </c>
      <c r="C6" s="6" t="s">
        <v>11</v>
      </c>
      <c r="D6" s="6"/>
      <c r="E6" s="7">
        <f t="shared" si="0"/>
        <v>0</v>
      </c>
      <c r="F6" s="8"/>
      <c r="G6" s="12">
        <f t="shared" si="1"/>
        <v>0</v>
      </c>
      <c r="H6" s="9">
        <f t="shared" si="2"/>
        <v>0</v>
      </c>
    </row>
    <row r="7" spans="1:8" x14ac:dyDescent="0.25">
      <c r="A7" s="4">
        <f t="shared" si="3"/>
        <v>4</v>
      </c>
      <c r="B7" s="5" t="s">
        <v>14</v>
      </c>
      <c r="C7" s="6" t="s">
        <v>11</v>
      </c>
      <c r="D7" s="6"/>
      <c r="E7" s="7">
        <f t="shared" si="0"/>
        <v>0</v>
      </c>
      <c r="F7" s="8"/>
      <c r="G7" s="12">
        <f t="shared" si="1"/>
        <v>0</v>
      </c>
      <c r="H7" s="9">
        <f t="shared" si="2"/>
        <v>0</v>
      </c>
    </row>
    <row r="8" spans="1:8" x14ac:dyDescent="0.25">
      <c r="A8" s="4">
        <f t="shared" si="3"/>
        <v>5</v>
      </c>
      <c r="B8" s="5" t="s">
        <v>15</v>
      </c>
      <c r="C8" s="6" t="s">
        <v>11</v>
      </c>
      <c r="D8" s="6"/>
      <c r="E8" s="7">
        <f t="shared" si="0"/>
        <v>0</v>
      </c>
      <c r="F8" s="8"/>
      <c r="G8" s="12">
        <f t="shared" si="1"/>
        <v>0</v>
      </c>
      <c r="H8" s="9">
        <f t="shared" si="2"/>
        <v>0</v>
      </c>
    </row>
    <row r="9" spans="1:8" x14ac:dyDescent="0.25">
      <c r="A9" s="4">
        <f t="shared" si="3"/>
        <v>6</v>
      </c>
      <c r="B9" s="5" t="s">
        <v>16</v>
      </c>
      <c r="C9" s="6" t="s">
        <v>11</v>
      </c>
      <c r="D9" s="6"/>
      <c r="E9" s="7">
        <f t="shared" si="0"/>
        <v>0</v>
      </c>
      <c r="F9" s="8"/>
      <c r="G9" s="12">
        <f t="shared" si="1"/>
        <v>0</v>
      </c>
      <c r="H9" s="9">
        <f t="shared" si="2"/>
        <v>0</v>
      </c>
    </row>
    <row r="10" spans="1:8" x14ac:dyDescent="0.25">
      <c r="A10" s="4">
        <f t="shared" si="3"/>
        <v>7</v>
      </c>
      <c r="B10" s="5" t="s">
        <v>17</v>
      </c>
      <c r="C10" s="6" t="s">
        <v>11</v>
      </c>
      <c r="D10" s="6"/>
      <c r="E10" s="7">
        <f t="shared" si="0"/>
        <v>0</v>
      </c>
      <c r="F10" s="8"/>
      <c r="G10" s="12">
        <f t="shared" si="1"/>
        <v>0</v>
      </c>
      <c r="H10" s="9">
        <f t="shared" si="2"/>
        <v>0</v>
      </c>
    </row>
    <row r="11" spans="1:8" x14ac:dyDescent="0.25">
      <c r="A11" s="20" t="s">
        <v>26</v>
      </c>
      <c r="B11" s="21"/>
      <c r="C11" s="21"/>
      <c r="D11" s="21"/>
      <c r="E11" s="22"/>
      <c r="F11" s="13" t="s">
        <v>25</v>
      </c>
      <c r="G11" s="14">
        <f>SUM(G4:G10)</f>
        <v>0</v>
      </c>
      <c r="H11" s="14">
        <f>SUM(H4:H10)</f>
        <v>0</v>
      </c>
    </row>
    <row r="12" spans="1:8" x14ac:dyDescent="0.25">
      <c r="A12" s="23" t="s">
        <v>18</v>
      </c>
      <c r="B12" s="23"/>
      <c r="C12" s="23"/>
      <c r="D12" s="23"/>
      <c r="E12" s="23"/>
      <c r="F12" s="23"/>
      <c r="G12" s="23"/>
      <c r="H12" s="23"/>
    </row>
    <row r="13" spans="1:8" x14ac:dyDescent="0.25">
      <c r="A13" s="4">
        <f>IF(B13="",A10,A10+1)</f>
        <v>8</v>
      </c>
      <c r="B13" s="5" t="s">
        <v>19</v>
      </c>
      <c r="C13" s="6" t="s">
        <v>20</v>
      </c>
      <c r="D13" s="10"/>
      <c r="E13" s="7">
        <f t="shared" si="0"/>
        <v>0</v>
      </c>
      <c r="F13" s="5">
        <v>1</v>
      </c>
      <c r="G13" s="12">
        <f t="shared" si="1"/>
        <v>0</v>
      </c>
      <c r="H13" s="9">
        <f t="shared" si="2"/>
        <v>0</v>
      </c>
    </row>
    <row r="14" spans="1:8" x14ac:dyDescent="0.25">
      <c r="A14" s="4">
        <f>IF(B14="",A13,A13+1)</f>
        <v>9</v>
      </c>
      <c r="B14" s="18" t="s">
        <v>30</v>
      </c>
      <c r="C14" s="6" t="s">
        <v>20</v>
      </c>
      <c r="D14" s="10"/>
      <c r="E14" s="7">
        <f t="shared" si="0"/>
        <v>0</v>
      </c>
      <c r="F14" s="5">
        <v>1</v>
      </c>
      <c r="G14" s="12">
        <f t="shared" si="1"/>
        <v>0</v>
      </c>
      <c r="H14" s="9">
        <f t="shared" si="2"/>
        <v>0</v>
      </c>
    </row>
    <row r="15" spans="1:8" x14ac:dyDescent="0.25">
      <c r="A15" s="4">
        <f>IF(B15="",A14,A14+1)</f>
        <v>10</v>
      </c>
      <c r="B15" s="18" t="s">
        <v>31</v>
      </c>
      <c r="C15" s="6" t="s">
        <v>20</v>
      </c>
      <c r="D15" s="10"/>
      <c r="E15" s="7">
        <f t="shared" si="0"/>
        <v>0</v>
      </c>
      <c r="F15" s="5">
        <v>1</v>
      </c>
      <c r="G15" s="12">
        <f t="shared" si="1"/>
        <v>0</v>
      </c>
      <c r="H15" s="9">
        <f t="shared" si="2"/>
        <v>0</v>
      </c>
    </row>
    <row r="16" spans="1:8" x14ac:dyDescent="0.25">
      <c r="A16" s="20" t="s">
        <v>27</v>
      </c>
      <c r="B16" s="21"/>
      <c r="C16" s="21"/>
      <c r="D16" s="21"/>
      <c r="E16" s="22"/>
      <c r="F16" s="13" t="s">
        <v>25</v>
      </c>
      <c r="G16" s="14">
        <f>SUM(G13:G15)</f>
        <v>0</v>
      </c>
      <c r="H16" s="17">
        <f>SUM(H13:H15)</f>
        <v>0</v>
      </c>
    </row>
    <row r="17" spans="1:8" x14ac:dyDescent="0.25">
      <c r="A17" s="23" t="s">
        <v>21</v>
      </c>
      <c r="B17" s="23"/>
      <c r="C17" s="23"/>
      <c r="D17" s="23"/>
      <c r="E17" s="23"/>
      <c r="F17" s="23"/>
      <c r="G17" s="23"/>
      <c r="H17" s="23"/>
    </row>
    <row r="18" spans="1:8" x14ac:dyDescent="0.25">
      <c r="A18" s="4">
        <f>IF(B18="",A15,A15+1)</f>
        <v>11</v>
      </c>
      <c r="B18" s="5" t="s">
        <v>22</v>
      </c>
      <c r="C18" s="6" t="s">
        <v>11</v>
      </c>
      <c r="D18" s="6"/>
      <c r="E18" s="7">
        <f t="shared" ref="E18:E29" si="4">D18*1.2</f>
        <v>0</v>
      </c>
      <c r="F18" s="11"/>
      <c r="G18" s="12">
        <f t="shared" si="1"/>
        <v>0</v>
      </c>
      <c r="H18" s="9">
        <f t="shared" si="2"/>
        <v>0</v>
      </c>
    </row>
    <row r="19" spans="1:8" x14ac:dyDescent="0.25">
      <c r="A19" s="4">
        <f>IF(B19="",A18,A18+1)</f>
        <v>12</v>
      </c>
      <c r="B19" s="5" t="s">
        <v>17</v>
      </c>
      <c r="C19" s="6" t="s">
        <v>11</v>
      </c>
      <c r="D19" s="6"/>
      <c r="E19" s="7">
        <f t="shared" si="4"/>
        <v>0</v>
      </c>
      <c r="F19" s="11"/>
      <c r="G19" s="12">
        <f t="shared" si="1"/>
        <v>0</v>
      </c>
      <c r="H19" s="9">
        <f t="shared" si="2"/>
        <v>0</v>
      </c>
    </row>
    <row r="20" spans="1:8" x14ac:dyDescent="0.25">
      <c r="A20" s="4">
        <f t="shared" ref="A20:A22" si="5">IF(B20="",A19,A19+1)</f>
        <v>13</v>
      </c>
      <c r="B20" s="5" t="s">
        <v>15</v>
      </c>
      <c r="C20" s="6" t="s">
        <v>11</v>
      </c>
      <c r="D20" s="6"/>
      <c r="E20" s="7">
        <f t="shared" si="4"/>
        <v>0</v>
      </c>
      <c r="F20" s="11"/>
      <c r="G20" s="12">
        <f t="shared" si="1"/>
        <v>0</v>
      </c>
      <c r="H20" s="9">
        <f t="shared" si="2"/>
        <v>0</v>
      </c>
    </row>
    <row r="21" spans="1:8" x14ac:dyDescent="0.25">
      <c r="A21" s="4">
        <f t="shared" si="5"/>
        <v>14</v>
      </c>
      <c r="B21" s="5" t="s">
        <v>14</v>
      </c>
      <c r="C21" s="6" t="s">
        <v>11</v>
      </c>
      <c r="D21" s="6"/>
      <c r="E21" s="7">
        <f t="shared" si="4"/>
        <v>0</v>
      </c>
      <c r="F21" s="11"/>
      <c r="G21" s="12">
        <f t="shared" si="1"/>
        <v>0</v>
      </c>
      <c r="H21" s="9">
        <f t="shared" si="2"/>
        <v>0</v>
      </c>
    </row>
    <row r="22" spans="1:8" x14ac:dyDescent="0.25">
      <c r="A22" s="4">
        <f t="shared" si="5"/>
        <v>15</v>
      </c>
      <c r="B22" s="5" t="s">
        <v>23</v>
      </c>
      <c r="C22" s="6" t="s">
        <v>11</v>
      </c>
      <c r="D22" s="6"/>
      <c r="E22" s="7">
        <f t="shared" si="4"/>
        <v>0</v>
      </c>
      <c r="F22" s="11"/>
      <c r="G22" s="12">
        <f t="shared" si="1"/>
        <v>0</v>
      </c>
      <c r="H22" s="9">
        <f t="shared" si="2"/>
        <v>0</v>
      </c>
    </row>
    <row r="23" spans="1:8" x14ac:dyDescent="0.25">
      <c r="A23" s="20" t="s">
        <v>28</v>
      </c>
      <c r="B23" s="21"/>
      <c r="C23" s="21"/>
      <c r="D23" s="21"/>
      <c r="E23" s="22"/>
      <c r="F23" s="13" t="s">
        <v>25</v>
      </c>
      <c r="G23" s="14">
        <f>SUM(G18:G22)</f>
        <v>0</v>
      </c>
      <c r="H23" s="14">
        <f>SUM(H18:H22)</f>
        <v>0</v>
      </c>
    </row>
    <row r="24" spans="1:8" x14ac:dyDescent="0.25">
      <c r="A24" s="23" t="s">
        <v>24</v>
      </c>
      <c r="B24" s="23"/>
      <c r="C24" s="23"/>
      <c r="D24" s="23"/>
      <c r="E24" s="23"/>
      <c r="F24" s="23"/>
      <c r="G24" s="23"/>
      <c r="H24" s="23"/>
    </row>
    <row r="25" spans="1:8" x14ac:dyDescent="0.25">
      <c r="A25" s="4">
        <f>IF(B25="",A22,A22+1)</f>
        <v>16</v>
      </c>
      <c r="B25" s="5" t="s">
        <v>22</v>
      </c>
      <c r="C25" s="6" t="s">
        <v>11</v>
      </c>
      <c r="D25" s="6"/>
      <c r="E25" s="7">
        <f t="shared" si="4"/>
        <v>0</v>
      </c>
      <c r="F25" s="11"/>
      <c r="G25" s="12">
        <f t="shared" si="1"/>
        <v>0</v>
      </c>
      <c r="H25" s="9">
        <f t="shared" si="2"/>
        <v>0</v>
      </c>
    </row>
    <row r="26" spans="1:8" x14ac:dyDescent="0.25">
      <c r="A26" s="4">
        <f>IF(B26="",A25,A25+1)</f>
        <v>17</v>
      </c>
      <c r="B26" s="5" t="s">
        <v>17</v>
      </c>
      <c r="C26" s="6" t="s">
        <v>11</v>
      </c>
      <c r="D26" s="6"/>
      <c r="E26" s="7">
        <f t="shared" si="4"/>
        <v>0</v>
      </c>
      <c r="F26" s="11"/>
      <c r="G26" s="12">
        <f t="shared" si="1"/>
        <v>0</v>
      </c>
      <c r="H26" s="9">
        <f t="shared" si="2"/>
        <v>0</v>
      </c>
    </row>
    <row r="27" spans="1:8" x14ac:dyDescent="0.25">
      <c r="A27" s="4">
        <f t="shared" ref="A27:A29" si="6">IF(B27="",A26,A26+1)</f>
        <v>18</v>
      </c>
      <c r="B27" s="5" t="s">
        <v>15</v>
      </c>
      <c r="C27" s="6" t="s">
        <v>11</v>
      </c>
      <c r="D27" s="6"/>
      <c r="E27" s="7">
        <f t="shared" si="4"/>
        <v>0</v>
      </c>
      <c r="F27" s="11"/>
      <c r="G27" s="12">
        <f t="shared" si="1"/>
        <v>0</v>
      </c>
      <c r="H27" s="9">
        <f t="shared" si="2"/>
        <v>0</v>
      </c>
    </row>
    <row r="28" spans="1:8" x14ac:dyDescent="0.25">
      <c r="A28" s="4">
        <f t="shared" si="6"/>
        <v>19</v>
      </c>
      <c r="B28" s="5" t="s">
        <v>14</v>
      </c>
      <c r="C28" s="6" t="s">
        <v>11</v>
      </c>
      <c r="D28" s="6"/>
      <c r="E28" s="7">
        <f t="shared" si="4"/>
        <v>0</v>
      </c>
      <c r="F28" s="11"/>
      <c r="G28" s="12">
        <f t="shared" si="1"/>
        <v>0</v>
      </c>
      <c r="H28" s="9">
        <f t="shared" si="2"/>
        <v>0</v>
      </c>
    </row>
    <row r="29" spans="1:8" x14ac:dyDescent="0.25">
      <c r="A29" s="4">
        <f t="shared" si="6"/>
        <v>20</v>
      </c>
      <c r="B29" s="5" t="s">
        <v>23</v>
      </c>
      <c r="C29" s="6" t="s">
        <v>11</v>
      </c>
      <c r="D29" s="6"/>
      <c r="E29" s="7">
        <f t="shared" si="4"/>
        <v>0</v>
      </c>
      <c r="F29" s="11"/>
      <c r="G29" s="12">
        <f t="shared" si="1"/>
        <v>0</v>
      </c>
      <c r="H29" s="9">
        <f t="shared" si="2"/>
        <v>0</v>
      </c>
    </row>
    <row r="30" spans="1:8" x14ac:dyDescent="0.25">
      <c r="A30" s="20" t="s">
        <v>29</v>
      </c>
      <c r="B30" s="21"/>
      <c r="C30" s="21"/>
      <c r="D30" s="21"/>
      <c r="E30" s="22"/>
      <c r="F30" s="13" t="s">
        <v>25</v>
      </c>
      <c r="G30" s="14">
        <f>SUM(G25:G29)</f>
        <v>0</v>
      </c>
      <c r="H30" s="14">
        <f>SUM(H25:H29)</f>
        <v>0</v>
      </c>
    </row>
    <row r="31" spans="1:8" ht="15.75" x14ac:dyDescent="0.25">
      <c r="F31" s="15" t="s">
        <v>25</v>
      </c>
      <c r="G31" s="16">
        <f>G11+G16+G23+G30</f>
        <v>0</v>
      </c>
      <c r="H31" s="16">
        <f>H11+H16+H23+H30</f>
        <v>0</v>
      </c>
    </row>
  </sheetData>
  <mergeCells count="9">
    <mergeCell ref="A1:H1"/>
    <mergeCell ref="A11:E11"/>
    <mergeCell ref="A16:E16"/>
    <mergeCell ref="A23:E23"/>
    <mergeCell ref="A30:E30"/>
    <mergeCell ref="A3:H3"/>
    <mergeCell ref="A12:H12"/>
    <mergeCell ref="A17:H17"/>
    <mergeCell ref="A24:H24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0446BE-5644-4A28-B784-BA65C58E35D0}">
  <dimension ref="A1:H18"/>
  <sheetViews>
    <sheetView tabSelected="1" workbookViewId="0">
      <selection activeCell="C23" sqref="C23"/>
    </sheetView>
  </sheetViews>
  <sheetFormatPr defaultColWidth="9.28515625" defaultRowHeight="15" x14ac:dyDescent="0.25"/>
  <cols>
    <col min="1" max="1" width="33.5703125" style="25" customWidth="1"/>
    <col min="2" max="2" width="17.7109375" style="25" bestFit="1" customWidth="1"/>
    <col min="3" max="3" width="27.7109375" style="25" customWidth="1"/>
    <col min="4" max="4" width="37.28515625" style="25" customWidth="1"/>
    <col min="5" max="5" width="18.28515625" style="25" bestFit="1" customWidth="1"/>
    <col min="6" max="6" width="18.28515625" style="25" customWidth="1"/>
    <col min="7" max="7" width="22.28515625" style="25" bestFit="1" customWidth="1"/>
    <col min="8" max="8" width="22.5703125" style="25" bestFit="1" customWidth="1"/>
    <col min="9" max="9" width="21.7109375" style="25" customWidth="1"/>
    <col min="10" max="16384" width="9.28515625" style="25"/>
  </cols>
  <sheetData>
    <row r="1" spans="1:8" x14ac:dyDescent="0.25">
      <c r="A1" s="24" t="s">
        <v>32</v>
      </c>
    </row>
    <row r="2" spans="1:8" ht="15.75" thickBot="1" x14ac:dyDescent="0.3"/>
    <row r="3" spans="1:8" ht="33.75" customHeight="1" x14ac:dyDescent="0.25">
      <c r="A3" s="26" t="s">
        <v>33</v>
      </c>
      <c r="B3" s="27" t="s">
        <v>34</v>
      </c>
      <c r="C3" s="28"/>
      <c r="D3" s="29"/>
      <c r="E3" s="30"/>
      <c r="F3" s="30"/>
      <c r="G3" s="30"/>
      <c r="H3" s="31"/>
    </row>
    <row r="4" spans="1:8" ht="51.75" thickBot="1" x14ac:dyDescent="0.3">
      <c r="A4" s="26"/>
      <c r="B4" s="32" t="s">
        <v>35</v>
      </c>
      <c r="C4" s="33" t="s">
        <v>36</v>
      </c>
      <c r="D4" s="34" t="s">
        <v>37</v>
      </c>
      <c r="E4" s="35" t="s">
        <v>38</v>
      </c>
      <c r="F4" s="35" t="s">
        <v>39</v>
      </c>
      <c r="G4" s="35" t="s">
        <v>40</v>
      </c>
      <c r="H4" s="36" t="s">
        <v>41</v>
      </c>
    </row>
    <row r="5" spans="1:8" x14ac:dyDescent="0.25">
      <c r="A5" s="37" t="s">
        <v>10</v>
      </c>
      <c r="B5" s="38">
        <v>910</v>
      </c>
      <c r="C5" s="39">
        <v>0.1</v>
      </c>
      <c r="D5" s="40"/>
      <c r="E5" s="41"/>
      <c r="F5" s="41">
        <f t="shared" ref="F5:F16" si="0">D5*E5</f>
        <v>0</v>
      </c>
      <c r="G5" s="42" t="e">
        <f>D5/D17</f>
        <v>#DIV/0!</v>
      </c>
      <c r="H5" s="43"/>
    </row>
    <row r="6" spans="1:8" x14ac:dyDescent="0.25">
      <c r="A6" s="44" t="s">
        <v>23</v>
      </c>
      <c r="B6" s="45">
        <v>570</v>
      </c>
      <c r="C6" s="46">
        <v>0.15</v>
      </c>
      <c r="D6" s="40"/>
      <c r="E6" s="41"/>
      <c r="F6" s="41">
        <f t="shared" si="0"/>
        <v>0</v>
      </c>
      <c r="G6" s="42" t="e">
        <f>D6/D17</f>
        <v>#DIV/0!</v>
      </c>
      <c r="H6" s="43"/>
    </row>
    <row r="7" spans="1:8" x14ac:dyDescent="0.25">
      <c r="A7" s="44" t="s">
        <v>22</v>
      </c>
      <c r="B7" s="47">
        <v>650</v>
      </c>
      <c r="C7" s="46">
        <v>0.6</v>
      </c>
      <c r="D7" s="40"/>
      <c r="E7" s="48"/>
      <c r="F7" s="41">
        <f t="shared" si="0"/>
        <v>0</v>
      </c>
      <c r="G7" s="42" t="e">
        <f>D7/D17</f>
        <v>#DIV/0!</v>
      </c>
      <c r="H7" s="43"/>
    </row>
    <row r="8" spans="1:8" x14ac:dyDescent="0.25">
      <c r="A8" s="44" t="s">
        <v>15</v>
      </c>
      <c r="B8" s="47">
        <v>890</v>
      </c>
      <c r="C8" s="46">
        <v>0.04</v>
      </c>
      <c r="D8" s="40"/>
      <c r="E8" s="48"/>
      <c r="F8" s="41">
        <f t="shared" si="0"/>
        <v>0</v>
      </c>
      <c r="G8" s="42" t="e">
        <f>D8/D17</f>
        <v>#DIV/0!</v>
      </c>
      <c r="H8" s="43"/>
    </row>
    <row r="9" spans="1:8" x14ac:dyDescent="0.25">
      <c r="A9" s="44" t="s">
        <v>12</v>
      </c>
      <c r="B9" s="47">
        <v>740</v>
      </c>
      <c r="C9" s="46">
        <v>0.5</v>
      </c>
      <c r="D9" s="40"/>
      <c r="E9" s="48"/>
      <c r="F9" s="41">
        <f t="shared" si="0"/>
        <v>0</v>
      </c>
      <c r="G9" s="42" t="e">
        <f>D9/D17</f>
        <v>#DIV/0!</v>
      </c>
      <c r="H9" s="43"/>
    </row>
    <row r="10" spans="1:8" ht="25.5" x14ac:dyDescent="0.25">
      <c r="A10" s="44" t="s">
        <v>42</v>
      </c>
      <c r="B10" s="47">
        <v>890</v>
      </c>
      <c r="C10" s="46">
        <v>0.05</v>
      </c>
      <c r="D10" s="40"/>
      <c r="E10" s="48"/>
      <c r="F10" s="41">
        <f t="shared" si="0"/>
        <v>0</v>
      </c>
      <c r="G10" s="42" t="e">
        <f>D10/D17</f>
        <v>#DIV/0!</v>
      </c>
      <c r="H10" s="43"/>
    </row>
    <row r="11" spans="1:8" x14ac:dyDescent="0.25">
      <c r="A11" s="44" t="s">
        <v>13</v>
      </c>
      <c r="B11" s="47">
        <v>1200</v>
      </c>
      <c r="C11" s="46">
        <v>0.1</v>
      </c>
      <c r="D11" s="40"/>
      <c r="E11" s="48"/>
      <c r="F11" s="41">
        <f t="shared" si="0"/>
        <v>0</v>
      </c>
      <c r="G11" s="42" t="e">
        <f>D11/D17</f>
        <v>#DIV/0!</v>
      </c>
      <c r="H11" s="43"/>
    </row>
    <row r="12" spans="1:8" ht="25.5" x14ac:dyDescent="0.25">
      <c r="A12" s="44" t="s">
        <v>14</v>
      </c>
      <c r="B12" s="47">
        <v>790</v>
      </c>
      <c r="C12" s="46">
        <v>0.3</v>
      </c>
      <c r="D12" s="40"/>
      <c r="E12" s="48"/>
      <c r="F12" s="41">
        <f t="shared" si="0"/>
        <v>0</v>
      </c>
      <c r="G12" s="42" t="e">
        <f>D12/D17</f>
        <v>#DIV/0!</v>
      </c>
      <c r="H12" s="43"/>
    </row>
    <row r="13" spans="1:8" x14ac:dyDescent="0.25">
      <c r="A13" s="44" t="s">
        <v>16</v>
      </c>
      <c r="B13" s="47">
        <v>600</v>
      </c>
      <c r="C13" s="46">
        <v>0.15</v>
      </c>
      <c r="D13" s="40"/>
      <c r="E13" s="48"/>
      <c r="F13" s="41">
        <f t="shared" si="0"/>
        <v>0</v>
      </c>
      <c r="G13" s="42" t="e">
        <f>D13/D17</f>
        <v>#DIV/0!</v>
      </c>
      <c r="H13" s="43"/>
    </row>
    <row r="14" spans="1:8" x14ac:dyDescent="0.25">
      <c r="A14" s="44" t="s">
        <v>43</v>
      </c>
      <c r="B14" s="47">
        <v>710</v>
      </c>
      <c r="C14" s="46">
        <v>0.05</v>
      </c>
      <c r="D14" s="40"/>
      <c r="E14" s="48"/>
      <c r="F14" s="41">
        <f t="shared" si="0"/>
        <v>0</v>
      </c>
      <c r="G14" s="42" t="e">
        <f>D14/D17</f>
        <v>#DIV/0!</v>
      </c>
      <c r="H14" s="43"/>
    </row>
    <row r="15" spans="1:8" x14ac:dyDescent="0.25">
      <c r="A15" s="49" t="s">
        <v>17</v>
      </c>
      <c r="B15" s="50">
        <v>900</v>
      </c>
      <c r="C15" s="51">
        <v>0.5</v>
      </c>
      <c r="D15" s="52"/>
      <c r="E15" s="53"/>
      <c r="F15" s="41">
        <f t="shared" si="0"/>
        <v>0</v>
      </c>
      <c r="G15" s="42" t="e">
        <f>D15/D17</f>
        <v>#DIV/0!</v>
      </c>
      <c r="H15" s="54"/>
    </row>
    <row r="16" spans="1:8" ht="39" thickBot="1" x14ac:dyDescent="0.3">
      <c r="A16" s="55" t="s">
        <v>44</v>
      </c>
      <c r="B16" s="50">
        <v>570</v>
      </c>
      <c r="C16" s="51">
        <v>0.2</v>
      </c>
      <c r="D16" s="52"/>
      <c r="E16" s="53"/>
      <c r="F16" s="56">
        <f t="shared" si="0"/>
        <v>0</v>
      </c>
      <c r="G16" s="57" t="e">
        <f>D16/D17</f>
        <v>#DIV/0!</v>
      </c>
      <c r="H16" s="54"/>
    </row>
    <row r="17" spans="1:8" ht="15.75" thickBot="1" x14ac:dyDescent="0.3">
      <c r="A17" s="58" t="s">
        <v>45</v>
      </c>
      <c r="B17" s="59"/>
      <c r="C17" s="60"/>
      <c r="D17" s="61">
        <f>SUM(D5:D16)</f>
        <v>0</v>
      </c>
      <c r="E17" s="62">
        <f>SUM(E5:E16)</f>
        <v>0</v>
      </c>
      <c r="F17" s="62">
        <f>SUM(F5:F16)</f>
        <v>0</v>
      </c>
      <c r="G17" s="63" t="e">
        <f>SUM(G5:G16)</f>
        <v>#DIV/0!</v>
      </c>
      <c r="H17" s="64"/>
    </row>
    <row r="18" spans="1:8" x14ac:dyDescent="0.25">
      <c r="C18" s="65"/>
    </row>
  </sheetData>
  <mergeCells count="4">
    <mergeCell ref="A3:A4"/>
    <mergeCell ref="B3:C3"/>
    <mergeCell ref="D3:H3"/>
    <mergeCell ref="B17:C17"/>
  </mergeCells>
  <conditionalFormatting sqref="E16">
    <cfRule type="cellIs" dxfId="10" priority="1" operator="greaterThan">
      <formula>$B$16</formula>
    </cfRule>
  </conditionalFormatting>
  <conditionalFormatting sqref="E5">
    <cfRule type="cellIs" dxfId="9" priority="11" operator="greaterThan">
      <formula>$B$5</formula>
    </cfRule>
  </conditionalFormatting>
  <conditionalFormatting sqref="E6">
    <cfRule type="cellIs" dxfId="8" priority="10" operator="greaterThan">
      <formula>$B$6</formula>
    </cfRule>
  </conditionalFormatting>
  <conditionalFormatting sqref="E7">
    <cfRule type="cellIs" dxfId="7" priority="9" operator="greaterThan">
      <formula>$B$7</formula>
    </cfRule>
  </conditionalFormatting>
  <conditionalFormatting sqref="E8">
    <cfRule type="cellIs" dxfId="6" priority="8" operator="greaterThan">
      <formula>$B$8</formula>
    </cfRule>
  </conditionalFormatting>
  <conditionalFormatting sqref="E9">
    <cfRule type="cellIs" dxfId="5" priority="7" operator="greaterThan">
      <formula>$B$9</formula>
    </cfRule>
  </conditionalFormatting>
  <conditionalFormatting sqref="E10">
    <cfRule type="cellIs" dxfId="4" priority="6" operator="greaterThan">
      <formula>$B$10</formula>
    </cfRule>
  </conditionalFormatting>
  <conditionalFormatting sqref="E11">
    <cfRule type="cellIs" dxfId="3" priority="5" operator="greaterThan">
      <formula>$B$11</formula>
    </cfRule>
  </conditionalFormatting>
  <conditionalFormatting sqref="E12">
    <cfRule type="cellIs" dxfId="2" priority="4" operator="greaterThan">
      <formula>$B$12</formula>
    </cfRule>
  </conditionalFormatting>
  <conditionalFormatting sqref="E13">
    <cfRule type="cellIs" dxfId="1" priority="3" operator="greaterThan">
      <formula>$B$13</formula>
    </cfRule>
  </conditionalFormatting>
  <conditionalFormatting sqref="E14:E15">
    <cfRule type="cellIs" dxfId="0" priority="2" operator="greaterThan">
      <formula>$B$14</formula>
    </cfRule>
  </conditionalFormatting>
  <dataValidations count="1">
    <dataValidation type="whole" errorStyle="warning" operator="lessThanOrEqual" allowBlank="1" showInputMessage="1" showErrorMessage="1" error="Prekročili ste limit pre túto pozíciu" sqref="E5:E16" xr:uid="{ADC474AF-2E7F-48AF-B2A6-7D63743FADDA}">
      <formula1>B5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KS</vt:lpstr>
      <vt:lpstr>Limity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Štefan Demčák, PhD.</dc:creator>
  <cp:keywords/>
  <dc:description/>
  <cp:lastModifiedBy>Demčák, Štefan</cp:lastModifiedBy>
  <cp:revision/>
  <dcterms:created xsi:type="dcterms:W3CDTF">2022-05-06T07:26:07Z</dcterms:created>
  <dcterms:modified xsi:type="dcterms:W3CDTF">2022-09-29T12:29:27Z</dcterms:modified>
  <cp:category/>
  <cp:contentStatus/>
</cp:coreProperties>
</file>