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 Vranov\Súťažné podklady LS Koškovce VC 20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ponuka'!$A$1:$O$30</definedName>
  </definedNames>
  <calcPr calcId="162913"/>
</workbook>
</file>

<file path=xl/calcChain.xml><?xml version="1.0" encoding="utf-8"?>
<calcChain xmlns="http://schemas.openxmlformats.org/spreadsheetml/2006/main">
  <c r="L15" i="1" l="1"/>
  <c r="G13" i="1" l="1"/>
  <c r="O13" i="1" s="1"/>
  <c r="G12" i="1"/>
  <c r="O12" i="1" l="1"/>
  <c r="P15" i="1" l="1"/>
  <c r="O15" i="1" l="1"/>
  <c r="G14" i="1"/>
  <c r="O17" i="1" l="1"/>
  <c r="O16" i="1" s="1"/>
</calcChain>
</file>

<file path=xl/sharedStrings.xml><?xml version="1.0" encoding="utf-8"?>
<sst xmlns="http://schemas.openxmlformats.org/spreadsheetml/2006/main" count="85" uniqueCount="78">
  <si>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</si>
  <si>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</si>
  <si>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</si>
  <si>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</si>
  <si>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</si>
  <si>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</si>
  <si>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</si>
  <si>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</si>
  <si>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</si>
  <si>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</si>
  <si>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</si>
  <si>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</si>
  <si>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</si>
  <si>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</si>
  <si>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</si>
  <si>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</si>
  <si>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</si>
  <si>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</si>
  <si>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</si>
  <si>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</si>
  <si>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</si>
  <si>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</si>
  <si>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</si>
  <si>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</si>
  <si>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</si>
  <si>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</si>
  <si>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</si>
  <si>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</si>
  <si>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</si>
  <si>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</si>
  <si>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</si>
  <si>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</si>
  <si>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</si>
  <si>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</si>
  <si>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</si>
  <si>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</si>
  <si>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</si>
  <si>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</si>
  <si>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</si>
  <si>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</si>
  <si>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</si>
  <si>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</si>
  <si>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</si>
  <si>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</si>
  <si>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</si>
  <si>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</si>
  <si>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</si>
  <si>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</si>
  <si>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</si>
  <si>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</si>
  <si>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</si>
  <si>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</si>
  <si>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</si>
  <si>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</si>
  <si>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</si>
  <si>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</si>
  <si>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</si>
  <si>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</si>
  <si>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</si>
  <si>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</si>
  <si>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</si>
  <si>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</si>
  <si>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</si>
  <si>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</si>
  <si>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</si>
  <si>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</si>
  <si>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</si>
  <si>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</si>
  <si>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</si>
  <si>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</si>
  <si>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</si>
  <si>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</si>
  <si>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</si>
  <si>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t>Lesy SR š.p. organizačná zložka OZ Vihorlat</t>
  </si>
  <si>
    <t>Veské</t>
  </si>
  <si>
    <t>Lesnícke služby v ťažbovom procese na organzačnej zložke OZ Vihorlat, LS 03 Koškovce VC 2 Veské 2022 - 3</t>
  </si>
  <si>
    <t>LA081-..71.1</t>
  </si>
  <si>
    <t>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</si>
</sst>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9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3" xfId="0" applyFont="1" applyFill="1" applyBorder="1" applyProtection="1"/>
    <xf numFmtId="0" fontId="0" fillId="3" borderId="21" xfId="0" applyFill="1" applyBorder="1" applyProtection="1"/>
    <xf numFmtId="4" fontId="6" fillId="3" borderId="31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34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/>
    </xf>
    <xf numFmtId="4" fontId="6" fillId="3" borderId="37" xfId="0" applyNumberFormat="1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 wrapText="1"/>
    </xf>
    <xf numFmtId="4" fontId="6" fillId="3" borderId="4" xfId="0" applyNumberFormat="1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6" fillId="3" borderId="35" xfId="0" applyFont="1" applyFill="1" applyBorder="1" applyAlignment="1" applyProtection="1">
      <alignment horizontal="center" vertical="center"/>
    </xf>
    <xf numFmtId="3" fontId="10" fillId="3" borderId="38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10" fillId="3" borderId="3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1" xfId="0" applyFont="1" applyFill="1" applyBorder="1" applyAlignment="1" applyProtection="1">
      <alignment horizontal="center" vertical="center"/>
    </xf>
    <xf numFmtId="0" fontId="17" fillId="0" borderId="42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/>
    <xf numFmtId="0" fontId="0" fillId="0" borderId="0" xfId="0" applyFill="1" applyAlignment="1" applyProtection="1"/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22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10" fillId="3" borderId="38" xfId="0" applyFont="1" applyFill="1" applyBorder="1" applyAlignment="1" applyProtection="1">
      <alignment horizontal="center" vertical="center"/>
    </xf>
    <xf numFmtId="0" fontId="16" fillId="3" borderId="3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24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5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Normal="100" zoomScaleSheetLayoutView="100" workbookViewId="0">
      <selection activeCell="R11" sqref="R1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5" t="s">
        <v>68</v>
      </c>
      <c r="N1" s="59"/>
      <c r="O1" s="14"/>
    </row>
    <row r="2" spans="1:16" ht="11.2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15" t="s">
        <v>69</v>
      </c>
      <c r="N2" s="59"/>
      <c r="O2" s="14"/>
    </row>
    <row r="3" spans="1:16" ht="17.399999999999999" x14ac:dyDescent="0.3">
      <c r="A3" s="16" t="s">
        <v>0</v>
      </c>
      <c r="B3" s="54"/>
      <c r="C3" s="92" t="s">
        <v>75</v>
      </c>
      <c r="D3" s="93"/>
      <c r="E3" s="93"/>
      <c r="F3" s="93"/>
      <c r="G3" s="93"/>
      <c r="H3" s="93"/>
      <c r="I3" s="93"/>
      <c r="J3" s="93"/>
      <c r="K3" s="93"/>
      <c r="L3" s="54"/>
      <c r="M3" s="59"/>
      <c r="N3" s="13"/>
      <c r="O3" s="14"/>
    </row>
    <row r="4" spans="1:16" ht="10.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13"/>
      <c r="O4" s="14"/>
    </row>
    <row r="5" spans="1:16" x14ac:dyDescent="0.3">
      <c r="A5" s="17"/>
      <c r="B5" s="17"/>
      <c r="C5" s="17"/>
      <c r="D5" s="17"/>
      <c r="E5" s="81"/>
      <c r="F5" s="81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82" t="s">
        <v>73</v>
      </c>
      <c r="C6" s="82"/>
      <c r="D6" s="82"/>
      <c r="E6" s="82"/>
      <c r="F6" s="82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5"/>
      <c r="B7" s="83"/>
      <c r="C7" s="83"/>
      <c r="D7" s="83"/>
      <c r="E7" s="83"/>
      <c r="F7" s="83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79" t="s">
        <v>65</v>
      </c>
      <c r="B8" s="80"/>
      <c r="C8" s="60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3" t="s">
        <v>8</v>
      </c>
      <c r="B9" s="84" t="s">
        <v>2</v>
      </c>
      <c r="C9" s="87" t="s">
        <v>53</v>
      </c>
      <c r="D9" s="88"/>
      <c r="E9" s="89" t="s">
        <v>3</v>
      </c>
      <c r="F9" s="90"/>
      <c r="G9" s="91"/>
      <c r="H9" s="67" t="s">
        <v>4</v>
      </c>
      <c r="I9" s="70" t="s">
        <v>5</v>
      </c>
      <c r="J9" s="73" t="s">
        <v>6</v>
      </c>
      <c r="K9" s="76" t="s">
        <v>7</v>
      </c>
      <c r="L9" s="70" t="s">
        <v>54</v>
      </c>
      <c r="M9" s="70" t="s">
        <v>60</v>
      </c>
      <c r="N9" s="94" t="s">
        <v>58</v>
      </c>
      <c r="O9" s="97" t="s">
        <v>59</v>
      </c>
    </row>
    <row r="10" spans="1:16" ht="21.75" customHeight="1" x14ac:dyDescent="0.3">
      <c r="A10" s="21"/>
      <c r="B10" s="85"/>
      <c r="C10" s="100" t="s">
        <v>67</v>
      </c>
      <c r="D10" s="101"/>
      <c r="E10" s="100" t="s">
        <v>9</v>
      </c>
      <c r="F10" s="71" t="s">
        <v>10</v>
      </c>
      <c r="G10" s="70" t="s">
        <v>11</v>
      </c>
      <c r="H10" s="68"/>
      <c r="I10" s="71"/>
      <c r="J10" s="74"/>
      <c r="K10" s="77"/>
      <c r="L10" s="71"/>
      <c r="M10" s="71"/>
      <c r="N10" s="95"/>
      <c r="O10" s="98"/>
    </row>
    <row r="11" spans="1:16" ht="50.25" customHeight="1" thickBot="1" x14ac:dyDescent="0.35">
      <c r="A11" s="38"/>
      <c r="B11" s="86"/>
      <c r="C11" s="102"/>
      <c r="D11" s="103"/>
      <c r="E11" s="102"/>
      <c r="F11" s="72"/>
      <c r="G11" s="72"/>
      <c r="H11" s="69"/>
      <c r="I11" s="72"/>
      <c r="J11" s="75"/>
      <c r="K11" s="78"/>
      <c r="L11" s="72"/>
      <c r="M11" s="72"/>
      <c r="N11" s="96"/>
      <c r="O11" s="99"/>
    </row>
    <row r="12" spans="1:16" x14ac:dyDescent="0.3">
      <c r="A12" s="61" t="s">
        <v>74</v>
      </c>
      <c r="B12" s="63" t="s">
        <v>76</v>
      </c>
      <c r="C12" s="104" t="s">
        <v>71</v>
      </c>
      <c r="D12" s="105"/>
      <c r="E12" s="50">
        <v>0</v>
      </c>
      <c r="F12" s="50">
        <v>609.72</v>
      </c>
      <c r="G12" s="50">
        <f t="shared" ref="G12:G13" si="0">E12+F12</f>
        <v>609.72</v>
      </c>
      <c r="H12" s="56" t="s">
        <v>77</v>
      </c>
      <c r="I12" s="43">
        <v>30</v>
      </c>
      <c r="J12" s="43">
        <v>2.2400000000000002</v>
      </c>
      <c r="K12" s="47">
        <v>900</v>
      </c>
      <c r="L12" s="44">
        <v>9182.3799999999992</v>
      </c>
      <c r="M12" s="44" t="s">
        <v>70</v>
      </c>
      <c r="N12" s="45"/>
      <c r="O12" s="46">
        <f t="shared" ref="O12:O13" si="1">SUM(N12*G12)</f>
        <v>0</v>
      </c>
      <c r="P12" s="12"/>
    </row>
    <row r="13" spans="1:16" x14ac:dyDescent="0.3">
      <c r="A13" s="62" t="s">
        <v>74</v>
      </c>
      <c r="B13" s="63" t="s">
        <v>76</v>
      </c>
      <c r="C13" s="64" t="s">
        <v>72</v>
      </c>
      <c r="D13" s="65"/>
      <c r="E13" s="51">
        <v>0</v>
      </c>
      <c r="F13" s="51">
        <v>152.43</v>
      </c>
      <c r="G13" s="51">
        <f t="shared" si="0"/>
        <v>152.43</v>
      </c>
      <c r="H13" s="53" t="s">
        <v>77</v>
      </c>
      <c r="I13" s="22">
        <v>30</v>
      </c>
      <c r="J13" s="22">
        <v>2.2400000000000002</v>
      </c>
      <c r="K13" s="48">
        <v>900</v>
      </c>
      <c r="L13" s="35">
        <v>2620.27</v>
      </c>
      <c r="M13" s="35" t="s">
        <v>70</v>
      </c>
      <c r="N13" s="36"/>
      <c r="O13" s="23">
        <f t="shared" si="1"/>
        <v>0</v>
      </c>
      <c r="P13" s="12"/>
    </row>
    <row r="14" spans="1:16" ht="15" thickBot="1" x14ac:dyDescent="0.35">
      <c r="A14" s="39"/>
      <c r="B14" s="40"/>
      <c r="C14" s="41"/>
      <c r="D14" s="49"/>
      <c r="E14" s="52"/>
      <c r="F14" s="52"/>
      <c r="G14" s="52">
        <f>SUM(G12:G13)</f>
        <v>762.15000000000009</v>
      </c>
      <c r="H14" s="41"/>
      <c r="I14" s="40"/>
      <c r="J14" s="40"/>
      <c r="K14" s="41"/>
      <c r="L14" s="37"/>
      <c r="M14" s="42"/>
      <c r="N14" s="42"/>
      <c r="O14" s="37"/>
      <c r="P14" s="12"/>
    </row>
    <row r="15" spans="1:16" ht="15" thickBot="1" x14ac:dyDescent="0.35">
      <c r="A15" s="34"/>
      <c r="B15" s="25"/>
      <c r="C15" s="25"/>
      <c r="D15" s="25"/>
      <c r="E15" s="25"/>
      <c r="F15" s="25"/>
      <c r="G15" s="25"/>
      <c r="H15" s="25"/>
      <c r="I15" s="25"/>
      <c r="J15" s="123" t="s">
        <v>13</v>
      </c>
      <c r="K15" s="123"/>
      <c r="L15" s="27">
        <f>SUM(L12:L13)</f>
        <v>11802.65</v>
      </c>
      <c r="M15" s="26"/>
      <c r="N15" s="28" t="s">
        <v>14</v>
      </c>
      <c r="O15" s="24">
        <f>SUM(O12:O13)</f>
        <v>0</v>
      </c>
      <c r="P15" s="12" t="e">
        <f>IF(#REF!&gt;#REF!,"prekročená cena","nižšia ako stanovená")</f>
        <v>#REF!</v>
      </c>
    </row>
    <row r="16" spans="1:16" ht="15" thickBot="1" x14ac:dyDescent="0.35">
      <c r="A16" s="124" t="s">
        <v>15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6"/>
      <c r="O16" s="24">
        <f>O17-O15</f>
        <v>0</v>
      </c>
      <c r="P16" s="12"/>
    </row>
    <row r="17" spans="1:16" ht="15" thickBot="1" x14ac:dyDescent="0.35">
      <c r="A17" s="124" t="s">
        <v>16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6"/>
      <c r="O17" s="24">
        <f>IF("nie"=MID(I25,1,3),O15,(O15*1.2))</f>
        <v>0</v>
      </c>
      <c r="P17" s="12"/>
    </row>
    <row r="18" spans="1:16" x14ac:dyDescent="0.3">
      <c r="A18" s="112" t="s">
        <v>17</v>
      </c>
      <c r="B18" s="112"/>
      <c r="C18" s="112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2"/>
    </row>
    <row r="19" spans="1:16" x14ac:dyDescent="0.3">
      <c r="A19" s="127" t="s">
        <v>64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"/>
    </row>
    <row r="20" spans="1:16" x14ac:dyDescent="0.3">
      <c r="A20" s="58" t="s">
        <v>57</v>
      </c>
      <c r="B20" s="58"/>
      <c r="C20" s="58"/>
      <c r="D20" s="58"/>
      <c r="E20" s="58"/>
      <c r="F20" s="58"/>
      <c r="G20" s="57" t="s">
        <v>55</v>
      </c>
      <c r="H20" s="58"/>
      <c r="I20" s="58"/>
      <c r="J20" s="30"/>
      <c r="K20" s="30"/>
      <c r="L20" s="30"/>
      <c r="M20" s="30"/>
      <c r="N20" s="30"/>
      <c r="O20" s="30"/>
      <c r="P20" s="12"/>
    </row>
    <row r="21" spans="1:16" x14ac:dyDescent="0.3">
      <c r="A21" s="114" t="s">
        <v>66</v>
      </c>
      <c r="B21" s="115"/>
      <c r="C21" s="115"/>
      <c r="D21" s="115"/>
      <c r="E21" s="116"/>
      <c r="F21" s="113" t="s">
        <v>56</v>
      </c>
      <c r="G21" s="31" t="s">
        <v>18</v>
      </c>
      <c r="H21" s="106"/>
      <c r="I21" s="107"/>
      <c r="J21" s="107"/>
      <c r="K21" s="107"/>
      <c r="L21" s="107"/>
      <c r="M21" s="107"/>
      <c r="N21" s="107"/>
      <c r="O21" s="108"/>
      <c r="P21" s="12"/>
    </row>
    <row r="22" spans="1:16" x14ac:dyDescent="0.3">
      <c r="A22" s="117"/>
      <c r="B22" s="118"/>
      <c r="C22" s="118"/>
      <c r="D22" s="118"/>
      <c r="E22" s="119"/>
      <c r="F22" s="113"/>
      <c r="G22" s="31" t="s">
        <v>19</v>
      </c>
      <c r="H22" s="106"/>
      <c r="I22" s="107"/>
      <c r="J22" s="107"/>
      <c r="K22" s="107"/>
      <c r="L22" s="107"/>
      <c r="M22" s="107"/>
      <c r="N22" s="107"/>
      <c r="O22" s="108"/>
      <c r="P22" s="12"/>
    </row>
    <row r="23" spans="1:16" x14ac:dyDescent="0.3">
      <c r="A23" s="117"/>
      <c r="B23" s="118"/>
      <c r="C23" s="118"/>
      <c r="D23" s="118"/>
      <c r="E23" s="119"/>
      <c r="F23" s="113"/>
      <c r="G23" s="31" t="s">
        <v>20</v>
      </c>
      <c r="H23" s="106"/>
      <c r="I23" s="107"/>
      <c r="J23" s="107"/>
      <c r="K23" s="107"/>
      <c r="L23" s="107"/>
      <c r="M23" s="107"/>
      <c r="N23" s="107"/>
      <c r="O23" s="108"/>
      <c r="P23" s="12"/>
    </row>
    <row r="24" spans="1:16" x14ac:dyDescent="0.3">
      <c r="A24" s="117"/>
      <c r="B24" s="118"/>
      <c r="C24" s="118"/>
      <c r="D24" s="118"/>
      <c r="E24" s="119"/>
      <c r="F24" s="113"/>
      <c r="G24" s="31" t="s">
        <v>21</v>
      </c>
      <c r="H24" s="106"/>
      <c r="I24" s="107"/>
      <c r="J24" s="107"/>
      <c r="K24" s="107"/>
      <c r="L24" s="107"/>
      <c r="M24" s="107"/>
      <c r="N24" s="107"/>
      <c r="O24" s="108"/>
      <c r="P24" s="12"/>
    </row>
    <row r="25" spans="1:16" x14ac:dyDescent="0.3">
      <c r="A25" s="117"/>
      <c r="B25" s="118"/>
      <c r="C25" s="118"/>
      <c r="D25" s="118"/>
      <c r="E25" s="119"/>
      <c r="F25" s="113"/>
      <c r="G25" s="31" t="s">
        <v>22</v>
      </c>
      <c r="H25" s="106"/>
      <c r="I25" s="107"/>
      <c r="J25" s="107"/>
      <c r="K25" s="107"/>
      <c r="L25" s="107"/>
      <c r="M25" s="107"/>
      <c r="N25" s="107"/>
      <c r="O25" s="108"/>
      <c r="P25" s="12"/>
    </row>
    <row r="26" spans="1:16" x14ac:dyDescent="0.3">
      <c r="A26" s="117"/>
      <c r="B26" s="118"/>
      <c r="C26" s="118"/>
      <c r="D26" s="118"/>
      <c r="E26" s="11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2"/>
    </row>
    <row r="27" spans="1:16" x14ac:dyDescent="0.3">
      <c r="A27" s="117"/>
      <c r="B27" s="118"/>
      <c r="C27" s="118"/>
      <c r="D27" s="118"/>
      <c r="E27" s="11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2"/>
    </row>
    <row r="28" spans="1:16" x14ac:dyDescent="0.3">
      <c r="A28" s="120"/>
      <c r="B28" s="121"/>
      <c r="C28" s="121"/>
      <c r="D28" s="121"/>
      <c r="E28" s="122"/>
      <c r="F28" s="30"/>
      <c r="G28" s="17"/>
      <c r="H28" s="17"/>
      <c r="I28" s="17"/>
      <c r="J28" s="17" t="s">
        <v>23</v>
      </c>
      <c r="K28" s="17"/>
      <c r="L28" s="109"/>
      <c r="M28" s="110"/>
      <c r="N28" s="111"/>
      <c r="O28" s="17"/>
    </row>
    <row r="29" spans="1:16" x14ac:dyDescent="0.3">
      <c r="A29" s="30"/>
      <c r="B29" s="30"/>
      <c r="C29" s="30"/>
      <c r="D29" s="30"/>
      <c r="E29" s="30"/>
      <c r="F29" s="30"/>
      <c r="G29" s="17"/>
      <c r="H29" s="17"/>
      <c r="I29" s="17"/>
      <c r="J29" s="17"/>
      <c r="K29" s="17"/>
      <c r="L29" s="17"/>
      <c r="M29" s="17"/>
      <c r="N29" s="17"/>
      <c r="O29" s="17"/>
    </row>
    <row r="30" spans="1:16" x14ac:dyDescent="0.3">
      <c r="A30" s="20"/>
      <c r="B30" s="20"/>
      <c r="C30" s="20"/>
      <c r="D30" s="20"/>
      <c r="E30" s="20"/>
      <c r="F30" s="20"/>
      <c r="G30" s="17"/>
      <c r="H30" s="17"/>
      <c r="I30" s="17"/>
      <c r="J30" s="17"/>
      <c r="K30" s="17"/>
      <c r="L30" s="17"/>
      <c r="M30" s="17"/>
      <c r="N30" s="17"/>
      <c r="O30" s="17"/>
    </row>
    <row r="32" spans="1:16" ht="25.5" customHeight="1" x14ac:dyDescent="0.3"/>
    <row r="33" ht="15" customHeight="1" x14ac:dyDescent="0.3"/>
    <row r="35" ht="18" customHeight="1" x14ac:dyDescent="0.3"/>
  </sheetData>
  <sheetProtection selectLockedCells="1"/>
  <mergeCells count="36">
    <mergeCell ref="J15:K15"/>
    <mergeCell ref="A16:N16"/>
    <mergeCell ref="A17:N17"/>
    <mergeCell ref="A19:O19"/>
    <mergeCell ref="H25:O25"/>
    <mergeCell ref="L28:N28"/>
    <mergeCell ref="A18:C18"/>
    <mergeCell ref="F21:F25"/>
    <mergeCell ref="H21:O21"/>
    <mergeCell ref="H22:O22"/>
    <mergeCell ref="H23:O23"/>
    <mergeCell ref="H24:O24"/>
    <mergeCell ref="A21:E28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C13:D13"/>
    <mergeCell ref="A1:L1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</mergeCells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2" t="s">
        <v>51</v>
      </c>
      <c r="M2" s="132"/>
    </row>
    <row r="3" spans="1:14" x14ac:dyDescent="0.3">
      <c r="A3" s="5" t="s">
        <v>25</v>
      </c>
      <c r="B3" s="129" t="s">
        <v>26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x14ac:dyDescent="0.3">
      <c r="A4" s="5" t="s">
        <v>27</v>
      </c>
      <c r="B4" s="129" t="s">
        <v>28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x14ac:dyDescent="0.3">
      <c r="A5" s="5" t="s">
        <v>8</v>
      </c>
      <c r="B5" s="129" t="s">
        <v>29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14" x14ac:dyDescent="0.3">
      <c r="A6" s="5" t="s">
        <v>2</v>
      </c>
      <c r="B6" s="129" t="s">
        <v>30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14" x14ac:dyDescent="0.3">
      <c r="A7" s="6" t="s">
        <v>31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1"/>
    </row>
    <row r="8" spans="1:14" x14ac:dyDescent="0.3">
      <c r="A8" s="5" t="s">
        <v>12</v>
      </c>
      <c r="B8" s="129" t="s">
        <v>32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</row>
    <row r="9" spans="1:14" x14ac:dyDescent="0.3">
      <c r="A9" s="7" t="s">
        <v>33</v>
      </c>
      <c r="B9" s="129" t="s">
        <v>34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</row>
    <row r="10" spans="1:14" x14ac:dyDescent="0.3">
      <c r="A10" s="7" t="s">
        <v>35</v>
      </c>
      <c r="B10" s="129" t="s">
        <v>36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3">
      <c r="A11" s="8" t="s">
        <v>37</v>
      </c>
      <c r="B11" s="129" t="s">
        <v>38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</row>
    <row r="12" spans="1:14" x14ac:dyDescent="0.3">
      <c r="A12" s="9" t="s">
        <v>39</v>
      </c>
      <c r="B12" s="129" t="s">
        <v>40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</row>
    <row r="13" spans="1:14" ht="24" customHeight="1" x14ac:dyDescent="0.3">
      <c r="A13" s="8" t="s">
        <v>41</v>
      </c>
      <c r="B13" s="129" t="s">
        <v>42</v>
      </c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</row>
    <row r="14" spans="1:14" ht="16.5" customHeight="1" x14ac:dyDescent="0.3">
      <c r="A14" s="8" t="s">
        <v>5</v>
      </c>
      <c r="B14" s="129" t="s">
        <v>52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</row>
    <row r="15" spans="1:14" x14ac:dyDescent="0.3">
      <c r="A15" s="8" t="s">
        <v>43</v>
      </c>
      <c r="B15" s="129" t="s">
        <v>44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</row>
    <row r="16" spans="1:14" ht="39.6" x14ac:dyDescent="0.3">
      <c r="A16" s="10" t="s">
        <v>45</v>
      </c>
      <c r="B16" s="129" t="s">
        <v>46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</row>
    <row r="17" spans="1:14" ht="28.5" customHeight="1" x14ac:dyDescent="0.3">
      <c r="A17" s="10" t="s">
        <v>47</v>
      </c>
      <c r="B17" s="129" t="s">
        <v>48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</row>
    <row r="18" spans="1:14" ht="27" customHeight="1" x14ac:dyDescent="0.3">
      <c r="A18" s="11" t="s">
        <v>49</v>
      </c>
      <c r="B18" s="129" t="s">
        <v>50</v>
      </c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ht="75" customHeight="1" x14ac:dyDescent="0.3">
      <c r="A19" s="32" t="s">
        <v>61</v>
      </c>
      <c r="B19" s="128" t="s">
        <v>62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2022-10-31T18:02:01Z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