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updateLinks="never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Shared/Pavol/Home/Documents/Job/Klienti/CLG/02. Zakazky/TTSK - EE a ZP/03. SP/"/>
    </mc:Choice>
  </mc:AlternateContent>
  <xr:revisionPtr revIDLastSave="0" documentId="13_ncr:1_{64312EA1-F919-1C40-8C51-1701548DE091}" xr6:coauthVersionLast="47" xr6:coauthVersionMax="47" xr10:uidLastSave="{00000000-0000-0000-0000-000000000000}"/>
  <bookViews>
    <workbookView xWindow="28800" yWindow="500" windowWidth="38400" windowHeight="21100" xr2:uid="{1C34E685-77C5-B14D-9086-9BBAA1EEDFFB}"/>
  </bookViews>
  <sheets>
    <sheet name="Priloha 5" sheetId="63" r:id="rId1"/>
    <sheet name="Priloha 6" sheetId="50" r:id="rId2"/>
  </sheets>
  <externalReferences>
    <externalReference r:id="rId3"/>
    <externalReference r:id="rId4"/>
    <externalReference r:id="rId5"/>
    <externalReference r:id="rId6"/>
  </externalReferences>
  <definedNames>
    <definedName name="a" localSheetId="0">#REF!</definedName>
    <definedName name="a">#REF!</definedName>
    <definedName name="aa" localSheetId="0">#REF!</definedName>
    <definedName name="aa">#REF!</definedName>
    <definedName name="ADEN">[1]rk0!$D$6:$D$9</definedName>
    <definedName name="CenaEE">'[3]Cena EE'!$C$7</definedName>
    <definedName name="CenaMP">'[2]Cena EE'!$C$7</definedName>
    <definedName name="CenaZP" localSheetId="0">#REF!</definedName>
    <definedName name="CenaZP">#REF!</definedName>
    <definedName name="FRSd" localSheetId="0">#REF!</definedName>
    <definedName name="FRSd">#REF!</definedName>
    <definedName name="Index" localSheetId="0">#REF!</definedName>
    <definedName name="Index">#REF!</definedName>
    <definedName name="kWh_m3" localSheetId="0">#REF!</definedName>
    <definedName name="kWh_m3">#REF!</definedName>
    <definedName name="Neregulovany">'[4]Cenniky 2019 - AVG'!$A$5:$H$12</definedName>
    <definedName name="Obdobie" localSheetId="0">'Priloha 5'!#REF!</definedName>
    <definedName name="Obdobie">#REF!</definedName>
    <definedName name="OJF" localSheetId="0">#REF!</definedName>
    <definedName name="OJF">#REF!</definedName>
    <definedName name="_xlnm.Print_Area" localSheetId="0">'Priloha 5'!$B$1:$L$68</definedName>
    <definedName name="_xlnm.Print_Titles" localSheetId="0">'Priloha 5'!$1:$3</definedName>
    <definedName name="Regul">'[3]Reg poplatky'!$D$24</definedName>
    <definedName name="Regulovany">'[4]Cenniky 2019 - AVG'!$A$17:$H$22</definedName>
    <definedName name="SD" localSheetId="0">#REF!</definedName>
    <definedName name="SD">#REF!</definedName>
    <definedName name="SOPo" localSheetId="0">#REF!</definedName>
    <definedName name="SOPo">#REF!</definedName>
    <definedName name="SOPpp" localSheetId="0">#REF!</definedName>
    <definedName name="SOPpp">#REF!</definedName>
    <definedName name="SOPpv" localSheetId="0">#REF!</definedName>
    <definedName name="SOPpv">#REF!</definedName>
    <definedName name="SOPs" localSheetId="0">#REF!</definedName>
    <definedName name="SOPs">#REF!</definedName>
    <definedName name="TSS" localSheetId="0">#REF!</definedName>
    <definedName name="T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50" l="1"/>
  <c r="N9" i="50" s="1"/>
  <c r="L18" i="50"/>
  <c r="K18" i="50"/>
  <c r="J18" i="50"/>
  <c r="I18" i="50"/>
  <c r="H18" i="50"/>
  <c r="G18" i="50"/>
  <c r="F18" i="50"/>
  <c r="E18" i="50"/>
  <c r="D18" i="50"/>
  <c r="C18" i="50"/>
  <c r="D9" i="50" l="1"/>
  <c r="K9" i="50"/>
  <c r="E9" i="50"/>
  <c r="G9" i="50"/>
  <c r="H9" i="50"/>
  <c r="I9" i="50"/>
  <c r="L9" i="50"/>
  <c r="C9" i="50"/>
  <c r="M9" i="50"/>
  <c r="J9" i="50"/>
  <c r="F9" i="50"/>
  <c r="O17" i="50" l="1"/>
  <c r="L5" i="50"/>
  <c r="K5" i="50"/>
  <c r="J5" i="50"/>
  <c r="I5" i="50"/>
  <c r="H5" i="50"/>
  <c r="G5" i="50"/>
  <c r="F5" i="50"/>
  <c r="E5" i="50"/>
  <c r="D5" i="50"/>
  <c r="C5" i="50"/>
  <c r="N16" i="50"/>
  <c r="M16" i="50"/>
  <c r="M5" i="50" l="1"/>
  <c r="M18" i="50"/>
  <c r="N5" i="50"/>
  <c r="N18" i="50"/>
  <c r="O16" i="50"/>
  <c r="O18" i="50" l="1"/>
  <c r="O5" i="50" l="1"/>
  <c r="M6" i="50" l="1"/>
  <c r="O9" i="50"/>
  <c r="G6" i="50"/>
  <c r="H6" i="50"/>
  <c r="I6" i="50"/>
  <c r="F6" i="50"/>
  <c r="J6" i="50"/>
  <c r="N6" i="50"/>
  <c r="C6" i="50"/>
  <c r="K6" i="50"/>
  <c r="L6" i="50"/>
  <c r="D6" i="50"/>
  <c r="E6" i="50"/>
  <c r="O6" i="50" l="1"/>
</calcChain>
</file>

<file path=xl/sharedStrings.xml><?xml version="1.0" encoding="utf-8"?>
<sst xmlns="http://schemas.openxmlformats.org/spreadsheetml/2006/main" count="337" uniqueCount="207">
  <si>
    <t>Spolu</t>
  </si>
  <si>
    <t>kWh</t>
  </si>
  <si>
    <t>Adresa OM</t>
  </si>
  <si>
    <t>jan</t>
  </si>
  <si>
    <t>feb</t>
  </si>
  <si>
    <t>mar</t>
  </si>
  <si>
    <t>apr</t>
  </si>
  <si>
    <t>máj</t>
  </si>
  <si>
    <t>jún</t>
  </si>
  <si>
    <t>aug</t>
  </si>
  <si>
    <t>sep</t>
  </si>
  <si>
    <t>okt</t>
  </si>
  <si>
    <t>nov</t>
  </si>
  <si>
    <t>dec</t>
  </si>
  <si>
    <t>Tarifa</t>
  </si>
  <si>
    <t>DMM</t>
  </si>
  <si>
    <t>júl</t>
  </si>
  <si>
    <t>od</t>
  </si>
  <si>
    <t>do</t>
  </si>
  <si>
    <t>kWh / %</t>
  </si>
  <si>
    <t>IČO</t>
  </si>
  <si>
    <t>POD</t>
  </si>
  <si>
    <t>SKSPPDIS000210206872</t>
  </si>
  <si>
    <t>Gymnázium Jána Hollého Trnava</t>
  </si>
  <si>
    <t>SKSPPDIS020419000031</t>
  </si>
  <si>
    <t>SKSPPDIS000410407935</t>
  </si>
  <si>
    <t>SKSPPDIS000410408050</t>
  </si>
  <si>
    <t>SKSPPDIS000420029944</t>
  </si>
  <si>
    <t>Divadlo Jána Palárika v Trnave</t>
  </si>
  <si>
    <t>SKSPPDIS000410406904</t>
  </si>
  <si>
    <t>SKSPPDIS000410407867</t>
  </si>
  <si>
    <t>SKSPPDIS000110108123</t>
  </si>
  <si>
    <t>SKSPPDIS000210200367</t>
  </si>
  <si>
    <t>Stredná zdravotnícka škola</t>
  </si>
  <si>
    <t>SKSPPDIS000410407185</t>
  </si>
  <si>
    <t>SKSPPDIS000410407186</t>
  </si>
  <si>
    <t>SKSPPDIS000410407187</t>
  </si>
  <si>
    <t>Domov sociálnych služieb pre dospelých v Zavare</t>
  </si>
  <si>
    <t>SKSPPDIS000110106917</t>
  </si>
  <si>
    <t>SKSPPDIS000410401781</t>
  </si>
  <si>
    <t>SKSPPDIS000430021215</t>
  </si>
  <si>
    <t>SKSPPDIS000410401310</t>
  </si>
  <si>
    <t>SKSPPDIS000410407128</t>
  </si>
  <si>
    <t>SKSPPDIS000410408477</t>
  </si>
  <si>
    <t>Domov socialnych služieb</t>
  </si>
  <si>
    <t>SKSPPDIS000210202940</t>
  </si>
  <si>
    <t>SKSPPDIS000210202941</t>
  </si>
  <si>
    <t>SKSPPDIS020219000104</t>
  </si>
  <si>
    <t>Stredná odborná škola strojnícka</t>
  </si>
  <si>
    <t>SKSPPDIS000410405677</t>
  </si>
  <si>
    <t>SKSPPDIS000410408033</t>
  </si>
  <si>
    <t>SKSPPDIS000410408034</t>
  </si>
  <si>
    <t>Stredná odborná škola elektrotechnická</t>
  </si>
  <si>
    <t>SKSPPDIS000410407978</t>
  </si>
  <si>
    <t>SKSPPDIS000410401986</t>
  </si>
  <si>
    <t>SKSPPDIS000410400602</t>
  </si>
  <si>
    <t>Galéria Jána Koniarka v Trnave</t>
  </si>
  <si>
    <t>SKSPPDIS000410407111</t>
  </si>
  <si>
    <t>SKSPPDIS000410407112</t>
  </si>
  <si>
    <t>Záhorské múzeum v Skalici</t>
  </si>
  <si>
    <t>SKSPPDIS000410402795</t>
  </si>
  <si>
    <t>SKSPPDIS000410408337</t>
  </si>
  <si>
    <t>Záhorská galéria Jána Mudrocha v Senici</t>
  </si>
  <si>
    <t>SKSPPDIS000410402677</t>
  </si>
  <si>
    <t>Vlastivedné múzeum v Hlohovci</t>
  </si>
  <si>
    <t>SKSPPDIS000410402764</t>
  </si>
  <si>
    <t>SKSPPDIS000410406560</t>
  </si>
  <si>
    <t>SKSPPDIS000410406561</t>
  </si>
  <si>
    <t>SKSPPDIS000410406563</t>
  </si>
  <si>
    <t>SKSPPDIS000110103839</t>
  </si>
  <si>
    <t>SKSPPDIS000410400457</t>
  </si>
  <si>
    <t>SKSPPDIS010410005852</t>
  </si>
  <si>
    <t>Trnavský samosprávny kraj</t>
  </si>
  <si>
    <t>SKSPPDIS030410080031</t>
  </si>
  <si>
    <t>Spojená škola</t>
  </si>
  <si>
    <t>SKSPPDIS000210202329</t>
  </si>
  <si>
    <t>SKSPPDIS000410401023</t>
  </si>
  <si>
    <t>SKSPPDIS000420020772</t>
  </si>
  <si>
    <t>SKSPPDIS000420037446</t>
  </si>
  <si>
    <t>Názov</t>
  </si>
  <si>
    <t>Názov (Skratka)</t>
  </si>
  <si>
    <t>Divadlo, TT</t>
  </si>
  <si>
    <t>DSS, Senica</t>
  </si>
  <si>
    <t>DSS, Zavar</t>
  </si>
  <si>
    <t>Galéria, TT</t>
  </si>
  <si>
    <t>Obchodná akadémia, Sereď</t>
  </si>
  <si>
    <t>SOŠ elektrotechnická, TT</t>
  </si>
  <si>
    <t>SOŠ elektrotechnická, Gbely</t>
  </si>
  <si>
    <t>SOŠ obchod, Piešťany</t>
  </si>
  <si>
    <t>SOŠ strojnícka, Skalica</t>
  </si>
  <si>
    <t>Spojená škola (GS), Dunajská Streda</t>
  </si>
  <si>
    <t>Spojená škola, TT</t>
  </si>
  <si>
    <t>Spojená škola, Dunajská Streda</t>
  </si>
  <si>
    <t>Zdravotnícka škola, Dunajská Streda</t>
  </si>
  <si>
    <t>Zdravotnícka škola, TT</t>
  </si>
  <si>
    <t>Úrad TTSK</t>
  </si>
  <si>
    <t>Vlastivedné múzeum v Galante</t>
  </si>
  <si>
    <t>Múzeum, Galanta</t>
  </si>
  <si>
    <t>Galéria, Senica</t>
  </si>
  <si>
    <t>Knižnica, Senica</t>
  </si>
  <si>
    <t>Záhorské osvetové stredisko v Senici</t>
  </si>
  <si>
    <t>ZOS, Senica</t>
  </si>
  <si>
    <t>Obchodná akadémia - Kereskedelmi Akadémia</t>
  </si>
  <si>
    <t>Stredná odborná škola poľnohospodárstva a služieb na vidieku</t>
  </si>
  <si>
    <t>Stredná priemyselná škola stavebná Dušana Samuela Jurkoviča</t>
  </si>
  <si>
    <t>Západoslovenské múzeum v Trnave</t>
  </si>
  <si>
    <t>Domov sociálnych služieb pre dospelých a zariadenie pre seniorov SENICA</t>
  </si>
  <si>
    <t>Obchodná akadémia</t>
  </si>
  <si>
    <t>Stredná odborná škola obchodu a služieb</t>
  </si>
  <si>
    <t>Stredná zdravotnícka škola - Egészségugyi Középiskola</t>
  </si>
  <si>
    <t>Záhorská knižnica</t>
  </si>
  <si>
    <t>Obchodná akadémia, Veľký Meder</t>
  </si>
  <si>
    <t>Gymnázium, TT</t>
  </si>
  <si>
    <t>SOŠ poľnohospodárska, TT</t>
  </si>
  <si>
    <t>SPŠ stavebná, TT</t>
  </si>
  <si>
    <t>DSS, Medveďov</t>
  </si>
  <si>
    <t>Záhorské múzeum, Skalica</t>
  </si>
  <si>
    <t>Vlastivedné múzeum, Hlohovec</t>
  </si>
  <si>
    <t>Západoslovenské múzeum, TT</t>
  </si>
  <si>
    <t>Spojená škola, Rakovice</t>
  </si>
  <si>
    <t>SKSPPDIS000410402117</t>
  </si>
  <si>
    <t>SKSPPDIS000410402118</t>
  </si>
  <si>
    <t>SKSPPDIS000230020782</t>
  </si>
  <si>
    <t>Rok</t>
  </si>
  <si>
    <t>Priemer (2021 &amp; 2022)</t>
  </si>
  <si>
    <t>Príloha č. 5</t>
  </si>
  <si>
    <t>Priloha č. 6</t>
  </si>
  <si>
    <t>SKSPPDIS000110110537</t>
  </si>
  <si>
    <t>SKSPPDIS000110110538</t>
  </si>
  <si>
    <t>SKSPPDIS000110113924</t>
  </si>
  <si>
    <t>SKSPPDIS000110110026</t>
  </si>
  <si>
    <t>SKSPPDIS000110110031</t>
  </si>
  <si>
    <t>SKSPPDIS000110110025</t>
  </si>
  <si>
    <t>SKSPPDIS000110110028</t>
  </si>
  <si>
    <t>SKSPPDIS000110110030</t>
  </si>
  <si>
    <t>SKSPPDIS000110110032</t>
  </si>
  <si>
    <t>Domov sociálnych služieb pre deti a dospelých Galanta</t>
  </si>
  <si>
    <t>DSS, Galanta</t>
  </si>
  <si>
    <t>Stredná odborná škola obchodu a služieb, Z. Kodálya 765, Galanta</t>
  </si>
  <si>
    <t>SOŠ obchod, Galanta</t>
  </si>
  <si>
    <t>Obdobie dodávky</t>
  </si>
  <si>
    <t>Počet mesiacov</t>
  </si>
  <si>
    <t>Spotreba za obdobie dodávky (kWh)</t>
  </si>
  <si>
    <t>SKSPPDIS000210204963</t>
  </si>
  <si>
    <t>SKSPPDIS010210002633</t>
  </si>
  <si>
    <t>SKSPPDIS000210206817</t>
  </si>
  <si>
    <t>SKSPPDIS000210206818</t>
  </si>
  <si>
    <t>Žitnoostrovské múzeum v Dunajskej Strede</t>
  </si>
  <si>
    <t>Žitnoostrovské múzeum, Dunajská Streda</t>
  </si>
  <si>
    <t>Žitnoostrovské osvetové stredisko v Dunajskej Strede</t>
  </si>
  <si>
    <t>Žitnoostrovské OS, Dunajská Streda</t>
  </si>
  <si>
    <t>Trnava, Štefánikova 37</t>
  </si>
  <si>
    <t/>
  </si>
  <si>
    <t>Senica, Štefánikova 1377</t>
  </si>
  <si>
    <t>Galanta, Krásna 1083</t>
  </si>
  <si>
    <t>Galanta, Priečna 1102</t>
  </si>
  <si>
    <t>Galanta, Bratislavská 73</t>
  </si>
  <si>
    <t>Galanta, Bratislavská 87</t>
  </si>
  <si>
    <t>Medveďov, Medveďov 111</t>
  </si>
  <si>
    <t>Medveďov, Medveďov 254</t>
  </si>
  <si>
    <t>Galanta, Hody 1228</t>
  </si>
  <si>
    <t>Trnava, Stromová 35</t>
  </si>
  <si>
    <t>Zavar, Hlavná 1</t>
  </si>
  <si>
    <t>Trnava, Zelený kríčok 3</t>
  </si>
  <si>
    <t>Trnava, Halenárska 2</t>
  </si>
  <si>
    <t>Trnava, Na Hlinách 1</t>
  </si>
  <si>
    <t>Sereď, Mládežnícka 158</t>
  </si>
  <si>
    <t>Veľký Meder, Bratislavská 38</t>
  </si>
  <si>
    <t>Trnava, Sibírska 1</t>
  </si>
  <si>
    <t>Gbely, Učňovská 700</t>
  </si>
  <si>
    <t>Piešťany, Andreja Hlinku 53/54</t>
  </si>
  <si>
    <t>Piešťany, Mojmírova 99/28</t>
  </si>
  <si>
    <t>Piešťany, Žilinská cesta 70/621</t>
  </si>
  <si>
    <t>Trnava, Ulica Zavarská 10</t>
  </si>
  <si>
    <t>Trnava, Ulica Zavarská 9</t>
  </si>
  <si>
    <t>SKALICA, NÁDRAŽNÁ -/2222</t>
  </si>
  <si>
    <t>SKALICA, NÁDRAŽNÁ 2539/33/N</t>
  </si>
  <si>
    <t>SKALICA, PLJUŠŤA, PPLK. -/29</t>
  </si>
  <si>
    <t>Rakovice, Rakovice 25</t>
  </si>
  <si>
    <t>Rakovice, Rakovice 19</t>
  </si>
  <si>
    <t>Dunajská Streda, Gyulu Szabóa 1</t>
  </si>
  <si>
    <t>Trnava, J.Bottu 31</t>
  </si>
  <si>
    <t>Trnava, J.Bottu 33</t>
  </si>
  <si>
    <t>DUNAJSKÁ STREDA, NAM SV.ŠTEFANA 1533/3</t>
  </si>
  <si>
    <t>Trnava, Lomonosovova 7</t>
  </si>
  <si>
    <t>Galanta, Z.Kodálya 765</t>
  </si>
  <si>
    <t>Galanta, Z.Kodálya 775</t>
  </si>
  <si>
    <t>Galanta, Z.Kodálya 776</t>
  </si>
  <si>
    <t>Dunajská Streda, Športová 9999</t>
  </si>
  <si>
    <t>Trnava, Daxnerova 6</t>
  </si>
  <si>
    <t>Piešťany, Rekreačná 5010 1</t>
  </si>
  <si>
    <t>Galanta, Hlavná 8</t>
  </si>
  <si>
    <t>Hlohovec, Rázusova 6</t>
  </si>
  <si>
    <t>Senica, Sadová 619</t>
  </si>
  <si>
    <t>Senica, Vajanského 28</t>
  </si>
  <si>
    <t>Skalica, Námestie Slobody 13</t>
  </si>
  <si>
    <t>Skalica, Hodonínska 27</t>
  </si>
  <si>
    <t>Senica, Vajanského 19</t>
  </si>
  <si>
    <t>rnava, M.Š.Trnavského 9999</t>
  </si>
  <si>
    <t>Trnava, Múzejné námestie 2</t>
  </si>
  <si>
    <t>Trnava, Nám.Sv.Mikuláša 9999</t>
  </si>
  <si>
    <t>Dunajská Streda, Múzejná 2</t>
  </si>
  <si>
    <t>Šamorín, Bratislavská 92</t>
  </si>
  <si>
    <t>Dunajská Streda, Biskupa Kondého 10</t>
  </si>
  <si>
    <t>Vypustené odberné miesta</t>
  </si>
  <si>
    <t>Doplnené odberné miesta</t>
  </si>
  <si>
    <t>Odberné miesta s požadovanou dodávkou plynu na iba na mesiac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</si>
</sst>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5" formatCode="_ * #,##0.00_)\ _€_ ;_ * \(#,##0.00\)\ _€_ ;_ * &quot;-&quot;??_)\ _€_ ;_ @_ "/>
    <numFmt numFmtId="167" formatCode="#,##0.000"/>
    <numFmt numFmtId="168" formatCode="00\ 000\ 000"/>
  </numFmts>
  <fonts count="26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0432FF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432FF"/>
      <name val="Calibri"/>
      <family val="2"/>
      <scheme val="minor"/>
    </font>
    <font>
      <b/>
      <sz val="11"/>
      <color rgb="FF0432FF"/>
      <name val="Calibri"/>
      <family val="2"/>
      <scheme val="minor"/>
    </font>
    <font>
      <sz val="13"/>
      <color theme="1"/>
      <name val=".AppleSystemUIFont"/>
    </font>
    <font>
      <strike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D7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5FC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">
    <xf numFmtId="3" fontId="0" fillId="0" borderId="0"/>
    <xf numFmtId="0" fontId="10" fillId="0" borderId="0"/>
    <xf numFmtId="165" fontId="10" fillId="0" borderId="0" applyFont="0" applyFill="0" applyBorder="0" applyAlignment="0" applyProtection="0"/>
    <xf numFmtId="0" fontId="5" fillId="0" borderId="0"/>
    <xf numFmtId="0" fontId="7" fillId="0" borderId="0"/>
    <xf numFmtId="0" fontId="4" fillId="0" borderId="0"/>
    <xf numFmtId="0" fontId="11" fillId="0" borderId="0" applyNumberFormat="0" applyFill="0" applyBorder="0" applyAlignment="0" applyProtection="0"/>
    <xf numFmtId="0" fontId="10" fillId="0" borderId="0">
      <alignment horizontal="left" vertical="center" indent="1"/>
    </xf>
    <xf numFmtId="0" fontId="10" fillId="0" borderId="0">
      <alignment horizontal="left" vertical="center" indent="1"/>
    </xf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168" fontId="13" fillId="0" borderId="0">
      <alignment horizontal="right" indent="1"/>
    </xf>
  </cellStyleXfs>
  <cellXfs count="125">
    <xf numFmtId="3" fontId="0" fillId="0" borderId="0" xfId="0"/>
    <xf numFmtId="3" fontId="8" fillId="0" borderId="0" xfId="0" applyFont="1"/>
    <xf numFmtId="0" fontId="10" fillId="0" borderId="0" xfId="1" applyAlignment="1" applyProtection="1">
      <alignment horizontal="center"/>
      <protection hidden="1"/>
    </xf>
    <xf numFmtId="0" fontId="10" fillId="0" borderId="0" xfId="1" applyAlignment="1" applyProtection="1">
      <alignment horizontal="left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3" fontId="6" fillId="0" borderId="0" xfId="0" applyFont="1"/>
    <xf numFmtId="0" fontId="18" fillId="0" borderId="0" xfId="1" applyFont="1" applyAlignment="1" applyProtection="1">
      <alignment horizontal="center"/>
      <protection hidden="1"/>
    </xf>
    <xf numFmtId="0" fontId="10" fillId="0" borderId="11" xfId="1" applyBorder="1" applyAlignment="1" applyProtection="1">
      <alignment horizontal="left" indent="1"/>
      <protection hidden="1"/>
    </xf>
    <xf numFmtId="0" fontId="10" fillId="0" borderId="12" xfId="1" applyBorder="1" applyAlignment="1" applyProtection="1">
      <alignment horizontal="left" indent="1"/>
      <protection hidden="1"/>
    </xf>
    <xf numFmtId="9" fontId="14" fillId="0" borderId="2" xfId="10" applyFont="1" applyFill="1" applyBorder="1" applyAlignment="1" applyProtection="1">
      <alignment horizontal="center"/>
      <protection hidden="1"/>
    </xf>
    <xf numFmtId="3" fontId="15" fillId="2" borderId="30" xfId="1" applyNumberFormat="1" applyFont="1" applyFill="1" applyBorder="1" applyAlignment="1" applyProtection="1">
      <alignment horizontal="center"/>
      <protection hidden="1"/>
    </xf>
    <xf numFmtId="0" fontId="16" fillId="3" borderId="24" xfId="1" applyFont="1" applyFill="1" applyBorder="1" applyAlignment="1" applyProtection="1">
      <alignment horizontal="left"/>
      <protection hidden="1"/>
    </xf>
    <xf numFmtId="0" fontId="16" fillId="3" borderId="24" xfId="1" applyFont="1" applyFill="1" applyBorder="1" applyAlignment="1" applyProtection="1">
      <alignment horizontal="center"/>
      <protection hidden="1"/>
    </xf>
    <xf numFmtId="3" fontId="15" fillId="2" borderId="1" xfId="1" applyNumberFormat="1" applyFont="1" applyFill="1" applyBorder="1" applyAlignment="1" applyProtection="1">
      <alignment horizontal="center"/>
      <protection hidden="1"/>
    </xf>
    <xf numFmtId="3" fontId="15" fillId="2" borderId="5" xfId="1" applyNumberFormat="1" applyFont="1" applyFill="1" applyBorder="1" applyAlignment="1" applyProtection="1">
      <alignment horizontal="center"/>
      <protection hidden="1"/>
    </xf>
    <xf numFmtId="3" fontId="14" fillId="3" borderId="5" xfId="1" applyNumberFormat="1" applyFont="1" applyFill="1" applyBorder="1" applyAlignment="1" applyProtection="1">
      <alignment horizontal="center"/>
      <protection hidden="1"/>
    </xf>
    <xf numFmtId="3" fontId="14" fillId="3" borderId="23" xfId="1" applyNumberFormat="1" applyFont="1" applyFill="1" applyBorder="1" applyAlignment="1" applyProtection="1">
      <alignment horizontal="center"/>
      <protection hidden="1"/>
    </xf>
    <xf numFmtId="3" fontId="15" fillId="2" borderId="8" xfId="1" applyNumberFormat="1" applyFont="1" applyFill="1" applyBorder="1" applyAlignment="1" applyProtection="1">
      <alignment horizontal="center"/>
      <protection hidden="1"/>
    </xf>
    <xf numFmtId="3" fontId="22" fillId="0" borderId="11" xfId="1" applyNumberFormat="1" applyFont="1" applyBorder="1" applyAlignment="1" applyProtection="1">
      <alignment horizontal="right" indent="1"/>
      <protection hidden="1"/>
    </xf>
    <xf numFmtId="3" fontId="22" fillId="0" borderId="12" xfId="10" applyNumberFormat="1" applyFont="1" applyFill="1" applyBorder="1" applyAlignment="1" applyProtection="1">
      <alignment horizontal="right" indent="1"/>
      <protection hidden="1"/>
    </xf>
    <xf numFmtId="3" fontId="23" fillId="0" borderId="0" xfId="0" applyFont="1"/>
    <xf numFmtId="167" fontId="10" fillId="0" borderId="0" xfId="1" applyNumberFormat="1" applyAlignment="1" applyProtection="1">
      <alignment horizontal="center"/>
      <protection hidden="1"/>
    </xf>
    <xf numFmtId="0" fontId="10" fillId="0" borderId="0" xfId="1" applyAlignment="1" applyProtection="1">
      <alignment horizontal="left" indent="1"/>
      <protection hidden="1"/>
    </xf>
    <xf numFmtId="9" fontId="14" fillId="0" borderId="0" xfId="10" applyFont="1" applyFill="1" applyBorder="1" applyAlignment="1" applyProtection="1">
      <alignment horizontal="center"/>
      <protection hidden="1"/>
    </xf>
    <xf numFmtId="9" fontId="21" fillId="5" borderId="0" xfId="10" applyFont="1" applyFill="1" applyBorder="1" applyAlignment="1" applyProtection="1">
      <alignment horizontal="right" indent="1"/>
      <protection hidden="1"/>
    </xf>
    <xf numFmtId="3" fontId="14" fillId="3" borderId="30" xfId="1" applyNumberFormat="1" applyFont="1" applyFill="1" applyBorder="1" applyAlignment="1" applyProtection="1">
      <alignment horizontal="center"/>
      <protection hidden="1"/>
    </xf>
    <xf numFmtId="0" fontId="10" fillId="0" borderId="25" xfId="1" applyBorder="1" applyAlignment="1" applyProtection="1">
      <alignment horizontal="center"/>
      <protection hidden="1"/>
    </xf>
    <xf numFmtId="3" fontId="14" fillId="3" borderId="8" xfId="1" applyNumberFormat="1" applyFont="1" applyFill="1" applyBorder="1" applyAlignment="1" applyProtection="1">
      <alignment horizontal="center"/>
      <protection hidden="1"/>
    </xf>
    <xf numFmtId="3" fontId="22" fillId="0" borderId="27" xfId="1" applyNumberFormat="1" applyFont="1" applyBorder="1" applyAlignment="1" applyProtection="1">
      <alignment horizontal="right" indent="1"/>
      <protection hidden="1"/>
    </xf>
    <xf numFmtId="3" fontId="15" fillId="2" borderId="34" xfId="1" applyNumberFormat="1" applyFont="1" applyFill="1" applyBorder="1" applyAlignment="1" applyProtection="1">
      <alignment horizontal="center"/>
      <protection hidden="1"/>
    </xf>
    <xf numFmtId="0" fontId="13" fillId="0" borderId="27" xfId="1" applyFont="1" applyBorder="1" applyAlignment="1">
      <alignment horizontal="center"/>
    </xf>
    <xf numFmtId="3" fontId="15" fillId="2" borderId="16" xfId="1" applyNumberFormat="1" applyFont="1" applyFill="1" applyBorder="1" applyAlignment="1" applyProtection="1">
      <alignment horizontal="center"/>
      <protection hidden="1"/>
    </xf>
    <xf numFmtId="3" fontId="15" fillId="2" borderId="33" xfId="1" applyNumberFormat="1" applyFont="1" applyFill="1" applyBorder="1" applyAlignment="1" applyProtection="1">
      <alignment horizontal="center"/>
      <protection hidden="1"/>
    </xf>
    <xf numFmtId="9" fontId="14" fillId="0" borderId="6" xfId="10" applyFont="1" applyFill="1" applyBorder="1" applyAlignment="1" applyProtection="1">
      <alignment horizontal="center"/>
      <protection hidden="1"/>
    </xf>
    <xf numFmtId="9" fontId="14" fillId="0" borderId="29" xfId="10" applyFont="1" applyFill="1" applyBorder="1" applyAlignment="1" applyProtection="1">
      <alignment horizontal="center"/>
      <protection hidden="1"/>
    </xf>
    <xf numFmtId="3" fontId="22" fillId="0" borderId="28" xfId="1" applyNumberFormat="1" applyFont="1" applyBorder="1" applyAlignment="1" applyProtection="1">
      <alignment horizontal="right" indent="1"/>
      <protection hidden="1"/>
    </xf>
    <xf numFmtId="9" fontId="22" fillId="5" borderId="29" xfId="10" applyFont="1" applyFill="1" applyBorder="1" applyAlignment="1" applyProtection="1">
      <alignment horizontal="right" inden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3" fillId="3" borderId="30" xfId="1" applyFont="1" applyFill="1" applyBorder="1" applyAlignment="1" applyProtection="1">
      <alignment horizontal="center" vertical="center"/>
      <protection hidden="1"/>
    </xf>
    <xf numFmtId="0" fontId="13" fillId="3" borderId="13" xfId="1" applyFont="1" applyFill="1" applyBorder="1" applyAlignment="1" applyProtection="1">
      <alignment horizontal="center" vertical="center"/>
      <protection hidden="1"/>
    </xf>
    <xf numFmtId="0" fontId="13" fillId="3" borderId="14" xfId="1" applyFont="1" applyFill="1" applyBorder="1" applyAlignment="1" applyProtection="1">
      <alignment horizontal="center" vertical="center"/>
      <protection hidden="1"/>
    </xf>
    <xf numFmtId="0" fontId="16" fillId="3" borderId="25" xfId="1" applyFont="1" applyFill="1" applyBorder="1" applyAlignment="1" applyProtection="1">
      <alignment horizontal="center"/>
      <protection hidden="1"/>
    </xf>
    <xf numFmtId="0" fontId="16" fillId="3" borderId="27" xfId="1" applyFont="1" applyFill="1" applyBorder="1" applyAlignment="1" applyProtection="1">
      <alignment horizontal="left"/>
      <protection hidden="1"/>
    </xf>
    <xf numFmtId="0" fontId="16" fillId="3" borderId="27" xfId="1" applyFont="1" applyFill="1" applyBorder="1" applyAlignment="1" applyProtection="1">
      <alignment horizontal="center"/>
      <protection hidden="1"/>
    </xf>
    <xf numFmtId="3" fontId="14" fillId="3" borderId="34" xfId="1" applyNumberFormat="1" applyFont="1" applyFill="1" applyBorder="1" applyAlignment="1" applyProtection="1">
      <alignment horizontal="center"/>
      <protection hidden="1"/>
    </xf>
    <xf numFmtId="3" fontId="14" fillId="3" borderId="3" xfId="1" applyNumberFormat="1" applyFont="1" applyFill="1" applyBorder="1" applyAlignment="1" applyProtection="1">
      <alignment horizontal="center"/>
      <protection hidden="1"/>
    </xf>
    <xf numFmtId="3" fontId="14" fillId="3" borderId="15" xfId="1" applyNumberFormat="1" applyFont="1" applyFill="1" applyBorder="1" applyAlignment="1" applyProtection="1">
      <alignment horizontal="center"/>
      <protection hidden="1"/>
    </xf>
    <xf numFmtId="3" fontId="22" fillId="0" borderId="33" xfId="1" applyNumberFormat="1" applyFont="1" applyBorder="1" applyAlignment="1" applyProtection="1">
      <alignment horizontal="right" indent="1"/>
      <protection hidden="1"/>
    </xf>
    <xf numFmtId="0" fontId="10" fillId="0" borderId="25" xfId="1" applyBorder="1" applyAlignment="1" applyProtection="1">
      <alignment horizontal="left" indent="1"/>
      <protection hidden="1"/>
    </xf>
    <xf numFmtId="9" fontId="14" fillId="0" borderId="30" xfId="10" applyFont="1" applyFill="1" applyBorder="1" applyAlignment="1" applyProtection="1">
      <alignment horizontal="center"/>
      <protection hidden="1"/>
    </xf>
    <xf numFmtId="9" fontId="14" fillId="0" borderId="13" xfId="10" applyFont="1" applyFill="1" applyBorder="1" applyAlignment="1" applyProtection="1">
      <alignment horizontal="center"/>
      <protection hidden="1"/>
    </xf>
    <xf numFmtId="9" fontId="14" fillId="0" borderId="14" xfId="10" applyFont="1" applyFill="1" applyBorder="1" applyAlignment="1" applyProtection="1">
      <alignment horizontal="center"/>
      <protection hidden="1"/>
    </xf>
    <xf numFmtId="9" fontId="22" fillId="5" borderId="22" xfId="10" applyFont="1" applyFill="1" applyBorder="1" applyAlignment="1" applyProtection="1">
      <alignment horizontal="right" indent="1"/>
      <protection hidden="1"/>
    </xf>
    <xf numFmtId="0" fontId="9" fillId="0" borderId="0" xfId="1" applyFont="1" applyAlignment="1" applyProtection="1">
      <alignment horizontal="center"/>
      <protection hidden="1"/>
    </xf>
    <xf numFmtId="168" fontId="20" fillId="3" borderId="7" xfId="1" applyNumberFormat="1" applyFont="1" applyFill="1" applyBorder="1" applyAlignment="1" applyProtection="1">
      <alignment horizontal="center" vertical="center" wrapText="1"/>
      <protection hidden="1"/>
    </xf>
    <xf numFmtId="3" fontId="0" fillId="3" borderId="4" xfId="0" applyFill="1" applyBorder="1"/>
    <xf numFmtId="3" fontId="0" fillId="3" borderId="5" xfId="0" applyFill="1" applyBorder="1"/>
    <xf numFmtId="3" fontId="0" fillId="3" borderId="9" xfId="0" applyFill="1" applyBorder="1"/>
    <xf numFmtId="0" fontId="20" fillId="3" borderId="6" xfId="1" applyFont="1" applyFill="1" applyBorder="1" applyAlignment="1" applyProtection="1">
      <alignment horizontal="center" vertical="center" wrapText="1"/>
      <protection hidden="1"/>
    </xf>
    <xf numFmtId="0" fontId="20" fillId="3" borderId="7" xfId="1" applyFont="1" applyFill="1" applyBorder="1" applyAlignment="1" applyProtection="1">
      <alignment horizontal="center" vertical="center" wrapText="1"/>
      <protection hidden="1"/>
    </xf>
    <xf numFmtId="0" fontId="19" fillId="3" borderId="7" xfId="1" applyFont="1" applyFill="1" applyBorder="1" applyAlignment="1" applyProtection="1">
      <alignment horizontal="center" vertical="center" wrapText="1"/>
      <protection hidden="1"/>
    </xf>
    <xf numFmtId="0" fontId="20" fillId="3" borderId="10" xfId="1" applyFont="1" applyFill="1" applyBorder="1" applyAlignment="1" applyProtection="1">
      <alignment horizontal="center" vertical="center" wrapText="1"/>
      <protection hidden="1"/>
    </xf>
    <xf numFmtId="0" fontId="19" fillId="3" borderId="5" xfId="1" applyFont="1" applyFill="1" applyBorder="1" applyAlignment="1">
      <alignment horizontal="center" vertical="center" wrapText="1"/>
    </xf>
    <xf numFmtId="3" fontId="0" fillId="3" borderId="5" xfId="0" applyFill="1" applyBorder="1" applyAlignment="1">
      <alignment horizontal="center" vertical="center" wrapText="1"/>
    </xf>
    <xf numFmtId="0" fontId="17" fillId="0" borderId="8" xfId="1" applyFont="1" applyBorder="1" applyAlignment="1" applyProtection="1">
      <alignment horizontal="center"/>
      <protection hidden="1"/>
    </xf>
    <xf numFmtId="0" fontId="16" fillId="3" borderId="34" xfId="1" applyFont="1" applyFill="1" applyBorder="1" applyAlignment="1" applyProtection="1">
      <alignment horizontal="center"/>
      <protection hidden="1"/>
    </xf>
    <xf numFmtId="0" fontId="16" fillId="3" borderId="3" xfId="1" applyFont="1" applyFill="1" applyBorder="1" applyAlignment="1" applyProtection="1">
      <alignment horizontal="center"/>
      <protection hidden="1"/>
    </xf>
    <xf numFmtId="0" fontId="16" fillId="3" borderId="35" xfId="1" applyFont="1" applyFill="1" applyBorder="1" applyAlignment="1" applyProtection="1">
      <alignment horizontal="center"/>
      <protection hidden="1"/>
    </xf>
    <xf numFmtId="0" fontId="16" fillId="3" borderId="31" xfId="1" applyFont="1" applyFill="1" applyBorder="1" applyAlignment="1" applyProtection="1">
      <alignment horizontal="center"/>
      <protection hidden="1"/>
    </xf>
    <xf numFmtId="0" fontId="16" fillId="3" borderId="32" xfId="1" applyFont="1" applyFill="1" applyBorder="1" applyAlignment="1" applyProtection="1">
      <alignment horizontal="center"/>
      <protection hidden="1"/>
    </xf>
    <xf numFmtId="0" fontId="16" fillId="3" borderId="21" xfId="1" applyFont="1" applyFill="1" applyBorder="1" applyAlignment="1" applyProtection="1">
      <alignment horizontal="center"/>
      <protection hidden="1"/>
    </xf>
    <xf numFmtId="0" fontId="15" fillId="0" borderId="0" xfId="1" applyFont="1" applyAlignment="1">
      <alignment horizontal="left" indent="1"/>
    </xf>
    <xf numFmtId="0" fontId="15" fillId="0" borderId="0" xfId="1" applyFont="1" applyAlignment="1" applyProtection="1">
      <alignment horizontal="left" indent="1"/>
      <protection hidden="1"/>
    </xf>
    <xf numFmtId="168" fontId="15" fillId="0" borderId="0" xfId="1" applyNumberFormat="1" applyFont="1" applyAlignment="1" applyProtection="1">
      <alignment horizontal="left" indent="1"/>
      <protection locked="0" hidden="1"/>
    </xf>
    <xf numFmtId="0" fontId="15" fillId="0" borderId="0" xfId="1" applyFont="1" applyAlignment="1" applyProtection="1">
      <alignment horizontal="center"/>
      <protection locked="0" hidden="1"/>
    </xf>
    <xf numFmtId="14" fontId="15" fillId="0" borderId="0" xfId="1" applyNumberFormat="1" applyFont="1" applyAlignment="1" applyProtection="1">
      <alignment horizontal="left" indent="1"/>
      <protection locked="0" hidden="1"/>
    </xf>
    <xf numFmtId="3" fontId="15" fillId="0" borderId="0" xfId="1" applyNumberFormat="1" applyFont="1" applyAlignment="1" applyProtection="1">
      <alignment horizontal="right" indent="1"/>
      <protection locked="0" hidden="1"/>
    </xf>
    <xf numFmtId="3" fontId="15" fillId="0" borderId="0" xfId="1" applyNumberFormat="1" applyFont="1" applyAlignment="1" applyProtection="1">
      <alignment horizontal="center"/>
      <protection hidden="1"/>
    </xf>
    <xf numFmtId="0" fontId="15" fillId="4" borderId="17" xfId="1" applyFont="1" applyFill="1" applyBorder="1" applyAlignment="1">
      <alignment horizontal="left" indent="1"/>
    </xf>
    <xf numFmtId="0" fontId="15" fillId="4" borderId="18" xfId="1" applyFont="1" applyFill="1" applyBorder="1" applyAlignment="1">
      <alignment horizontal="left" indent="1"/>
    </xf>
    <xf numFmtId="0" fontId="15" fillId="4" borderId="18" xfId="1" applyFont="1" applyFill="1" applyBorder="1" applyAlignment="1" applyProtection="1">
      <alignment horizontal="left" indent="1"/>
      <protection hidden="1"/>
    </xf>
    <xf numFmtId="168" fontId="15" fillId="4" borderId="18" xfId="1" applyNumberFormat="1" applyFont="1" applyFill="1" applyBorder="1" applyAlignment="1" applyProtection="1">
      <alignment horizontal="left" indent="1"/>
      <protection locked="0" hidden="1"/>
    </xf>
    <xf numFmtId="0" fontId="15" fillId="4" borderId="18" xfId="1" applyFont="1" applyFill="1" applyBorder="1" applyAlignment="1" applyProtection="1">
      <alignment horizontal="center"/>
      <protection locked="0" hidden="1"/>
    </xf>
    <xf numFmtId="14" fontId="15" fillId="4" borderId="18" xfId="1" applyNumberFormat="1" applyFont="1" applyFill="1" applyBorder="1" applyAlignment="1" applyProtection="1">
      <alignment horizontal="left" indent="1"/>
      <protection locked="0" hidden="1"/>
    </xf>
    <xf numFmtId="3" fontId="15" fillId="4" borderId="18" xfId="1" applyNumberFormat="1" applyFont="1" applyFill="1" applyBorder="1" applyAlignment="1" applyProtection="1">
      <alignment horizontal="right" indent="1"/>
      <protection locked="0" hidden="1"/>
    </xf>
    <xf numFmtId="3" fontId="15" fillId="4" borderId="18" xfId="1" applyNumberFormat="1" applyFont="1" applyFill="1" applyBorder="1" applyAlignment="1" applyProtection="1">
      <alignment horizontal="center"/>
      <protection hidden="1"/>
    </xf>
    <xf numFmtId="3" fontId="15" fillId="4" borderId="36" xfId="1" applyNumberFormat="1" applyFont="1" applyFill="1" applyBorder="1" applyAlignment="1" applyProtection="1">
      <alignment horizontal="right" indent="1"/>
      <protection locked="0" hidden="1"/>
    </xf>
    <xf numFmtId="0" fontId="15" fillId="4" borderId="19" xfId="1" applyFont="1" applyFill="1" applyBorder="1" applyAlignment="1">
      <alignment horizontal="left" indent="1"/>
    </xf>
    <xf numFmtId="0" fontId="15" fillId="4" borderId="0" xfId="1" applyFont="1" applyFill="1" applyAlignment="1">
      <alignment horizontal="left" indent="1"/>
    </xf>
    <xf numFmtId="0" fontId="15" fillId="4" borderId="0" xfId="1" applyFont="1" applyFill="1" applyAlignment="1" applyProtection="1">
      <alignment horizontal="left" indent="1"/>
      <protection hidden="1"/>
    </xf>
    <xf numFmtId="168" fontId="15" fillId="4" borderId="0" xfId="1" applyNumberFormat="1" applyFont="1" applyFill="1" applyAlignment="1" applyProtection="1">
      <alignment horizontal="left" indent="1"/>
      <protection locked="0" hidden="1"/>
    </xf>
    <xf numFmtId="0" fontId="15" fillId="4" borderId="0" xfId="1" applyFont="1" applyFill="1" applyAlignment="1" applyProtection="1">
      <alignment horizontal="center"/>
      <protection locked="0" hidden="1"/>
    </xf>
    <xf numFmtId="14" fontId="15" fillId="4" borderId="0" xfId="1" applyNumberFormat="1" applyFont="1" applyFill="1" applyAlignment="1" applyProtection="1">
      <alignment horizontal="left" indent="1"/>
      <protection locked="0" hidden="1"/>
    </xf>
    <xf numFmtId="3" fontId="15" fillId="4" borderId="0" xfId="1" applyNumberFormat="1" applyFont="1" applyFill="1" applyAlignment="1" applyProtection="1">
      <alignment horizontal="right" indent="1"/>
      <protection locked="0" hidden="1"/>
    </xf>
    <xf numFmtId="3" fontId="15" fillId="4" borderId="0" xfId="1" applyNumberFormat="1" applyFont="1" applyFill="1" applyAlignment="1" applyProtection="1">
      <alignment horizontal="center"/>
      <protection hidden="1"/>
    </xf>
    <xf numFmtId="3" fontId="15" fillId="4" borderId="26" xfId="1" applyNumberFormat="1" applyFont="1" applyFill="1" applyBorder="1" applyAlignment="1" applyProtection="1">
      <alignment horizontal="right" indent="1"/>
      <protection locked="0" hidden="1"/>
    </xf>
    <xf numFmtId="0" fontId="24" fillId="0" borderId="19" xfId="1" applyFont="1" applyBorder="1" applyAlignment="1">
      <alignment horizontal="left" indent="1"/>
    </xf>
    <xf numFmtId="0" fontId="24" fillId="0" borderId="0" xfId="1" applyFont="1" applyAlignment="1">
      <alignment horizontal="left" indent="1"/>
    </xf>
    <xf numFmtId="0" fontId="24" fillId="0" borderId="0" xfId="1" applyFont="1" applyAlignment="1" applyProtection="1">
      <alignment horizontal="left" indent="1"/>
      <protection hidden="1"/>
    </xf>
    <xf numFmtId="168" fontId="24" fillId="0" borderId="0" xfId="1" applyNumberFormat="1" applyFont="1" applyAlignment="1" applyProtection="1">
      <alignment horizontal="left" indent="1"/>
      <protection locked="0" hidden="1"/>
    </xf>
    <xf numFmtId="0" fontId="24" fillId="0" borderId="0" xfId="1" applyFont="1" applyAlignment="1" applyProtection="1">
      <alignment horizontal="center"/>
      <protection locked="0" hidden="1"/>
    </xf>
    <xf numFmtId="14" fontId="24" fillId="0" borderId="0" xfId="1" applyNumberFormat="1" applyFont="1" applyAlignment="1" applyProtection="1">
      <alignment horizontal="left" indent="1"/>
      <protection locked="0" hidden="1"/>
    </xf>
    <xf numFmtId="3" fontId="24" fillId="0" borderId="0" xfId="1" applyNumberFormat="1" applyFont="1" applyAlignment="1" applyProtection="1">
      <alignment horizontal="right" indent="1"/>
      <protection locked="0" hidden="1"/>
    </xf>
    <xf numFmtId="3" fontId="24" fillId="0" borderId="0" xfId="1" applyNumberFormat="1" applyFont="1" applyAlignment="1" applyProtection="1">
      <alignment horizontal="center"/>
      <protection hidden="1"/>
    </xf>
    <xf numFmtId="3" fontId="24" fillId="0" borderId="26" xfId="1" applyNumberFormat="1" applyFont="1" applyBorder="1" applyAlignment="1" applyProtection="1">
      <alignment horizontal="right" indent="1"/>
      <protection locked="0" hidden="1"/>
    </xf>
    <xf numFmtId="0" fontId="24" fillId="0" borderId="20" xfId="1" applyFont="1" applyBorder="1" applyAlignment="1">
      <alignment horizontal="left" indent="1"/>
    </xf>
    <xf numFmtId="0" fontId="24" fillId="0" borderId="8" xfId="1" applyFont="1" applyBorder="1" applyAlignment="1">
      <alignment horizontal="left" indent="1"/>
    </xf>
    <xf numFmtId="0" fontId="24" fillId="0" borderId="8" xfId="1" applyFont="1" applyBorder="1" applyAlignment="1" applyProtection="1">
      <alignment horizontal="left" indent="1"/>
      <protection hidden="1"/>
    </xf>
    <xf numFmtId="168" fontId="24" fillId="0" borderId="8" xfId="1" applyNumberFormat="1" applyFont="1" applyBorder="1" applyAlignment="1" applyProtection="1">
      <alignment horizontal="left" indent="1"/>
      <protection locked="0" hidden="1"/>
    </xf>
    <xf numFmtId="0" fontId="24" fillId="0" borderId="8" xfId="1" applyFont="1" applyBorder="1" applyAlignment="1" applyProtection="1">
      <alignment horizontal="center"/>
      <protection locked="0" hidden="1"/>
    </xf>
    <xf numFmtId="14" fontId="24" fillId="0" borderId="8" xfId="1" applyNumberFormat="1" applyFont="1" applyBorder="1" applyAlignment="1" applyProtection="1">
      <alignment horizontal="left" indent="1"/>
      <protection locked="0" hidden="1"/>
    </xf>
    <xf numFmtId="3" fontId="24" fillId="0" borderId="8" xfId="1" applyNumberFormat="1" applyFont="1" applyBorder="1" applyAlignment="1" applyProtection="1">
      <alignment horizontal="right" indent="1"/>
      <protection locked="0" hidden="1"/>
    </xf>
    <xf numFmtId="3" fontId="24" fillId="0" borderId="8" xfId="1" applyNumberFormat="1" applyFont="1" applyBorder="1" applyAlignment="1" applyProtection="1">
      <alignment horizontal="center"/>
      <protection hidden="1"/>
    </xf>
    <xf numFmtId="3" fontId="24" fillId="0" borderId="22" xfId="1" applyNumberFormat="1" applyFont="1" applyBorder="1" applyAlignment="1" applyProtection="1">
      <alignment horizontal="right" indent="1"/>
      <protection locked="0" hidden="1"/>
    </xf>
    <xf numFmtId="0" fontId="25" fillId="0" borderId="0" xfId="1" applyFont="1" applyAlignment="1">
      <alignment horizontal="left" indent="1"/>
    </xf>
    <xf numFmtId="0" fontId="25" fillId="0" borderId="0" xfId="1" applyFont="1" applyAlignment="1" applyProtection="1">
      <alignment horizontal="left" indent="1"/>
      <protection hidden="1"/>
    </xf>
    <xf numFmtId="168" fontId="25" fillId="0" borderId="0" xfId="1" applyNumberFormat="1" applyFont="1" applyAlignment="1" applyProtection="1">
      <alignment horizontal="left" indent="1"/>
      <protection locked="0" hidden="1"/>
    </xf>
    <xf numFmtId="0" fontId="25" fillId="0" borderId="0" xfId="1" applyFont="1" applyAlignment="1" applyProtection="1">
      <alignment horizontal="center"/>
      <protection locked="0" hidden="1"/>
    </xf>
    <xf numFmtId="14" fontId="25" fillId="0" borderId="0" xfId="1" applyNumberFormat="1" applyFont="1" applyAlignment="1" applyProtection="1">
      <alignment horizontal="left" indent="1"/>
      <protection locked="0" hidden="1"/>
    </xf>
    <xf numFmtId="3" fontId="25" fillId="0" borderId="0" xfId="1" applyNumberFormat="1" applyFont="1" applyAlignment="1" applyProtection="1">
      <alignment horizontal="right" indent="1"/>
      <protection locked="0" hidden="1"/>
    </xf>
    <xf numFmtId="3" fontId="25" fillId="0" borderId="0" xfId="1" applyNumberFormat="1" applyFont="1" applyAlignment="1" applyProtection="1">
      <alignment horizontal="center"/>
      <protection hidden="1"/>
    </xf>
    <xf numFmtId="0" fontId="24" fillId="0" borderId="0" xfId="1" applyNumberFormat="1" applyFont="1" applyFill="1" applyBorder="1" applyAlignment="1">
      <alignment horizontal="left" indent="1"/>
    </xf>
    <xf numFmtId="0" fontId="25" fillId="0" borderId="0" xfId="1" applyNumberFormat="1" applyFont="1" applyFill="1" applyBorder="1" applyAlignment="1">
      <alignment horizontal="left" indent="1"/>
    </xf>
    <xf numFmtId="0" fontId="18" fillId="4" borderId="0" xfId="1" applyFont="1" applyFill="1" applyAlignment="1" applyProtection="1">
      <alignment horizontal="left" indent="1"/>
      <protection hidden="1"/>
    </xf>
    <xf numFmtId="0" fontId="18" fillId="4" borderId="0" xfId="1" applyFont="1" applyFill="1" applyAlignment="1" applyProtection="1">
      <alignment horizontal="center"/>
      <protection hidden="1"/>
    </xf>
  </cellXfs>
  <cellStyles count="15">
    <cellStyle name="Comma 2" xfId="2" xr:uid="{3E45996B-1E8A-6E4C-BE01-AB1DB7EB61B7}"/>
    <cellStyle name="Hyperlink 2" xfId="6" xr:uid="{834B72C8-EBA6-CC4E-A40F-F9EAEA3CB964}"/>
    <cellStyle name="IČO" xfId="14" xr:uid="{AA9E6A3A-8358-E346-8923-9221E135AF82}"/>
    <cellStyle name="Normal" xfId="0" builtinId="0" customBuiltin="1"/>
    <cellStyle name="Normal 2" xfId="1" xr:uid="{F158DF03-DD4B-D14B-A2E4-372915054FAA}"/>
    <cellStyle name="Normal 2 2" xfId="4" xr:uid="{E2734F2C-397C-FF4F-A8D8-0F4D47FA63BF}"/>
    <cellStyle name="Normal 2 2 2" xfId="8" xr:uid="{848B0D9A-6CCB-3B4B-B9D3-25284748BFF9}"/>
    <cellStyle name="Normal 3" xfId="3" xr:uid="{81D0D49F-A5D5-954E-ABDE-8693034C7383}"/>
    <cellStyle name="Normal 3 2" xfId="13" xr:uid="{C9615174-FA9B-4542-9EFE-01214149E481}"/>
    <cellStyle name="Normal 4" xfId="5" xr:uid="{0CCE8DC4-7D43-134E-AA84-66D720E28771}"/>
    <cellStyle name="Normal 4 2" xfId="9" xr:uid="{56690FB4-F8BC-9245-905B-497ACB5BF3A6}"/>
    <cellStyle name="Normal 5" xfId="7" xr:uid="{25715204-DF87-3B49-AE52-8DE944423238}"/>
    <cellStyle name="Normal 6" xfId="11" xr:uid="{7AE52A22-AECA-754B-9547-EE3BB73B5C7B}"/>
    <cellStyle name="Normal 6 2" xfId="12" xr:uid="{59CEBC39-4B89-0E4F-8CA4-741B1E7938C4}"/>
    <cellStyle name="Per cent" xfId="10" builtinId="5"/>
  </cellStyles>
  <dxfs count="17"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alignment horizontal="left" vertical="bottom" textRotation="0" wrapText="0" relativeIndent="1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alignment horizontal="left" vertical="bottom" textRotation="0" wrapText="0" relativeIndent="1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8" formatCode="00\ 000\ 000"/>
      <fill>
        <patternFill patternType="none">
          <fgColor indexed="64"/>
          <bgColor indexed="65"/>
        </patternFill>
      </fill>
      <alignment horizontal="left" vertical="bottom" textRotation="0" wrapText="0" relativeIndent="1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  <protection locked="1" hidden="1"/>
    </dxf>
    <dxf>
      <border outline="0">
        <right style="thin">
          <color indexed="64"/>
        </right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  <protection locked="1" hidden="1"/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Pavlo" pivot="0" count="2" xr9:uid="{A42A6BFC-1AD9-C64A-A9C6-E7AF20C1F53B}">
      <tableStyleElement type="wholeTable" dxfId="16"/>
      <tableStyleElement type="headerRow" dxfId="15"/>
    </tableStyle>
  </tableStyles>
  <colors>
    <mruColors>
      <color rgb="FFD5FC79"/>
      <color rgb="FF0432FF"/>
      <color rgb="FFFFD579"/>
      <color rgb="FFFFFD78"/>
      <color rgb="FF73F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O/Downloads/ZSDIS%20subjekty%20TTS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bstarame-my.sharepoint.com/personal/malinovsky_obstarame_sk/Documents/Malinovsky%20dokumenty/Stara%20Tura/2023/St%20Tura%20-%20EE%20-%20Prehlad%20-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red/Pavol/Home/Documents/Job/Klienti/Dolny%20Kubin/02.%20Zakazky/02.%20Energie%202023/01.%20PHZ/DK%20-%20EE%20-%20Prehlad%20-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bstarame-my.sharepoint.com/Users/Shared/Pavol/Home/Documents/Stara%20Tura/Zemny%20plyn/Tender/Vyhodnotenie/Vyhodnotenie%20-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"/>
      <sheetName val="vzor"/>
      <sheetName val="Kópia hárka vzor"/>
      <sheetName val="zoznamy"/>
      <sheetName val="SUM"/>
      <sheetName val="ALL_OMS form"/>
      <sheetName val="zmeny_od102021"/>
      <sheetName val="rk0"/>
      <sheetName val="krit"/>
      <sheetName val="ALL_OMS_zmeny_RK"/>
      <sheetName val="adrBody"/>
      <sheetName val="Kópia hárka adrBody"/>
      <sheetName val="spotreby_ORG"/>
      <sheetName val="spotrebyOM"/>
      <sheetName val="ttsk-dss-rohov"/>
      <sheetName val="ttsk-dss-medvedov"/>
      <sheetName val="ttsk-dss-galanta"/>
      <sheetName val="ttsk-oa-hlohovec"/>
      <sheetName val="ttsk-sos-vjm-ds"/>
      <sheetName val="ttsk-sosvjm-ds"/>
      <sheetName val="ttsk-gymn-vm-sered"/>
      <sheetName val="ttsk-sos-jc-holic"/>
      <sheetName val="ttsk-dss-sintava"/>
      <sheetName val="ttsk-gymn-sasinka-sk"/>
      <sheetName val="ttsk-sos-tech-galant"/>
      <sheetName val="ttsk-spst-trnava"/>
      <sheetName val="ttsk-gym-lm-senica"/>
      <sheetName val="ttsk-zah-kniznica-se"/>
      <sheetName val="ttsk-oa-trnava"/>
      <sheetName val="ttsk-oa-sered"/>
      <sheetName val="ttsk-skvprir-msvjan"/>
      <sheetName val="ttsk-oa-senica"/>
      <sheetName val="ttsk-dss-zps-senica"/>
      <sheetName val="ttsk-dss-borskySvJur"/>
      <sheetName val="ttsk-dss-zavar"/>
      <sheetName val="ttsk-dss-pastuchov"/>
      <sheetName val="tts-zitnosvet-str-ds"/>
      <sheetName val="ttsk-gymnMRS-samorin"/>
      <sheetName val="ttsk-dss-kosuty"/>
      <sheetName val="ttsk-dss-okoc"/>
      <sheetName val="ttsk-hotel-akad-pn"/>
      <sheetName val="ttsk-sss-gym-trnava"/>
      <sheetName val="ttsk-sps-dopravna-tr"/>
      <sheetName val="ttsk-sos-aut-trnava"/>
      <sheetName val="ttsk-gymcoubertin-pn"/>
      <sheetName val="ttsk-hvezdaren-hc"/>
      <sheetName val="ttsk-kniznica-tt"/>
      <sheetName val="ttsk-gymjbm-vrbove"/>
      <sheetName val="ttsk-sostech-hlohove"/>
      <sheetName val="ttsk-gymdubravu-ds"/>
      <sheetName val="ttsk-szs-skalica"/>
      <sheetName val="ttsk-zsmuzeum-tt"/>
      <sheetName val="ttsk-dss-soporna"/>
      <sheetName val="ttsk-sos-pn"/>
      <sheetName val="ttsk-dss-sered"/>
      <sheetName val="ttsk-sos-zahrad-pn"/>
      <sheetName val="ttsk-zeldom-skalica"/>
      <sheetName val="ttsk-sos-skalica"/>
      <sheetName val="ttsk-zitnmuz-skalica"/>
      <sheetName val="ttsk-gymmad-galanta"/>
      <sheetName val="ttsk-sosel-gbely"/>
      <sheetName val="ttsk-sos-trnava"/>
      <sheetName val="ttsk-sos-piestany"/>
      <sheetName val="ttsk-sos-galanta"/>
      <sheetName val="ttsk-sos-senica"/>
      <sheetName val="ttsk-sos-holic"/>
      <sheetName val="ttsk-gym-hlohovec"/>
      <sheetName val="ttsk-szs-trnava"/>
      <sheetName val="ttsk-gymholleho-tt"/>
      <sheetName val="ttsk-dss-morsvjan"/>
      <sheetName val="ttsk-galeria-jk-tt"/>
      <sheetName val="ttsk-galeria-jm-seni"/>
      <sheetName val="ttsk-szs-ds"/>
      <sheetName val="ttsk-dss-hornybar"/>
      <sheetName val="ttsk-ssc-trnava"/>
      <sheetName val="ttsk-dss-holic"/>
      <sheetName val="ttsk-sosstav-vjm-ds"/>
      <sheetName val="ttsk-dss-bojkova"/>
      <sheetName val="ttsk-kniznica-galant"/>
      <sheetName val="ttsk-divadlo-jp-tt"/>
      <sheetName val="ttsk-urad"/>
      <sheetName val="ttsk-vlmuz-ga"/>
      <sheetName val="ttsk-vlmuz-hc"/>
      <sheetName val="ttsk-cps"/>
      <sheetName val="ttsk-oa-vmeder"/>
      <sheetName val="ttsk-sosel-tt"/>
      <sheetName val="ttsk-speczar-tt"/>
      <sheetName val="ttsk-dss-jahodna"/>
      <sheetName val="ttsk-zahmuz-si"/>
      <sheetName val="ttsk-spojskol-stef3"/>
      <sheetName val="ttsk-gymvjm-ds"/>
      <sheetName val="ttsk-dss-lehnice"/>
      <sheetName val="ttsk-balneo-pn"/>
      <sheetName val="ttsk-spojskol-holic"/>
      <sheetName val="ttsk-zah-osvet-se"/>
      <sheetName val="ttsk-dss-vmed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</v>
          </cell>
        </row>
        <row r="7">
          <cell r="D7">
            <v>2</v>
          </cell>
        </row>
        <row r="8">
          <cell r="D8">
            <v>5</v>
          </cell>
        </row>
        <row r="9">
          <cell r="D9">
            <v>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ár"/>
      <sheetName val="Data"/>
      <sheetName val="Pivot"/>
      <sheetName val="Reg poplatky"/>
      <sheetName val="TPS"/>
      <sheetName val="Cena EE"/>
      <sheetName val="VO"/>
      <sheetName val="Malý podnik"/>
      <sheetName val="2020 - SP"/>
      <sheetName val="Vzorec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267.93</v>
          </cell>
        </row>
        <row r="7">
          <cell r="C7">
            <v>77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Data"/>
      <sheetName val="Reg poplatky"/>
      <sheetName val="TPS"/>
      <sheetName val="Cena EE"/>
      <sheetName val="IČO"/>
    </sheetNames>
    <sheetDataSet>
      <sheetData sheetId="0" refreshError="1"/>
      <sheetData sheetId="1" refreshError="1"/>
      <sheetData sheetId="2">
        <row r="24">
          <cell r="D24">
            <v>124</v>
          </cell>
        </row>
      </sheetData>
      <sheetData sheetId="3" refreshError="1"/>
      <sheetData sheetId="4">
        <row r="7">
          <cell r="C7">
            <v>444.70499999999998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P množstvá"/>
      <sheetName val="Vyhodnotenie"/>
      <sheetName val="Ceny Dodávky"/>
      <sheetName val="Sheet1"/>
      <sheetName val="Naklady (Cennik 2019)"/>
      <sheetName val="Cenniky 2019 - AVG"/>
      <sheetName val="Vstupy - Sumár"/>
      <sheetName val="Referencne ceny"/>
      <sheetName val="Pomocne údaje"/>
    </sheetNames>
    <sheetDataSet>
      <sheetData sheetId="0"/>
      <sheetData sheetId="1"/>
      <sheetData sheetId="2"/>
      <sheetData sheetId="3"/>
      <sheetData sheetId="4"/>
      <sheetData sheetId="5">
        <row r="5">
          <cell r="A5" t="str">
            <v>M1</v>
          </cell>
          <cell r="B5">
            <v>2.8879999999999999</v>
          </cell>
          <cell r="C5">
            <v>6.5102000000000007E-2</v>
          </cell>
          <cell r="D5">
            <v>1.1080000000000001</v>
          </cell>
          <cell r="E5">
            <v>4.0202000000000002E-2</v>
          </cell>
          <cell r="F5">
            <v>1.78</v>
          </cell>
          <cell r="G5">
            <v>2.1700000000000001E-2</v>
          </cell>
          <cell r="H5">
            <v>1.8800000000000002E-3</v>
          </cell>
        </row>
        <row r="6">
          <cell r="A6" t="str">
            <v>M2</v>
          </cell>
          <cell r="B6">
            <v>5.9659999999999993</v>
          </cell>
          <cell r="C6">
            <v>5.2766000000000007E-2</v>
          </cell>
          <cell r="D6">
            <v>1.206</v>
          </cell>
          <cell r="E6">
            <v>3.9446000000000002E-2</v>
          </cell>
          <cell r="F6">
            <v>4.76</v>
          </cell>
          <cell r="G6">
            <v>9.4999999999999998E-3</v>
          </cell>
          <cell r="H6">
            <v>2.5000000000000001E-3</v>
          </cell>
        </row>
        <row r="7">
          <cell r="A7" t="str">
            <v>M3</v>
          </cell>
          <cell r="B7">
            <v>9.2179999999999982</v>
          </cell>
          <cell r="C7">
            <v>5.236600000000001E-2</v>
          </cell>
          <cell r="D7">
            <v>1.5780000000000001</v>
          </cell>
          <cell r="E7">
            <v>3.9326000000000007E-2</v>
          </cell>
          <cell r="F7">
            <v>7.6399999999999988</v>
          </cell>
          <cell r="G7">
            <v>9.1999999999999998E-3</v>
          </cell>
          <cell r="H7">
            <v>2.5200000000000001E-3</v>
          </cell>
        </row>
        <row r="8">
          <cell r="A8" t="str">
            <v>M4</v>
          </cell>
          <cell r="B8">
            <v>13.937999999999999</v>
          </cell>
          <cell r="C8">
            <v>5.062599999999999E-2</v>
          </cell>
          <cell r="D8">
            <v>1.5780000000000001</v>
          </cell>
          <cell r="E8">
            <v>3.9025999999999991E-2</v>
          </cell>
          <cell r="F8">
            <v>12.36</v>
          </cell>
          <cell r="G8">
            <v>7.7000000000000002E-3</v>
          </cell>
          <cell r="H8">
            <v>2.5800000000000003E-3</v>
          </cell>
        </row>
        <row r="9">
          <cell r="A9" t="str">
            <v>M5</v>
          </cell>
          <cell r="B9">
            <v>43.508000000000003</v>
          </cell>
          <cell r="C9">
            <v>4.9597999999999996E-2</v>
          </cell>
          <cell r="D9">
            <v>2.0579999999999998</v>
          </cell>
          <cell r="E9">
            <v>3.8697999999999996E-2</v>
          </cell>
          <cell r="F9">
            <v>41.45</v>
          </cell>
          <cell r="G9">
            <v>7.000000000000001E-3</v>
          </cell>
          <cell r="H9">
            <v>2.5800000000000003E-3</v>
          </cell>
        </row>
        <row r="10">
          <cell r="A10" t="str">
            <v>M6</v>
          </cell>
          <cell r="B10">
            <v>52.838000000000001</v>
          </cell>
          <cell r="C10">
            <v>4.9298000000000002E-2</v>
          </cell>
          <cell r="D10">
            <v>2.0579999999999998</v>
          </cell>
          <cell r="E10">
            <v>3.8497999999999998E-2</v>
          </cell>
          <cell r="F10">
            <v>50.78</v>
          </cell>
          <cell r="G10">
            <v>6.9000000000000008E-3</v>
          </cell>
          <cell r="H10">
            <v>2.5800000000000003E-3</v>
          </cell>
        </row>
        <row r="11">
          <cell r="A11" t="str">
            <v>M7</v>
          </cell>
          <cell r="B11">
            <v>128.72800000000001</v>
          </cell>
          <cell r="C11">
            <v>4.5398000000000001E-2</v>
          </cell>
          <cell r="D11">
            <v>2.0579999999999998</v>
          </cell>
          <cell r="E11">
            <v>3.8297999999999999E-2</v>
          </cell>
          <cell r="F11">
            <v>126.67</v>
          </cell>
          <cell r="G11">
            <v>3.2000000000000002E-3</v>
          </cell>
          <cell r="H11">
            <v>2.5800000000000003E-3</v>
          </cell>
        </row>
        <row r="12">
          <cell r="A12" t="str">
            <v>M8</v>
          </cell>
          <cell r="B12">
            <v>285.38799999999998</v>
          </cell>
          <cell r="C12">
            <v>4.4997999999999996E-2</v>
          </cell>
          <cell r="D12">
            <v>2.0579999999999998</v>
          </cell>
          <cell r="E12">
            <v>3.8297999999999999E-2</v>
          </cell>
          <cell r="F12">
            <v>283.33</v>
          </cell>
          <cell r="G12">
            <v>2.8E-3</v>
          </cell>
          <cell r="H12">
            <v>2.5800000000000003E-3</v>
          </cell>
        </row>
        <row r="17">
          <cell r="A17" t="str">
            <v>M1</v>
          </cell>
          <cell r="B17">
            <v>2.7800000000000002</v>
          </cell>
          <cell r="C17">
            <v>4.7540000000000006E-2</v>
          </cell>
          <cell r="D17">
            <v>1</v>
          </cell>
          <cell r="E17">
            <v>2.2720000000000001E-2</v>
          </cell>
          <cell r="F17">
            <v>1.78</v>
          </cell>
          <cell r="G17">
            <v>2.1700000000000001E-2</v>
          </cell>
          <cell r="H17">
            <v>1.8E-3</v>
          </cell>
        </row>
        <row r="18">
          <cell r="A18" t="str">
            <v>M2</v>
          </cell>
          <cell r="B18">
            <v>5.76</v>
          </cell>
          <cell r="C18">
            <v>3.5340000000000003E-2</v>
          </cell>
          <cell r="D18">
            <v>1</v>
          </cell>
          <cell r="E18">
            <v>2.2120000000000001E-2</v>
          </cell>
          <cell r="F18">
            <v>4.76</v>
          </cell>
          <cell r="G18">
            <v>9.4999999999999998E-3</v>
          </cell>
          <cell r="H18">
            <v>2.4000000000000002E-3</v>
          </cell>
        </row>
        <row r="19">
          <cell r="A19" t="str">
            <v>M3</v>
          </cell>
          <cell r="B19">
            <v>8.6399999999999988</v>
          </cell>
          <cell r="C19">
            <v>3.5139999999999998E-2</v>
          </cell>
          <cell r="D19">
            <v>1</v>
          </cell>
          <cell r="E19">
            <v>2.2200000000000001E-2</v>
          </cell>
          <cell r="F19">
            <v>7.6399999999999988</v>
          </cell>
          <cell r="G19">
            <v>9.1999999999999998E-3</v>
          </cell>
          <cell r="H19">
            <v>2.4200000000000003E-3</v>
          </cell>
        </row>
        <row r="20">
          <cell r="A20" t="str">
            <v>M4</v>
          </cell>
          <cell r="B20">
            <v>13.36</v>
          </cell>
          <cell r="C20">
            <v>3.3660000000000009E-2</v>
          </cell>
          <cell r="D20">
            <v>1</v>
          </cell>
          <cell r="E20">
            <v>2.2160000000000003E-2</v>
          </cell>
          <cell r="F20">
            <v>12.36</v>
          </cell>
          <cell r="G20">
            <v>7.7000000000000002E-3</v>
          </cell>
          <cell r="H20">
            <v>2.4800000000000004E-3</v>
          </cell>
        </row>
        <row r="21">
          <cell r="A21" t="str">
            <v>M5</v>
          </cell>
          <cell r="B21">
            <v>42.45</v>
          </cell>
          <cell r="C21">
            <v>3.866E-2</v>
          </cell>
          <cell r="D21">
            <v>1</v>
          </cell>
          <cell r="E21">
            <v>2.7859999999999996E-2</v>
          </cell>
          <cell r="F21">
            <v>41.45</v>
          </cell>
          <cell r="G21">
            <v>7.000000000000001E-3</v>
          </cell>
          <cell r="H21">
            <v>2.4800000000000004E-3</v>
          </cell>
        </row>
        <row r="22">
          <cell r="A22" t="str">
            <v>M6</v>
          </cell>
          <cell r="B22">
            <v>51.78</v>
          </cell>
          <cell r="C22">
            <v>3.8560000000000004E-2</v>
          </cell>
          <cell r="D22">
            <v>1</v>
          </cell>
          <cell r="E22">
            <v>2.7859999999999996E-2</v>
          </cell>
          <cell r="F22">
            <v>50.78</v>
          </cell>
          <cell r="G22">
            <v>6.9000000000000008E-3</v>
          </cell>
          <cell r="H22">
            <v>2.4800000000000004E-3</v>
          </cell>
        </row>
      </sheetData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6C9788A-6EBE-284C-9B60-D34238F9D11D}" name="Data9" displayName="Data9" ref="B3:L63" totalsRowShown="0" headerRowDxfId="14" dataDxfId="0" headerRowBorderDxfId="13" tableBorderDxfId="12" headerRowCellStyle="Normal 2">
  <tableColumns count="11">
    <tableColumn id="25" xr3:uid="{0E9A4BEC-BCC9-684F-A5B0-762D1A14D2AD}" name="Názov (Skratka)" dataDxfId="11" dataCellStyle="Normal 2"/>
    <tableColumn id="6" xr3:uid="{924A7458-BD7E-0345-A0F3-39E063D8CDB7}" name="Názov" dataDxfId="10" dataCellStyle="Normal 2"/>
    <tableColumn id="7" xr3:uid="{E86DAA31-43DF-2F4B-A919-CD06B089107F}" name="Adresa OM" dataDxfId="9" dataCellStyle="Normal 2"/>
    <tableColumn id="28" xr3:uid="{57B65BBA-5766-964D-BB49-1BCBE350A5C7}" name="IČO" dataDxfId="8" dataCellStyle="Normal 2"/>
    <tableColumn id="2" xr3:uid="{A4086FA2-DA53-E040-8CA0-A7FF68C332BE}" name="POD" dataDxfId="7" dataCellStyle="Normal 2"/>
    <tableColumn id="3" xr3:uid="{4D98CE13-08DE-7240-B42E-502324031B48}" name="od" dataDxfId="6" dataCellStyle="Normal 2"/>
    <tableColumn id="5" xr3:uid="{161B2635-FA8F-AD44-B970-25A429A2D00C}" name="do" dataDxfId="5" dataCellStyle="Normal 2"/>
    <tableColumn id="8" xr3:uid="{4B76B7DD-AC0E-F643-B949-7D7D97A3F5DB}" name="Počet mesiacov" dataDxfId="4" dataCellStyle="Normal 2"/>
    <tableColumn id="4" xr3:uid="{D74FC119-A9E9-6D4A-B7F0-F1FFD961327D}" name="Spotreba za obdobie dodávky (kWh)" dataDxfId="3" dataCellStyle="Normal 2"/>
    <tableColumn id="21" xr3:uid="{A75A1A24-C6EF-D04D-878E-9467754D8087}" name="DMM" dataDxfId="2" dataCellStyle="Normal 2"/>
    <tableColumn id="1" xr3:uid="{5B221ACB-F286-D148-9C4F-27C24774ACF6}" name="Tarifa" dataDxfId="1" dataCellStyle="Normal 2"/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7129E-8795-A249-AB79-ACB20AD41A25}">
  <sheetPr>
    <pageSetUpPr fitToPage="1"/>
  </sheetPr>
  <dimension ref="A1:M67"/>
  <sheetViews>
    <sheetView showGridLines="0" tabSelected="1" zoomScale="89" zoomScaleNormal="89" workbookViewId="0">
      <selection activeCell="C71" sqref="C71"/>
    </sheetView>
  </sheetViews>
  <sheetFormatPr baseColWidth="10" defaultColWidth="9.1640625" defaultRowHeight="16"/>
  <cols>
    <col min="1" max="1" width="0.83203125" style="6" customWidth="1"/>
    <col min="2" max="2" width="35.83203125" style="6" customWidth="1"/>
    <col min="3" max="3" width="53.83203125" style="6" bestFit="1" customWidth="1"/>
    <col min="4" max="4" width="34.5" bestFit="1" customWidth="1"/>
    <col min="5" max="5" width="11.5" style="6" customWidth="1"/>
    <col min="6" max="6" width="19" style="6" bestFit="1" customWidth="1"/>
    <col min="7" max="8" width="10.83203125" style="6" customWidth="1"/>
    <col min="9" max="9" width="8.83203125" style="6" customWidth="1"/>
    <col min="10" max="10" width="15.83203125" style="6" bestFit="1" customWidth="1"/>
    <col min="11" max="11" width="8" style="6" bestFit="1" customWidth="1"/>
    <col min="12" max="12" width="5.1640625" style="6" bestFit="1" customWidth="1"/>
    <col min="14" max="16384" width="9.1640625" style="6"/>
  </cols>
  <sheetData>
    <row r="1" spans="1:13">
      <c r="A1"/>
      <c r="B1" s="5" t="s">
        <v>125</v>
      </c>
      <c r="C1"/>
      <c r="E1"/>
      <c r="F1"/>
      <c r="G1"/>
      <c r="H1"/>
      <c r="I1"/>
      <c r="J1"/>
      <c r="K1"/>
      <c r="L1"/>
    </row>
    <row r="2" spans="1:13">
      <c r="A2"/>
      <c r="B2" s="55"/>
      <c r="C2" s="56"/>
      <c r="D2" s="56"/>
      <c r="E2" s="56"/>
      <c r="F2" s="56"/>
      <c r="G2" s="62" t="s">
        <v>140</v>
      </c>
      <c r="H2" s="63"/>
      <c r="I2" s="63"/>
      <c r="J2" s="56"/>
      <c r="K2" s="56"/>
      <c r="L2" s="57"/>
    </row>
    <row r="3" spans="1:13" ht="30">
      <c r="B3" s="58" t="s">
        <v>80</v>
      </c>
      <c r="C3" s="59" t="s">
        <v>79</v>
      </c>
      <c r="D3" s="59" t="s">
        <v>2</v>
      </c>
      <c r="E3" s="54" t="s">
        <v>20</v>
      </c>
      <c r="F3" s="60" t="s">
        <v>21</v>
      </c>
      <c r="G3" s="60" t="s">
        <v>17</v>
      </c>
      <c r="H3" s="60" t="s">
        <v>18</v>
      </c>
      <c r="I3" s="60" t="s">
        <v>141</v>
      </c>
      <c r="J3" s="60" t="s">
        <v>142</v>
      </c>
      <c r="K3" s="59" t="s">
        <v>15</v>
      </c>
      <c r="L3" s="61" t="s">
        <v>14</v>
      </c>
      <c r="M3" s="4"/>
    </row>
    <row r="4" spans="1:13" ht="14">
      <c r="B4" s="71" t="s">
        <v>81</v>
      </c>
      <c r="C4" s="71" t="s">
        <v>28</v>
      </c>
      <c r="D4" s="72" t="s">
        <v>151</v>
      </c>
      <c r="E4" s="73">
        <v>228681</v>
      </c>
      <c r="F4" s="74" t="s">
        <v>29</v>
      </c>
      <c r="G4" s="75">
        <v>44927</v>
      </c>
      <c r="H4" s="75">
        <v>45291</v>
      </c>
      <c r="I4" s="74">
        <v>12</v>
      </c>
      <c r="J4" s="76">
        <v>47983</v>
      </c>
      <c r="K4" s="77" t="s">
        <v>152</v>
      </c>
      <c r="L4" s="76">
        <v>3</v>
      </c>
      <c r="M4" s="4"/>
    </row>
    <row r="5" spans="1:13" ht="14">
      <c r="B5" s="71" t="s">
        <v>82</v>
      </c>
      <c r="C5" s="71" t="s">
        <v>106</v>
      </c>
      <c r="D5" s="72" t="s">
        <v>153</v>
      </c>
      <c r="E5" s="73">
        <v>34000992</v>
      </c>
      <c r="F5" s="74" t="s">
        <v>55</v>
      </c>
      <c r="G5" s="75">
        <v>44927</v>
      </c>
      <c r="H5" s="75">
        <v>45291</v>
      </c>
      <c r="I5" s="74">
        <v>12</v>
      </c>
      <c r="J5" s="76">
        <v>12612</v>
      </c>
      <c r="K5" s="77" t="s">
        <v>152</v>
      </c>
      <c r="L5" s="76">
        <v>2</v>
      </c>
      <c r="M5" s="6"/>
    </row>
    <row r="6" spans="1:13" ht="14">
      <c r="B6" s="78" t="s">
        <v>137</v>
      </c>
      <c r="C6" s="79" t="s">
        <v>136</v>
      </c>
      <c r="D6" s="80" t="s">
        <v>154</v>
      </c>
      <c r="E6" s="81">
        <v>354961</v>
      </c>
      <c r="F6" s="82" t="s">
        <v>127</v>
      </c>
      <c r="G6" s="83">
        <v>45261</v>
      </c>
      <c r="H6" s="83">
        <v>45291</v>
      </c>
      <c r="I6" s="82">
        <v>1</v>
      </c>
      <c r="J6" s="84">
        <v>511</v>
      </c>
      <c r="K6" s="85" t="s">
        <v>152</v>
      </c>
      <c r="L6" s="86">
        <v>2</v>
      </c>
      <c r="M6" s="6"/>
    </row>
    <row r="7" spans="1:13" ht="14">
      <c r="B7" s="87" t="s">
        <v>137</v>
      </c>
      <c r="C7" s="88" t="s">
        <v>136</v>
      </c>
      <c r="D7" s="89" t="s">
        <v>154</v>
      </c>
      <c r="E7" s="90">
        <v>354961</v>
      </c>
      <c r="F7" s="91" t="s">
        <v>128</v>
      </c>
      <c r="G7" s="92">
        <v>45261</v>
      </c>
      <c r="H7" s="92">
        <v>45291</v>
      </c>
      <c r="I7" s="91">
        <v>1</v>
      </c>
      <c r="J7" s="93">
        <v>27468</v>
      </c>
      <c r="K7" s="94" t="s">
        <v>152</v>
      </c>
      <c r="L7" s="95">
        <v>7</v>
      </c>
      <c r="M7" s="6"/>
    </row>
    <row r="8" spans="1:13" ht="14">
      <c r="B8" s="87" t="s">
        <v>137</v>
      </c>
      <c r="C8" s="88" t="s">
        <v>136</v>
      </c>
      <c r="D8" s="89" t="s">
        <v>155</v>
      </c>
      <c r="E8" s="90">
        <v>354961</v>
      </c>
      <c r="F8" s="91" t="s">
        <v>129</v>
      </c>
      <c r="G8" s="92">
        <v>45261</v>
      </c>
      <c r="H8" s="92">
        <v>45291</v>
      </c>
      <c r="I8" s="91">
        <v>1</v>
      </c>
      <c r="J8" s="93">
        <v>7000</v>
      </c>
      <c r="K8" s="94" t="s">
        <v>152</v>
      </c>
      <c r="L8" s="95">
        <v>3</v>
      </c>
      <c r="M8" s="6"/>
    </row>
    <row r="9" spans="1:13" ht="14">
      <c r="B9" s="96" t="s">
        <v>137</v>
      </c>
      <c r="C9" s="97" t="s">
        <v>136</v>
      </c>
      <c r="D9" s="98" t="s">
        <v>156</v>
      </c>
      <c r="E9" s="99">
        <v>354961</v>
      </c>
      <c r="F9" s="100" t="s">
        <v>130</v>
      </c>
      <c r="G9" s="101">
        <v>44927</v>
      </c>
      <c r="H9" s="101">
        <v>45291</v>
      </c>
      <c r="I9" s="100">
        <v>12</v>
      </c>
      <c r="J9" s="102">
        <v>36865</v>
      </c>
      <c r="K9" s="103" t="s">
        <v>152</v>
      </c>
      <c r="L9" s="104">
        <v>4</v>
      </c>
      <c r="M9" s="6"/>
    </row>
    <row r="10" spans="1:13" ht="14">
      <c r="B10" s="105" t="s">
        <v>137</v>
      </c>
      <c r="C10" s="106" t="s">
        <v>136</v>
      </c>
      <c r="D10" s="107" t="s">
        <v>157</v>
      </c>
      <c r="E10" s="108">
        <v>354961</v>
      </c>
      <c r="F10" s="109" t="s">
        <v>131</v>
      </c>
      <c r="G10" s="110">
        <v>44927</v>
      </c>
      <c r="H10" s="110">
        <v>45291</v>
      </c>
      <c r="I10" s="109">
        <v>12</v>
      </c>
      <c r="J10" s="111">
        <v>5789</v>
      </c>
      <c r="K10" s="112" t="s">
        <v>152</v>
      </c>
      <c r="L10" s="113">
        <v>3</v>
      </c>
      <c r="M10" s="6"/>
    </row>
    <row r="11" spans="1:13" ht="14">
      <c r="B11" s="71" t="s">
        <v>115</v>
      </c>
      <c r="C11" s="71" t="s">
        <v>44</v>
      </c>
      <c r="D11" s="72" t="s">
        <v>158</v>
      </c>
      <c r="E11" s="73">
        <v>655651</v>
      </c>
      <c r="F11" s="74" t="s">
        <v>45</v>
      </c>
      <c r="G11" s="75">
        <v>44927</v>
      </c>
      <c r="H11" s="75">
        <v>45291</v>
      </c>
      <c r="I11" s="74">
        <v>12</v>
      </c>
      <c r="J11" s="76">
        <v>331804</v>
      </c>
      <c r="K11" s="77">
        <v>450</v>
      </c>
      <c r="L11" s="76">
        <v>8</v>
      </c>
      <c r="M11" s="6"/>
    </row>
    <row r="12" spans="1:13" ht="14">
      <c r="B12" s="71" t="s">
        <v>115</v>
      </c>
      <c r="C12" s="71" t="s">
        <v>44</v>
      </c>
      <c r="D12" s="72" t="s">
        <v>158</v>
      </c>
      <c r="E12" s="73">
        <v>655651</v>
      </c>
      <c r="F12" s="74" t="s">
        <v>46</v>
      </c>
      <c r="G12" s="75">
        <v>44927</v>
      </c>
      <c r="H12" s="75">
        <v>45291</v>
      </c>
      <c r="I12" s="74">
        <v>12</v>
      </c>
      <c r="J12" s="76">
        <v>9350</v>
      </c>
      <c r="K12" s="77" t="s">
        <v>152</v>
      </c>
      <c r="L12" s="76">
        <v>2</v>
      </c>
      <c r="M12" s="6"/>
    </row>
    <row r="13" spans="1:13" ht="14">
      <c r="B13" s="71" t="s">
        <v>115</v>
      </c>
      <c r="C13" s="71" t="s">
        <v>44</v>
      </c>
      <c r="D13" s="72" t="s">
        <v>159</v>
      </c>
      <c r="E13" s="73">
        <v>655651</v>
      </c>
      <c r="F13" s="74" t="s">
        <v>47</v>
      </c>
      <c r="G13" s="75">
        <v>44927</v>
      </c>
      <c r="H13" s="75">
        <v>45291</v>
      </c>
      <c r="I13" s="74">
        <v>12</v>
      </c>
      <c r="J13" s="76">
        <v>81092</v>
      </c>
      <c r="K13" s="77" t="s">
        <v>152</v>
      </c>
      <c r="L13" s="76">
        <v>5</v>
      </c>
      <c r="M13" s="6"/>
    </row>
    <row r="14" spans="1:13" ht="14">
      <c r="B14" s="71" t="s">
        <v>83</v>
      </c>
      <c r="C14" s="71" t="s">
        <v>37</v>
      </c>
      <c r="D14" s="72" t="s">
        <v>160</v>
      </c>
      <c r="E14" s="73">
        <v>611930</v>
      </c>
      <c r="F14" s="74" t="s">
        <v>38</v>
      </c>
      <c r="G14" s="75">
        <v>44927</v>
      </c>
      <c r="H14" s="75">
        <v>45291</v>
      </c>
      <c r="I14" s="74">
        <v>12</v>
      </c>
      <c r="J14" s="76">
        <v>73494.27</v>
      </c>
      <c r="K14" s="77" t="s">
        <v>152</v>
      </c>
      <c r="L14" s="76">
        <v>5</v>
      </c>
      <c r="M14" s="6"/>
    </row>
    <row r="15" spans="1:13" ht="14">
      <c r="B15" s="71" t="s">
        <v>83</v>
      </c>
      <c r="C15" s="71" t="s">
        <v>37</v>
      </c>
      <c r="D15" s="72" t="s">
        <v>161</v>
      </c>
      <c r="E15" s="73">
        <v>611930</v>
      </c>
      <c r="F15" s="74" t="s">
        <v>39</v>
      </c>
      <c r="G15" s="75">
        <v>44927</v>
      </c>
      <c r="H15" s="75">
        <v>45291</v>
      </c>
      <c r="I15" s="74">
        <v>12</v>
      </c>
      <c r="J15" s="76">
        <v>96928.78</v>
      </c>
      <c r="K15" s="77" t="s">
        <v>152</v>
      </c>
      <c r="L15" s="76">
        <v>5</v>
      </c>
      <c r="M15" s="6"/>
    </row>
    <row r="16" spans="1:13" ht="14">
      <c r="B16" s="71" t="s">
        <v>83</v>
      </c>
      <c r="C16" s="71" t="s">
        <v>37</v>
      </c>
      <c r="D16" s="72" t="s">
        <v>162</v>
      </c>
      <c r="E16" s="73">
        <v>611930</v>
      </c>
      <c r="F16" s="74" t="s">
        <v>40</v>
      </c>
      <c r="G16" s="75">
        <v>44927</v>
      </c>
      <c r="H16" s="75">
        <v>45291</v>
      </c>
      <c r="I16" s="74">
        <v>12</v>
      </c>
      <c r="J16" s="76">
        <v>832863.92</v>
      </c>
      <c r="K16" s="77" t="s">
        <v>152</v>
      </c>
      <c r="L16" s="76">
        <v>9</v>
      </c>
      <c r="M16" s="6"/>
    </row>
    <row r="17" spans="2:13" ht="14">
      <c r="B17" s="71" t="s">
        <v>84</v>
      </c>
      <c r="C17" s="71" t="s">
        <v>56</v>
      </c>
      <c r="D17" s="72" t="s">
        <v>163</v>
      </c>
      <c r="E17" s="73">
        <v>36086932</v>
      </c>
      <c r="F17" s="74" t="s">
        <v>57</v>
      </c>
      <c r="G17" s="75">
        <v>44927</v>
      </c>
      <c r="H17" s="75">
        <v>45291</v>
      </c>
      <c r="I17" s="74">
        <v>12</v>
      </c>
      <c r="J17" s="76">
        <v>143191</v>
      </c>
      <c r="K17" s="77" t="s">
        <v>152</v>
      </c>
      <c r="L17" s="76">
        <v>7</v>
      </c>
      <c r="M17" s="6"/>
    </row>
    <row r="18" spans="2:13" ht="14">
      <c r="B18" s="71" t="s">
        <v>84</v>
      </c>
      <c r="C18" s="71" t="s">
        <v>56</v>
      </c>
      <c r="D18" s="72" t="s">
        <v>164</v>
      </c>
      <c r="E18" s="73">
        <v>36086932</v>
      </c>
      <c r="F18" s="74" t="s">
        <v>58</v>
      </c>
      <c r="G18" s="75">
        <v>44927</v>
      </c>
      <c r="H18" s="75">
        <v>45291</v>
      </c>
      <c r="I18" s="74">
        <v>12</v>
      </c>
      <c r="J18" s="76">
        <v>73936</v>
      </c>
      <c r="K18" s="77" t="s">
        <v>152</v>
      </c>
      <c r="L18" s="76">
        <v>5</v>
      </c>
      <c r="M18" s="6"/>
    </row>
    <row r="19" spans="2:13" ht="14">
      <c r="B19" s="71" t="s">
        <v>112</v>
      </c>
      <c r="C19" s="71" t="s">
        <v>23</v>
      </c>
      <c r="D19" s="72" t="s">
        <v>165</v>
      </c>
      <c r="E19" s="73">
        <v>160466</v>
      </c>
      <c r="F19" s="74" t="s">
        <v>24</v>
      </c>
      <c r="G19" s="75">
        <v>44927</v>
      </c>
      <c r="H19" s="75">
        <v>45291</v>
      </c>
      <c r="I19" s="74">
        <v>12</v>
      </c>
      <c r="J19" s="76">
        <v>7522</v>
      </c>
      <c r="K19" s="77" t="s">
        <v>152</v>
      </c>
      <c r="L19" s="76">
        <v>3</v>
      </c>
      <c r="M19" s="6"/>
    </row>
    <row r="20" spans="2:13" ht="14">
      <c r="B20" s="71" t="s">
        <v>85</v>
      </c>
      <c r="C20" s="71" t="s">
        <v>107</v>
      </c>
      <c r="D20" s="72" t="s">
        <v>166</v>
      </c>
      <c r="E20" s="73">
        <v>400238</v>
      </c>
      <c r="F20" s="74" t="s">
        <v>31</v>
      </c>
      <c r="G20" s="75">
        <v>44927</v>
      </c>
      <c r="H20" s="75">
        <v>45291</v>
      </c>
      <c r="I20" s="74">
        <v>12</v>
      </c>
      <c r="J20" s="76">
        <v>19488</v>
      </c>
      <c r="K20" s="77" t="s">
        <v>152</v>
      </c>
      <c r="L20" s="76">
        <v>3</v>
      </c>
      <c r="M20" s="6"/>
    </row>
    <row r="21" spans="2:13" ht="14">
      <c r="B21" s="71" t="s">
        <v>111</v>
      </c>
      <c r="C21" s="71" t="s">
        <v>102</v>
      </c>
      <c r="D21" s="72" t="s">
        <v>167</v>
      </c>
      <c r="E21" s="73">
        <v>44351</v>
      </c>
      <c r="F21" s="74" t="s">
        <v>22</v>
      </c>
      <c r="G21" s="75">
        <v>44927</v>
      </c>
      <c r="H21" s="75">
        <v>45291</v>
      </c>
      <c r="I21" s="74">
        <v>12</v>
      </c>
      <c r="J21" s="76">
        <v>9275</v>
      </c>
      <c r="K21" s="77" t="s">
        <v>152</v>
      </c>
      <c r="L21" s="76">
        <v>2</v>
      </c>
      <c r="M21" s="6"/>
    </row>
    <row r="22" spans="2:13" ht="14">
      <c r="B22" s="71" t="s">
        <v>86</v>
      </c>
      <c r="C22" s="71" t="s">
        <v>52</v>
      </c>
      <c r="D22" s="72" t="s">
        <v>168</v>
      </c>
      <c r="E22" s="73">
        <v>17055385</v>
      </c>
      <c r="F22" s="74" t="s">
        <v>54</v>
      </c>
      <c r="G22" s="75">
        <v>44927</v>
      </c>
      <c r="H22" s="75">
        <v>45291</v>
      </c>
      <c r="I22" s="74">
        <v>12</v>
      </c>
      <c r="J22" s="76">
        <v>6005</v>
      </c>
      <c r="K22" s="77" t="s">
        <v>152</v>
      </c>
      <c r="L22" s="76">
        <v>2</v>
      </c>
      <c r="M22" s="6"/>
    </row>
    <row r="23" spans="2:13" ht="14">
      <c r="B23" s="71" t="s">
        <v>87</v>
      </c>
      <c r="C23" s="71" t="s">
        <v>52</v>
      </c>
      <c r="D23" s="72" t="s">
        <v>169</v>
      </c>
      <c r="E23" s="73">
        <v>17050456</v>
      </c>
      <c r="F23" s="74" t="s">
        <v>53</v>
      </c>
      <c r="G23" s="75">
        <v>44927</v>
      </c>
      <c r="H23" s="75">
        <v>45291</v>
      </c>
      <c r="I23" s="74">
        <v>12</v>
      </c>
      <c r="J23" s="76">
        <v>39772</v>
      </c>
      <c r="K23" s="77" t="s">
        <v>152</v>
      </c>
      <c r="L23" s="76">
        <v>5</v>
      </c>
      <c r="M23" s="6"/>
    </row>
    <row r="24" spans="2:13" ht="14">
      <c r="B24" s="71" t="s">
        <v>88</v>
      </c>
      <c r="C24" s="71" t="s">
        <v>108</v>
      </c>
      <c r="D24" s="72" t="s">
        <v>170</v>
      </c>
      <c r="E24" s="73">
        <v>654302</v>
      </c>
      <c r="F24" s="74" t="s">
        <v>41</v>
      </c>
      <c r="G24" s="75">
        <v>44927</v>
      </c>
      <c r="H24" s="75">
        <v>45291</v>
      </c>
      <c r="I24" s="74">
        <v>12</v>
      </c>
      <c r="J24" s="76">
        <v>18240</v>
      </c>
      <c r="K24" s="77" t="s">
        <v>152</v>
      </c>
      <c r="L24" s="76">
        <v>3</v>
      </c>
      <c r="M24" s="6"/>
    </row>
    <row r="25" spans="2:13" ht="14">
      <c r="B25" s="71" t="s">
        <v>88</v>
      </c>
      <c r="C25" s="71" t="s">
        <v>108</v>
      </c>
      <c r="D25" s="72" t="s">
        <v>171</v>
      </c>
      <c r="E25" s="73">
        <v>654302</v>
      </c>
      <c r="F25" s="74" t="s">
        <v>42</v>
      </c>
      <c r="G25" s="75">
        <v>44927</v>
      </c>
      <c r="H25" s="75">
        <v>45291</v>
      </c>
      <c r="I25" s="74">
        <v>12</v>
      </c>
      <c r="J25" s="76">
        <v>43</v>
      </c>
      <c r="K25" s="77" t="s">
        <v>152</v>
      </c>
      <c r="L25" s="76">
        <v>1</v>
      </c>
      <c r="M25" s="6"/>
    </row>
    <row r="26" spans="2:13" ht="14">
      <c r="B26" s="71" t="s">
        <v>88</v>
      </c>
      <c r="C26" s="71" t="s">
        <v>108</v>
      </c>
      <c r="D26" s="72" t="s">
        <v>172</v>
      </c>
      <c r="E26" s="73">
        <v>654302</v>
      </c>
      <c r="F26" s="74" t="s">
        <v>43</v>
      </c>
      <c r="G26" s="75">
        <v>44927</v>
      </c>
      <c r="H26" s="75">
        <v>45291</v>
      </c>
      <c r="I26" s="74">
        <v>12</v>
      </c>
      <c r="J26" s="76">
        <v>26612</v>
      </c>
      <c r="K26" s="77" t="s">
        <v>152</v>
      </c>
      <c r="L26" s="76">
        <v>4</v>
      </c>
      <c r="M26" s="6"/>
    </row>
    <row r="27" spans="2:13" ht="14">
      <c r="B27" s="71" t="s">
        <v>113</v>
      </c>
      <c r="C27" s="71" t="s">
        <v>103</v>
      </c>
      <c r="D27" s="72" t="s">
        <v>173</v>
      </c>
      <c r="E27" s="73">
        <v>162451</v>
      </c>
      <c r="F27" s="74" t="s">
        <v>25</v>
      </c>
      <c r="G27" s="75">
        <v>44927</v>
      </c>
      <c r="H27" s="75">
        <v>45291</v>
      </c>
      <c r="I27" s="74">
        <v>12</v>
      </c>
      <c r="J27" s="76">
        <v>243769</v>
      </c>
      <c r="K27" s="77" t="s">
        <v>152</v>
      </c>
      <c r="L27" s="76">
        <v>7</v>
      </c>
      <c r="M27" s="6"/>
    </row>
    <row r="28" spans="2:13" ht="14">
      <c r="B28" s="71" t="s">
        <v>113</v>
      </c>
      <c r="C28" s="71" t="s">
        <v>103</v>
      </c>
      <c r="D28" s="72" t="s">
        <v>174</v>
      </c>
      <c r="E28" s="73">
        <v>162451</v>
      </c>
      <c r="F28" s="74" t="s">
        <v>26</v>
      </c>
      <c r="G28" s="75">
        <v>44927</v>
      </c>
      <c r="H28" s="75">
        <v>45291</v>
      </c>
      <c r="I28" s="74">
        <v>12</v>
      </c>
      <c r="J28" s="76">
        <v>0</v>
      </c>
      <c r="K28" s="77" t="s">
        <v>152</v>
      </c>
      <c r="L28" s="76">
        <v>1</v>
      </c>
      <c r="M28" s="6"/>
    </row>
    <row r="29" spans="2:13" ht="14">
      <c r="B29" s="71" t="s">
        <v>113</v>
      </c>
      <c r="C29" s="71" t="s">
        <v>103</v>
      </c>
      <c r="D29" s="72" t="s">
        <v>174</v>
      </c>
      <c r="E29" s="73">
        <v>162451</v>
      </c>
      <c r="F29" s="74" t="s">
        <v>27</v>
      </c>
      <c r="G29" s="75">
        <v>44927</v>
      </c>
      <c r="H29" s="75">
        <v>45291</v>
      </c>
      <c r="I29" s="74">
        <v>12</v>
      </c>
      <c r="J29" s="76">
        <v>3745</v>
      </c>
      <c r="K29" s="77" t="s">
        <v>152</v>
      </c>
      <c r="L29" s="76">
        <v>1</v>
      </c>
      <c r="M29" s="6"/>
    </row>
    <row r="30" spans="2:13" ht="14">
      <c r="B30" s="71" t="s">
        <v>89</v>
      </c>
      <c r="C30" s="71" t="s">
        <v>48</v>
      </c>
      <c r="D30" s="72" t="s">
        <v>175</v>
      </c>
      <c r="E30" s="73">
        <v>893137</v>
      </c>
      <c r="F30" s="74" t="s">
        <v>49</v>
      </c>
      <c r="G30" s="75">
        <v>44927</v>
      </c>
      <c r="H30" s="75">
        <v>45291</v>
      </c>
      <c r="I30" s="74">
        <v>12</v>
      </c>
      <c r="J30" s="76">
        <v>78714</v>
      </c>
      <c r="K30" s="77" t="s">
        <v>152</v>
      </c>
      <c r="L30" s="76">
        <v>7</v>
      </c>
      <c r="M30" s="6"/>
    </row>
    <row r="31" spans="2:13" ht="14">
      <c r="B31" s="71" t="s">
        <v>89</v>
      </c>
      <c r="C31" s="71" t="s">
        <v>48</v>
      </c>
      <c r="D31" s="72" t="s">
        <v>176</v>
      </c>
      <c r="E31" s="73">
        <v>893137</v>
      </c>
      <c r="F31" s="74" t="s">
        <v>50</v>
      </c>
      <c r="G31" s="75">
        <v>44927</v>
      </c>
      <c r="H31" s="75">
        <v>45291</v>
      </c>
      <c r="I31" s="74">
        <v>12</v>
      </c>
      <c r="J31" s="76">
        <v>210512</v>
      </c>
      <c r="K31" s="77" t="s">
        <v>152</v>
      </c>
      <c r="L31" s="76">
        <v>7</v>
      </c>
      <c r="M31" s="6"/>
    </row>
    <row r="32" spans="2:13" ht="14">
      <c r="B32" s="71" t="s">
        <v>89</v>
      </c>
      <c r="C32" s="71" t="s">
        <v>48</v>
      </c>
      <c r="D32" s="72" t="s">
        <v>177</v>
      </c>
      <c r="E32" s="73">
        <v>893137</v>
      </c>
      <c r="F32" s="74" t="s">
        <v>51</v>
      </c>
      <c r="G32" s="75">
        <v>44927</v>
      </c>
      <c r="H32" s="75">
        <v>45291</v>
      </c>
      <c r="I32" s="74">
        <v>12</v>
      </c>
      <c r="J32" s="76">
        <v>302111</v>
      </c>
      <c r="K32" s="77" t="s">
        <v>152</v>
      </c>
      <c r="L32" s="76">
        <v>7</v>
      </c>
      <c r="M32" s="6"/>
    </row>
    <row r="33" spans="2:13" ht="14">
      <c r="B33" s="71" t="s">
        <v>119</v>
      </c>
      <c r="C33" s="71" t="s">
        <v>74</v>
      </c>
      <c r="D33" s="72" t="s">
        <v>178</v>
      </c>
      <c r="E33" s="73">
        <v>53638581</v>
      </c>
      <c r="F33" s="74" t="s">
        <v>76</v>
      </c>
      <c r="G33" s="75">
        <v>44927</v>
      </c>
      <c r="H33" s="75">
        <v>45291</v>
      </c>
      <c r="I33" s="74">
        <v>12</v>
      </c>
      <c r="J33" s="76">
        <v>0</v>
      </c>
      <c r="K33" s="77" t="s">
        <v>152</v>
      </c>
      <c r="L33" s="76">
        <v>1</v>
      </c>
      <c r="M33" s="6"/>
    </row>
    <row r="34" spans="2:13" ht="14">
      <c r="B34" s="71" t="s">
        <v>119</v>
      </c>
      <c r="C34" s="71" t="s">
        <v>74</v>
      </c>
      <c r="D34" s="72" t="s">
        <v>178</v>
      </c>
      <c r="E34" s="73">
        <v>53638581</v>
      </c>
      <c r="F34" s="74" t="s">
        <v>77</v>
      </c>
      <c r="G34" s="75">
        <v>44927</v>
      </c>
      <c r="H34" s="75">
        <v>45291</v>
      </c>
      <c r="I34" s="74">
        <v>12</v>
      </c>
      <c r="J34" s="76">
        <v>21714</v>
      </c>
      <c r="K34" s="77">
        <v>2500</v>
      </c>
      <c r="L34" s="76">
        <v>4</v>
      </c>
      <c r="M34" s="6"/>
    </row>
    <row r="35" spans="2:13" ht="14">
      <c r="B35" s="71" t="s">
        <v>119</v>
      </c>
      <c r="C35" s="71" t="s">
        <v>74</v>
      </c>
      <c r="D35" s="72" t="s">
        <v>179</v>
      </c>
      <c r="E35" s="73">
        <v>53638581</v>
      </c>
      <c r="F35" s="74" t="s">
        <v>78</v>
      </c>
      <c r="G35" s="75">
        <v>44927</v>
      </c>
      <c r="H35" s="75">
        <v>45291</v>
      </c>
      <c r="I35" s="74">
        <v>12</v>
      </c>
      <c r="J35" s="76">
        <v>0</v>
      </c>
      <c r="K35" s="77" t="s">
        <v>152</v>
      </c>
      <c r="L35" s="76">
        <v>1</v>
      </c>
      <c r="M35" s="6"/>
    </row>
    <row r="36" spans="2:13" ht="14">
      <c r="B36" s="71" t="s">
        <v>90</v>
      </c>
      <c r="C36" s="71" t="s">
        <v>74</v>
      </c>
      <c r="D36" s="72" t="s">
        <v>180</v>
      </c>
      <c r="E36" s="73">
        <v>53638549</v>
      </c>
      <c r="F36" s="74" t="s">
        <v>75</v>
      </c>
      <c r="G36" s="75">
        <v>44927</v>
      </c>
      <c r="H36" s="75">
        <v>45291</v>
      </c>
      <c r="I36" s="74">
        <v>12</v>
      </c>
      <c r="J36" s="76">
        <v>23360</v>
      </c>
      <c r="K36" s="77" t="s">
        <v>152</v>
      </c>
      <c r="L36" s="76">
        <v>4</v>
      </c>
      <c r="M36" s="6"/>
    </row>
    <row r="37" spans="2:13" ht="14">
      <c r="B37" s="71" t="s">
        <v>91</v>
      </c>
      <c r="C37" s="71" t="s">
        <v>74</v>
      </c>
      <c r="D37" s="72" t="s">
        <v>181</v>
      </c>
      <c r="E37" s="73">
        <v>53242599</v>
      </c>
      <c r="F37" s="74" t="s">
        <v>120</v>
      </c>
      <c r="G37" s="75">
        <v>44927</v>
      </c>
      <c r="H37" s="75">
        <v>45291</v>
      </c>
      <c r="I37" s="74">
        <v>12</v>
      </c>
      <c r="J37" s="76">
        <v>893</v>
      </c>
      <c r="K37" s="77" t="s">
        <v>152</v>
      </c>
      <c r="L37" s="76">
        <v>1</v>
      </c>
      <c r="M37" s="6"/>
    </row>
    <row r="38" spans="2:13" ht="14">
      <c r="B38" s="71" t="s">
        <v>91</v>
      </c>
      <c r="C38" s="71" t="s">
        <v>74</v>
      </c>
      <c r="D38" s="72" t="s">
        <v>182</v>
      </c>
      <c r="E38" s="73">
        <v>53242599</v>
      </c>
      <c r="F38" s="74" t="s">
        <v>121</v>
      </c>
      <c r="G38" s="75">
        <v>44927</v>
      </c>
      <c r="H38" s="75">
        <v>45291</v>
      </c>
      <c r="I38" s="74">
        <v>12</v>
      </c>
      <c r="J38" s="76">
        <v>12945</v>
      </c>
      <c r="K38" s="77" t="s">
        <v>152</v>
      </c>
      <c r="L38" s="76">
        <v>3</v>
      </c>
      <c r="M38" s="6"/>
    </row>
    <row r="39" spans="2:13" ht="14">
      <c r="B39" s="71" t="s">
        <v>92</v>
      </c>
      <c r="C39" s="71" t="s">
        <v>74</v>
      </c>
      <c r="D39" s="72" t="s">
        <v>183</v>
      </c>
      <c r="E39" s="73">
        <v>53638522</v>
      </c>
      <c r="F39" s="74" t="s">
        <v>122</v>
      </c>
      <c r="G39" s="75">
        <v>44927</v>
      </c>
      <c r="H39" s="75">
        <v>45291</v>
      </c>
      <c r="I39" s="74">
        <v>12</v>
      </c>
      <c r="J39" s="76">
        <v>2064352</v>
      </c>
      <c r="K39" s="77" t="s">
        <v>152</v>
      </c>
      <c r="L39" s="76">
        <v>10</v>
      </c>
      <c r="M39" s="6"/>
    </row>
    <row r="40" spans="2:13" ht="14">
      <c r="B40" s="71" t="s">
        <v>114</v>
      </c>
      <c r="C40" s="71" t="s">
        <v>104</v>
      </c>
      <c r="D40" s="72" t="s">
        <v>184</v>
      </c>
      <c r="E40" s="73">
        <v>399817</v>
      </c>
      <c r="F40" s="74" t="s">
        <v>30</v>
      </c>
      <c r="G40" s="75">
        <v>44927</v>
      </c>
      <c r="H40" s="75">
        <v>45291</v>
      </c>
      <c r="I40" s="74">
        <v>12</v>
      </c>
      <c r="J40" s="76">
        <v>12676</v>
      </c>
      <c r="K40" s="77" t="s">
        <v>152</v>
      </c>
      <c r="L40" s="76">
        <v>3</v>
      </c>
      <c r="M40" s="6"/>
    </row>
    <row r="41" spans="2:13" ht="14">
      <c r="B41" s="71" t="s">
        <v>139</v>
      </c>
      <c r="C41" s="71" t="s">
        <v>138</v>
      </c>
      <c r="D41" s="72" t="s">
        <v>185</v>
      </c>
      <c r="E41" s="73">
        <v>351873</v>
      </c>
      <c r="F41" s="74" t="s">
        <v>132</v>
      </c>
      <c r="G41" s="75">
        <v>44927</v>
      </c>
      <c r="H41" s="75">
        <v>45291</v>
      </c>
      <c r="I41" s="74">
        <v>12</v>
      </c>
      <c r="J41" s="76">
        <v>22694</v>
      </c>
      <c r="K41" s="77" t="s">
        <v>152</v>
      </c>
      <c r="L41" s="76">
        <v>4</v>
      </c>
      <c r="M41" s="6"/>
    </row>
    <row r="42" spans="2:13" ht="14">
      <c r="B42" s="71" t="s">
        <v>139</v>
      </c>
      <c r="C42" s="71" t="s">
        <v>138</v>
      </c>
      <c r="D42" s="72" t="s">
        <v>186</v>
      </c>
      <c r="E42" s="73">
        <v>351873</v>
      </c>
      <c r="F42" s="74" t="s">
        <v>133</v>
      </c>
      <c r="G42" s="75">
        <v>44927</v>
      </c>
      <c r="H42" s="75">
        <v>45291</v>
      </c>
      <c r="I42" s="74">
        <v>12</v>
      </c>
      <c r="J42" s="76">
        <v>49068</v>
      </c>
      <c r="K42" s="77" t="s">
        <v>152</v>
      </c>
      <c r="L42" s="76">
        <v>7</v>
      </c>
      <c r="M42" s="6"/>
    </row>
    <row r="43" spans="2:13" ht="14">
      <c r="B43" s="71" t="s">
        <v>139</v>
      </c>
      <c r="C43" s="71" t="s">
        <v>138</v>
      </c>
      <c r="D43" s="72" t="s">
        <v>187</v>
      </c>
      <c r="E43" s="73">
        <v>351873</v>
      </c>
      <c r="F43" s="74" t="s">
        <v>134</v>
      </c>
      <c r="G43" s="75">
        <v>44927</v>
      </c>
      <c r="H43" s="75">
        <v>45291</v>
      </c>
      <c r="I43" s="74">
        <v>12</v>
      </c>
      <c r="J43" s="76">
        <v>41148</v>
      </c>
      <c r="K43" s="77" t="s">
        <v>152</v>
      </c>
      <c r="L43" s="76">
        <v>7</v>
      </c>
      <c r="M43" s="6"/>
    </row>
    <row r="44" spans="2:13" ht="14">
      <c r="B44" s="71" t="s">
        <v>139</v>
      </c>
      <c r="C44" s="71" t="s">
        <v>138</v>
      </c>
      <c r="D44" s="72" t="s">
        <v>185</v>
      </c>
      <c r="E44" s="73">
        <v>351873</v>
      </c>
      <c r="F44" s="74" t="s">
        <v>135</v>
      </c>
      <c r="G44" s="75">
        <v>44927</v>
      </c>
      <c r="H44" s="75">
        <v>45291</v>
      </c>
      <c r="I44" s="74">
        <v>12</v>
      </c>
      <c r="J44" s="76">
        <v>279</v>
      </c>
      <c r="K44" s="77" t="s">
        <v>152</v>
      </c>
      <c r="L44" s="76">
        <v>2</v>
      </c>
      <c r="M44" s="6"/>
    </row>
    <row r="45" spans="2:13" ht="14">
      <c r="B45" s="71" t="s">
        <v>93</v>
      </c>
      <c r="C45" s="71" t="s">
        <v>109</v>
      </c>
      <c r="D45" s="72" t="s">
        <v>188</v>
      </c>
      <c r="E45" s="73">
        <v>607312</v>
      </c>
      <c r="F45" s="74" t="s">
        <v>32</v>
      </c>
      <c r="G45" s="75">
        <v>44927</v>
      </c>
      <c r="H45" s="75">
        <v>45291</v>
      </c>
      <c r="I45" s="74">
        <v>12</v>
      </c>
      <c r="J45" s="76">
        <v>301996</v>
      </c>
      <c r="K45" s="77" t="s">
        <v>152</v>
      </c>
      <c r="L45" s="76">
        <v>7</v>
      </c>
      <c r="M45" s="6"/>
    </row>
    <row r="46" spans="2:13" ht="14">
      <c r="B46" s="71" t="s">
        <v>94</v>
      </c>
      <c r="C46" s="71" t="s">
        <v>33</v>
      </c>
      <c r="D46" s="72" t="s">
        <v>189</v>
      </c>
      <c r="E46" s="73">
        <v>607371</v>
      </c>
      <c r="F46" s="74" t="s">
        <v>34</v>
      </c>
      <c r="G46" s="75">
        <v>44927</v>
      </c>
      <c r="H46" s="75">
        <v>45291</v>
      </c>
      <c r="I46" s="74">
        <v>12</v>
      </c>
      <c r="J46" s="76">
        <v>258</v>
      </c>
      <c r="K46" s="77" t="s">
        <v>152</v>
      </c>
      <c r="L46" s="76">
        <v>1</v>
      </c>
      <c r="M46" s="6"/>
    </row>
    <row r="47" spans="2:13" ht="14">
      <c r="B47" s="71" t="s">
        <v>94</v>
      </c>
      <c r="C47" s="71" t="s">
        <v>33</v>
      </c>
      <c r="D47" s="72" t="s">
        <v>189</v>
      </c>
      <c r="E47" s="73">
        <v>607371</v>
      </c>
      <c r="F47" s="74" t="s">
        <v>35</v>
      </c>
      <c r="G47" s="75">
        <v>44927</v>
      </c>
      <c r="H47" s="75">
        <v>45291</v>
      </c>
      <c r="I47" s="74">
        <v>12</v>
      </c>
      <c r="J47" s="76">
        <v>0</v>
      </c>
      <c r="K47" s="77" t="s">
        <v>152</v>
      </c>
      <c r="L47" s="76">
        <v>1</v>
      </c>
      <c r="M47" s="6"/>
    </row>
    <row r="48" spans="2:13" ht="14">
      <c r="B48" s="71" t="s">
        <v>94</v>
      </c>
      <c r="C48" s="71" t="s">
        <v>33</v>
      </c>
      <c r="D48" s="72" t="s">
        <v>189</v>
      </c>
      <c r="E48" s="73">
        <v>607371</v>
      </c>
      <c r="F48" s="74" t="s">
        <v>36</v>
      </c>
      <c r="G48" s="75">
        <v>44927</v>
      </c>
      <c r="H48" s="75">
        <v>45291</v>
      </c>
      <c r="I48" s="74">
        <v>12</v>
      </c>
      <c r="J48" s="76">
        <v>9405</v>
      </c>
      <c r="K48" s="77" t="s">
        <v>152</v>
      </c>
      <c r="L48" s="76">
        <v>3</v>
      </c>
      <c r="M48" s="6"/>
    </row>
    <row r="49" spans="2:13" ht="14">
      <c r="B49" s="71" t="s">
        <v>95</v>
      </c>
      <c r="C49" s="71" t="s">
        <v>72</v>
      </c>
      <c r="D49" s="72" t="s">
        <v>190</v>
      </c>
      <c r="E49" s="73">
        <v>37836901</v>
      </c>
      <c r="F49" s="74" t="s">
        <v>73</v>
      </c>
      <c r="G49" s="75">
        <v>44927</v>
      </c>
      <c r="H49" s="75">
        <v>45291</v>
      </c>
      <c r="I49" s="74">
        <v>12</v>
      </c>
      <c r="J49" s="76">
        <v>0</v>
      </c>
      <c r="K49" s="77" t="s">
        <v>152</v>
      </c>
      <c r="L49" s="76">
        <v>1</v>
      </c>
      <c r="M49" s="6"/>
    </row>
    <row r="50" spans="2:13" ht="14">
      <c r="B50" s="71" t="s">
        <v>97</v>
      </c>
      <c r="C50" s="71" t="s">
        <v>96</v>
      </c>
      <c r="D50" s="72" t="s">
        <v>191</v>
      </c>
      <c r="E50" s="73">
        <v>36087033</v>
      </c>
      <c r="F50" s="74" t="s">
        <v>69</v>
      </c>
      <c r="G50" s="75">
        <v>44927</v>
      </c>
      <c r="H50" s="75">
        <v>45291</v>
      </c>
      <c r="I50" s="74">
        <v>12</v>
      </c>
      <c r="J50" s="76">
        <v>165164</v>
      </c>
      <c r="K50" s="77" t="s">
        <v>152</v>
      </c>
      <c r="L50" s="76">
        <v>7</v>
      </c>
      <c r="M50" s="6"/>
    </row>
    <row r="51" spans="2:13">
      <c r="B51" s="71" t="s">
        <v>117</v>
      </c>
      <c r="C51" s="71" t="s">
        <v>64</v>
      </c>
      <c r="D51" s="72" t="s">
        <v>192</v>
      </c>
      <c r="E51" s="73">
        <v>36086975</v>
      </c>
      <c r="F51" s="74" t="s">
        <v>65</v>
      </c>
      <c r="G51" s="75">
        <v>44927</v>
      </c>
      <c r="H51" s="75">
        <v>45291</v>
      </c>
      <c r="I51" s="74">
        <v>12</v>
      </c>
      <c r="J51" s="76">
        <v>52318</v>
      </c>
      <c r="K51" s="77" t="s">
        <v>152</v>
      </c>
      <c r="L51" s="76">
        <v>3</v>
      </c>
    </row>
    <row r="52" spans="2:13">
      <c r="B52" s="71" t="s">
        <v>98</v>
      </c>
      <c r="C52" s="71" t="s">
        <v>62</v>
      </c>
      <c r="D52" s="72" t="s">
        <v>193</v>
      </c>
      <c r="E52" s="73">
        <v>36086959</v>
      </c>
      <c r="F52" s="74" t="s">
        <v>63</v>
      </c>
      <c r="G52" s="75">
        <v>44927</v>
      </c>
      <c r="H52" s="75">
        <v>45291</v>
      </c>
      <c r="I52" s="74">
        <v>12</v>
      </c>
      <c r="J52" s="76">
        <v>109175</v>
      </c>
      <c r="K52" s="77" t="s">
        <v>152</v>
      </c>
      <c r="L52" s="76">
        <v>7</v>
      </c>
    </row>
    <row r="53" spans="2:13">
      <c r="B53" s="71" t="s">
        <v>99</v>
      </c>
      <c r="C53" s="71" t="s">
        <v>110</v>
      </c>
      <c r="D53" s="72" t="s">
        <v>194</v>
      </c>
      <c r="E53" s="73">
        <v>36088226</v>
      </c>
      <c r="F53" s="74" t="s">
        <v>70</v>
      </c>
      <c r="G53" s="75">
        <v>44927</v>
      </c>
      <c r="H53" s="75">
        <v>45291</v>
      </c>
      <c r="I53" s="74">
        <v>12</v>
      </c>
      <c r="J53" s="76">
        <v>155996</v>
      </c>
      <c r="K53" s="77" t="s">
        <v>152</v>
      </c>
      <c r="L53" s="76">
        <v>7</v>
      </c>
    </row>
    <row r="54" spans="2:13">
      <c r="B54" s="71" t="s">
        <v>116</v>
      </c>
      <c r="C54" s="71" t="s">
        <v>59</v>
      </c>
      <c r="D54" s="72" t="s">
        <v>195</v>
      </c>
      <c r="E54" s="73">
        <v>36086941</v>
      </c>
      <c r="F54" s="74" t="s">
        <v>60</v>
      </c>
      <c r="G54" s="75">
        <v>44927</v>
      </c>
      <c r="H54" s="75">
        <v>45291</v>
      </c>
      <c r="I54" s="74">
        <v>12</v>
      </c>
      <c r="J54" s="76">
        <v>102516</v>
      </c>
      <c r="K54" s="77" t="s">
        <v>152</v>
      </c>
      <c r="L54" s="76">
        <v>6</v>
      </c>
    </row>
    <row r="55" spans="2:13">
      <c r="B55" s="71" t="s">
        <v>116</v>
      </c>
      <c r="C55" s="71" t="s">
        <v>59</v>
      </c>
      <c r="D55" s="72" t="s">
        <v>196</v>
      </c>
      <c r="E55" s="73">
        <v>36086941</v>
      </c>
      <c r="F55" s="74" t="s">
        <v>61</v>
      </c>
      <c r="G55" s="75">
        <v>44927</v>
      </c>
      <c r="H55" s="75">
        <v>45291</v>
      </c>
      <c r="I55" s="74">
        <v>12</v>
      </c>
      <c r="J55" s="76">
        <v>27256</v>
      </c>
      <c r="K55" s="77" t="s">
        <v>152</v>
      </c>
      <c r="L55" s="76">
        <v>3</v>
      </c>
    </row>
    <row r="56" spans="2:13">
      <c r="B56" s="71" t="s">
        <v>101</v>
      </c>
      <c r="C56" s="71" t="s">
        <v>100</v>
      </c>
      <c r="D56" s="72" t="s">
        <v>197</v>
      </c>
      <c r="E56" s="73">
        <v>36088234</v>
      </c>
      <c r="F56" s="74" t="s">
        <v>71</v>
      </c>
      <c r="G56" s="75">
        <v>44927</v>
      </c>
      <c r="H56" s="75">
        <v>45291</v>
      </c>
      <c r="I56" s="74">
        <v>12</v>
      </c>
      <c r="J56" s="76">
        <v>56667</v>
      </c>
      <c r="K56" s="77" t="s">
        <v>152</v>
      </c>
      <c r="L56" s="76">
        <v>4</v>
      </c>
    </row>
    <row r="57" spans="2:13">
      <c r="B57" s="71" t="s">
        <v>118</v>
      </c>
      <c r="C57" s="71" t="s">
        <v>105</v>
      </c>
      <c r="D57" s="72" t="s">
        <v>198</v>
      </c>
      <c r="E57" s="73">
        <v>36087017</v>
      </c>
      <c r="F57" s="74" t="s">
        <v>66</v>
      </c>
      <c r="G57" s="75">
        <v>44927</v>
      </c>
      <c r="H57" s="75">
        <v>45291</v>
      </c>
      <c r="I57" s="74">
        <v>12</v>
      </c>
      <c r="J57" s="76">
        <v>93659</v>
      </c>
      <c r="K57" s="77" t="s">
        <v>152</v>
      </c>
      <c r="L57" s="76">
        <v>7</v>
      </c>
    </row>
    <row r="58" spans="2:13">
      <c r="B58" s="71" t="s">
        <v>118</v>
      </c>
      <c r="C58" s="71" t="s">
        <v>105</v>
      </c>
      <c r="D58" s="72" t="s">
        <v>199</v>
      </c>
      <c r="E58" s="73">
        <v>36087017</v>
      </c>
      <c r="F58" s="74" t="s">
        <v>67</v>
      </c>
      <c r="G58" s="75">
        <v>44927</v>
      </c>
      <c r="H58" s="75">
        <v>45291</v>
      </c>
      <c r="I58" s="74">
        <v>12</v>
      </c>
      <c r="J58" s="76">
        <v>112449</v>
      </c>
      <c r="K58" s="77" t="s">
        <v>152</v>
      </c>
      <c r="L58" s="76">
        <v>6</v>
      </c>
    </row>
    <row r="59" spans="2:13">
      <c r="B59" s="71" t="s">
        <v>118</v>
      </c>
      <c r="C59" s="71" t="s">
        <v>105</v>
      </c>
      <c r="D59" s="72" t="s">
        <v>200</v>
      </c>
      <c r="E59" s="73">
        <v>36087017</v>
      </c>
      <c r="F59" s="74" t="s">
        <v>68</v>
      </c>
      <c r="G59" s="75">
        <v>44927</v>
      </c>
      <c r="H59" s="75">
        <v>45291</v>
      </c>
      <c r="I59" s="74">
        <v>12</v>
      </c>
      <c r="J59" s="76">
        <v>68642</v>
      </c>
      <c r="K59" s="77" t="s">
        <v>152</v>
      </c>
      <c r="L59" s="76">
        <v>5</v>
      </c>
    </row>
    <row r="60" spans="2:13">
      <c r="B60" s="114" t="s">
        <v>148</v>
      </c>
      <c r="C60" s="114" t="s">
        <v>147</v>
      </c>
      <c r="D60" s="115" t="s">
        <v>201</v>
      </c>
      <c r="E60" s="116">
        <v>36087041</v>
      </c>
      <c r="F60" s="117" t="s">
        <v>143</v>
      </c>
      <c r="G60" s="118">
        <v>44927</v>
      </c>
      <c r="H60" s="118">
        <v>45291</v>
      </c>
      <c r="I60" s="117">
        <v>12</v>
      </c>
      <c r="J60" s="119">
        <v>120616</v>
      </c>
      <c r="K60" s="120" t="s">
        <v>152</v>
      </c>
      <c r="L60" s="119">
        <v>7</v>
      </c>
    </row>
    <row r="61" spans="2:13">
      <c r="B61" s="114" t="s">
        <v>148</v>
      </c>
      <c r="C61" s="114" t="s">
        <v>147</v>
      </c>
      <c r="D61" s="115" t="s">
        <v>202</v>
      </c>
      <c r="E61" s="116">
        <v>36087041</v>
      </c>
      <c r="F61" s="117" t="s">
        <v>144</v>
      </c>
      <c r="G61" s="118">
        <v>44927</v>
      </c>
      <c r="H61" s="118">
        <v>45291</v>
      </c>
      <c r="I61" s="117">
        <v>12</v>
      </c>
      <c r="J61" s="119">
        <v>58612</v>
      </c>
      <c r="K61" s="120" t="s">
        <v>152</v>
      </c>
      <c r="L61" s="119">
        <v>4</v>
      </c>
    </row>
    <row r="62" spans="2:13">
      <c r="B62" s="114" t="s">
        <v>150</v>
      </c>
      <c r="C62" s="114" t="s">
        <v>149</v>
      </c>
      <c r="D62" s="115" t="s">
        <v>203</v>
      </c>
      <c r="E62" s="116">
        <v>36088315</v>
      </c>
      <c r="F62" s="117" t="s">
        <v>145</v>
      </c>
      <c r="G62" s="118">
        <v>44927</v>
      </c>
      <c r="H62" s="118">
        <v>45291</v>
      </c>
      <c r="I62" s="117">
        <v>12</v>
      </c>
      <c r="J62" s="119">
        <v>88193</v>
      </c>
      <c r="K62" s="120" t="s">
        <v>152</v>
      </c>
      <c r="L62" s="119">
        <v>6</v>
      </c>
    </row>
    <row r="63" spans="2:13">
      <c r="B63" s="114" t="s">
        <v>150</v>
      </c>
      <c r="C63" s="114" t="s">
        <v>149</v>
      </c>
      <c r="D63" s="115" t="s">
        <v>203</v>
      </c>
      <c r="E63" s="116">
        <v>36088315</v>
      </c>
      <c r="F63" s="117" t="s">
        <v>146</v>
      </c>
      <c r="G63" s="118">
        <v>44927</v>
      </c>
      <c r="H63" s="118">
        <v>45291</v>
      </c>
      <c r="I63" s="117">
        <v>12</v>
      </c>
      <c r="J63" s="119">
        <v>27062</v>
      </c>
      <c r="K63" s="120" t="s">
        <v>152</v>
      </c>
      <c r="L63" s="119">
        <v>3</v>
      </c>
    </row>
    <row r="65" spans="2:3">
      <c r="B65" s="123" t="s">
        <v>206</v>
      </c>
      <c r="C65" s="124"/>
    </row>
    <row r="66" spans="2:3">
      <c r="B66" s="121" t="s">
        <v>204</v>
      </c>
    </row>
    <row r="67" spans="2:3">
      <c r="B67" s="122" t="s">
        <v>205</v>
      </c>
    </row>
  </sheetData>
  <mergeCells count="1">
    <mergeCell ref="G2:I2"/>
  </mergeCells>
  <phoneticPr fontId="12" type="noConversion"/>
  <printOptions horizontalCentered="1"/>
  <pageMargins left="0.26" right="0.2" top="0.38" bottom="0.74803149606299202" header="0.31496062992126" footer="0.31496062992126"/>
  <pageSetup paperSize="9" scale="5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3F43B-0A15-DC49-9463-677EB79C466A}">
  <sheetPr>
    <pageSetUpPr fitToPage="1"/>
  </sheetPr>
  <dimension ref="B1:O58"/>
  <sheetViews>
    <sheetView showGridLines="0" zoomScale="150" zoomScaleNormal="89" workbookViewId="0">
      <selection activeCell="H6" sqref="H6"/>
    </sheetView>
  </sheetViews>
  <sheetFormatPr baseColWidth="10" defaultColWidth="9.1640625" defaultRowHeight="15" outlineLevelRow="1"/>
  <cols>
    <col min="1" max="1" width="0.83203125" style="2" customWidth="1"/>
    <col min="2" max="2" width="20.5" style="2" bestFit="1" customWidth="1"/>
    <col min="3" max="9" width="8.5" style="2" customWidth="1"/>
    <col min="10" max="10" width="8.5" style="3" customWidth="1"/>
    <col min="11" max="14" width="8.5" style="2" customWidth="1"/>
    <col min="15" max="15" width="11" style="2" bestFit="1" customWidth="1"/>
    <col min="16" max="16" width="9.1640625" style="2" customWidth="1"/>
    <col min="17" max="16384" width="9.1640625" style="2"/>
  </cols>
  <sheetData>
    <row r="1" spans="2:15">
      <c r="B1" s="53" t="s">
        <v>126</v>
      </c>
    </row>
    <row r="2" spans="2:15" ht="17.25" customHeight="1"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2:15" ht="17.25" customHeight="1">
      <c r="B3" s="42"/>
      <c r="C3" s="65" t="s">
        <v>19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43"/>
    </row>
    <row r="4" spans="2:15">
      <c r="B4" s="37" t="s">
        <v>21</v>
      </c>
      <c r="C4" s="38" t="s">
        <v>3</v>
      </c>
      <c r="D4" s="39" t="s">
        <v>4</v>
      </c>
      <c r="E4" s="39" t="s">
        <v>5</v>
      </c>
      <c r="F4" s="39" t="s">
        <v>6</v>
      </c>
      <c r="G4" s="39" t="s">
        <v>7</v>
      </c>
      <c r="H4" s="39" t="s">
        <v>8</v>
      </c>
      <c r="I4" s="39" t="s">
        <v>16</v>
      </c>
      <c r="J4" s="39" t="s">
        <v>9</v>
      </c>
      <c r="K4" s="39" t="s">
        <v>10</v>
      </c>
      <c r="L4" s="39" t="s">
        <v>11</v>
      </c>
      <c r="M4" s="39" t="s">
        <v>12</v>
      </c>
      <c r="N4" s="40" t="s">
        <v>13</v>
      </c>
      <c r="O4" s="41" t="s">
        <v>0</v>
      </c>
    </row>
    <row r="5" spans="2:15">
      <c r="B5" s="30" t="s">
        <v>40</v>
      </c>
      <c r="C5" s="44">
        <f>AVERAGE(C16:C17)</f>
        <v>11088.880000000001</v>
      </c>
      <c r="D5" s="45">
        <f t="shared" ref="D5:N5" si="0">AVERAGE(D16:D17)</f>
        <v>9580.1949999999997</v>
      </c>
      <c r="E5" s="45">
        <f t="shared" si="0"/>
        <v>9043.4549999999999</v>
      </c>
      <c r="F5" s="45">
        <f t="shared" si="0"/>
        <v>6442.35</v>
      </c>
      <c r="G5" s="45">
        <f t="shared" si="0"/>
        <v>3297.48</v>
      </c>
      <c r="H5" s="45">
        <f t="shared" si="0"/>
        <v>1757.42</v>
      </c>
      <c r="I5" s="45">
        <f t="shared" si="0"/>
        <v>1666.19</v>
      </c>
      <c r="J5" s="45">
        <f t="shared" si="0"/>
        <v>1824.4250000000002</v>
      </c>
      <c r="K5" s="45">
        <f t="shared" si="0"/>
        <v>2850.2849999999999</v>
      </c>
      <c r="L5" s="45">
        <f t="shared" si="0"/>
        <v>4835.1949999999997</v>
      </c>
      <c r="M5" s="45">
        <f t="shared" si="0"/>
        <v>9026.35</v>
      </c>
      <c r="N5" s="46">
        <f t="shared" si="0"/>
        <v>10633.5</v>
      </c>
      <c r="O5" s="47">
        <f>SUM(C5:N5)</f>
        <v>72045.725000000006</v>
      </c>
    </row>
    <row r="6" spans="2:15">
      <c r="B6" s="48"/>
      <c r="C6" s="49">
        <f>C5/$O$5</f>
        <v>0.15391447584155757</v>
      </c>
      <c r="D6" s="50">
        <f t="shared" ref="D6:N6" si="1">D5/$O$5</f>
        <v>0.13297381628125748</v>
      </c>
      <c r="E6" s="50">
        <f t="shared" si="1"/>
        <v>0.12552382532065573</v>
      </c>
      <c r="F6" s="50">
        <f t="shared" si="1"/>
        <v>8.9420295236115679E-2</v>
      </c>
      <c r="G6" s="50">
        <f t="shared" si="1"/>
        <v>4.5769266670576216E-2</v>
      </c>
      <c r="H6" s="50">
        <f t="shared" si="1"/>
        <v>2.4393119786080296E-2</v>
      </c>
      <c r="I6" s="50">
        <f t="shared" si="1"/>
        <v>2.3126840627948429E-2</v>
      </c>
      <c r="J6" s="50">
        <f t="shared" si="1"/>
        <v>2.5323154149673698E-2</v>
      </c>
      <c r="K6" s="50">
        <f t="shared" si="1"/>
        <v>3.9562166943284974E-2</v>
      </c>
      <c r="L6" s="50">
        <f t="shared" si="1"/>
        <v>6.7112864781359333E-2</v>
      </c>
      <c r="M6" s="50">
        <f t="shared" si="1"/>
        <v>0.12528640665355231</v>
      </c>
      <c r="N6" s="51">
        <f t="shared" si="1"/>
        <v>0.14759376770793825</v>
      </c>
      <c r="O6" s="52">
        <f t="shared" ref="O6" si="2">SUM(C6:N6)</f>
        <v>1</v>
      </c>
    </row>
    <row r="7" spans="2:15">
      <c r="J7" s="2"/>
    </row>
    <row r="8" spans="2:15">
      <c r="B8" s="30" t="s">
        <v>122</v>
      </c>
      <c r="C8" s="31">
        <v>432478</v>
      </c>
      <c r="D8" s="29">
        <v>315348</v>
      </c>
      <c r="E8" s="29">
        <v>266867</v>
      </c>
      <c r="F8" s="29">
        <v>131889</v>
      </c>
      <c r="G8" s="29">
        <v>122068</v>
      </c>
      <c r="H8" s="29">
        <v>32037</v>
      </c>
      <c r="I8" s="29">
        <v>6658</v>
      </c>
      <c r="J8" s="29">
        <v>9357</v>
      </c>
      <c r="K8" s="29">
        <v>60691</v>
      </c>
      <c r="L8" s="29">
        <v>147308</v>
      </c>
      <c r="M8" s="29">
        <v>260411</v>
      </c>
      <c r="N8" s="32">
        <v>279240</v>
      </c>
      <c r="O8" s="35">
        <f>SUM(C8:N8)</f>
        <v>2064352</v>
      </c>
    </row>
    <row r="9" spans="2:15">
      <c r="B9" s="8"/>
      <c r="C9" s="33">
        <f t="shared" ref="C9:N9" si="3">C8/$O$8</f>
        <v>0.2094981863558153</v>
      </c>
      <c r="D9" s="9">
        <f t="shared" si="3"/>
        <v>0.15275883182713026</v>
      </c>
      <c r="E9" s="9">
        <f t="shared" si="3"/>
        <v>0.12927398040644231</v>
      </c>
      <c r="F9" s="9">
        <f t="shared" si="3"/>
        <v>6.3888813535676089E-2</v>
      </c>
      <c r="G9" s="9">
        <f t="shared" si="3"/>
        <v>5.9131388445381405E-2</v>
      </c>
      <c r="H9" s="9">
        <f t="shared" si="3"/>
        <v>1.5519155647874006E-2</v>
      </c>
      <c r="I9" s="9">
        <f t="shared" si="3"/>
        <v>3.2252251553998544E-3</v>
      </c>
      <c r="J9" s="9">
        <f t="shared" si="3"/>
        <v>4.5326572212490892E-3</v>
      </c>
      <c r="K9" s="9">
        <f t="shared" si="3"/>
        <v>2.9399540388460883E-2</v>
      </c>
      <c r="L9" s="9">
        <f t="shared" si="3"/>
        <v>7.1357985459844064E-2</v>
      </c>
      <c r="M9" s="9">
        <f t="shared" si="3"/>
        <v>0.12614660678023903</v>
      </c>
      <c r="N9" s="34">
        <f t="shared" si="3"/>
        <v>0.13526762877648774</v>
      </c>
      <c r="O9" s="36">
        <f t="shared" ref="O9" si="4">SUM(C9:N9)</f>
        <v>1</v>
      </c>
    </row>
    <row r="10" spans="2:15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4"/>
    </row>
    <row r="11" spans="2:15"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4"/>
    </row>
    <row r="12" spans="2:15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4"/>
    </row>
    <row r="13" spans="2:15" hidden="1" outlineLevel="1"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4"/>
    </row>
    <row r="14" spans="2:15" hidden="1" outlineLevel="1">
      <c r="B14" s="2" t="s">
        <v>40</v>
      </c>
    </row>
    <row r="15" spans="2:15" hidden="1" outlineLevel="1">
      <c r="B15" s="11" t="s">
        <v>123</v>
      </c>
      <c r="C15" s="68" t="s">
        <v>1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70"/>
      <c r="O15" s="12" t="s">
        <v>0</v>
      </c>
    </row>
    <row r="16" spans="2:15" hidden="1" outlineLevel="1">
      <c r="B16" s="7">
        <v>2022</v>
      </c>
      <c r="C16" s="13">
        <v>10530.48</v>
      </c>
      <c r="D16" s="14">
        <v>8695.31</v>
      </c>
      <c r="E16" s="14">
        <v>8620.43</v>
      </c>
      <c r="F16" s="14">
        <v>5746.48</v>
      </c>
      <c r="G16" s="14">
        <v>2097.54</v>
      </c>
      <c r="H16" s="14">
        <v>1752.63</v>
      </c>
      <c r="I16" s="14">
        <v>1657.11</v>
      </c>
      <c r="J16" s="14">
        <v>1727.43</v>
      </c>
      <c r="K16" s="14">
        <v>3260.32</v>
      </c>
      <c r="L16" s="14">
        <v>2931.07</v>
      </c>
      <c r="M16" s="15">
        <f>M17</f>
        <v>9026.35</v>
      </c>
      <c r="N16" s="16">
        <f>N17</f>
        <v>10633.5</v>
      </c>
      <c r="O16" s="18">
        <f>SUM(C16:N16)</f>
        <v>66678.649999999994</v>
      </c>
    </row>
    <row r="17" spans="2:15" hidden="1" outlineLevel="1">
      <c r="B17" s="8">
        <v>2021</v>
      </c>
      <c r="C17" s="10">
        <v>11647.28</v>
      </c>
      <c r="D17" s="10">
        <v>10465.08</v>
      </c>
      <c r="E17" s="10">
        <v>9466.48</v>
      </c>
      <c r="F17" s="10">
        <v>7138.22</v>
      </c>
      <c r="G17" s="10">
        <v>4497.42</v>
      </c>
      <c r="H17" s="10">
        <v>1762.21</v>
      </c>
      <c r="I17" s="10">
        <v>1675.27</v>
      </c>
      <c r="J17" s="10">
        <v>1921.42</v>
      </c>
      <c r="K17" s="10">
        <v>2440.25</v>
      </c>
      <c r="L17" s="10">
        <v>6739.32</v>
      </c>
      <c r="M17" s="10">
        <v>9026.35</v>
      </c>
      <c r="N17" s="17">
        <v>10633.5</v>
      </c>
      <c r="O17" s="19">
        <f>SUM(C17:N17)</f>
        <v>77412.799999999988</v>
      </c>
    </row>
    <row r="18" spans="2:15" hidden="1" outlineLevel="1">
      <c r="B18" s="26" t="s">
        <v>124</v>
      </c>
      <c r="C18" s="25">
        <f>AVERAGE(C16:C17)</f>
        <v>11088.880000000001</v>
      </c>
      <c r="D18" s="25">
        <f t="shared" ref="D18:N18" si="5">AVERAGE(D16:D17)</f>
        <v>9580.1949999999997</v>
      </c>
      <c r="E18" s="25">
        <f t="shared" si="5"/>
        <v>9043.4549999999999</v>
      </c>
      <c r="F18" s="25">
        <f t="shared" si="5"/>
        <v>6442.35</v>
      </c>
      <c r="G18" s="25">
        <f t="shared" si="5"/>
        <v>3297.48</v>
      </c>
      <c r="H18" s="25">
        <f t="shared" si="5"/>
        <v>1757.42</v>
      </c>
      <c r="I18" s="25">
        <f t="shared" si="5"/>
        <v>1666.19</v>
      </c>
      <c r="J18" s="25">
        <f t="shared" si="5"/>
        <v>1824.4250000000002</v>
      </c>
      <c r="K18" s="25">
        <f t="shared" si="5"/>
        <v>2850.2849999999999</v>
      </c>
      <c r="L18" s="25">
        <f t="shared" si="5"/>
        <v>4835.1949999999997</v>
      </c>
      <c r="M18" s="25">
        <f t="shared" si="5"/>
        <v>9026.35</v>
      </c>
      <c r="N18" s="27">
        <f t="shared" si="5"/>
        <v>10633.5</v>
      </c>
      <c r="O18" s="28">
        <f>SUM(C18:N18)</f>
        <v>72045.725000000006</v>
      </c>
    </row>
    <row r="19" spans="2:15" collapsed="1"/>
    <row r="20" spans="2:15">
      <c r="J20" s="2"/>
      <c r="O20" s="21"/>
    </row>
    <row r="21" spans="2:15" ht="17">
      <c r="C21" s="1"/>
      <c r="E21" s="20"/>
      <c r="F21" s="20"/>
      <c r="G21" s="20"/>
    </row>
    <row r="22" spans="2:15">
      <c r="J22" s="2"/>
    </row>
    <row r="23" spans="2:15">
      <c r="J23" s="2"/>
    </row>
    <row r="24" spans="2:15" ht="17">
      <c r="C24" s="1"/>
      <c r="E24" s="20"/>
      <c r="F24" s="20"/>
      <c r="G24" s="20"/>
    </row>
    <row r="25" spans="2:15" ht="17">
      <c r="C25" s="1"/>
      <c r="E25" s="20"/>
      <c r="F25" s="20"/>
      <c r="G25" s="20"/>
    </row>
    <row r="26" spans="2:15" ht="17">
      <c r="C26" s="1"/>
      <c r="E26" s="20"/>
      <c r="F26" s="20"/>
      <c r="G26" s="20"/>
    </row>
    <row r="27" spans="2:15" ht="17">
      <c r="C27" s="1"/>
      <c r="E27" s="20"/>
      <c r="F27" s="20"/>
      <c r="G27" s="20"/>
    </row>
    <row r="28" spans="2:15" ht="17">
      <c r="C28" s="1"/>
      <c r="E28" s="20"/>
      <c r="F28" s="20"/>
      <c r="G28" s="20"/>
    </row>
    <row r="29" spans="2:15" ht="17">
      <c r="C29" s="1"/>
      <c r="E29" s="20"/>
      <c r="F29" s="20"/>
      <c r="G29" s="20"/>
    </row>
    <row r="30" spans="2:15" ht="17">
      <c r="C30" s="1"/>
      <c r="E30" s="20"/>
      <c r="F30" s="20"/>
      <c r="G30" s="20"/>
    </row>
    <row r="31" spans="2:15" ht="17">
      <c r="C31" s="1"/>
      <c r="E31" s="20"/>
      <c r="F31" s="20"/>
      <c r="G31" s="20"/>
    </row>
    <row r="32" spans="2:15" ht="17">
      <c r="C32" s="1"/>
      <c r="E32" s="20"/>
      <c r="F32" s="20"/>
      <c r="G32" s="20"/>
    </row>
    <row r="33" spans="3:7">
      <c r="C33" s="1"/>
      <c r="G33" s="1"/>
    </row>
    <row r="34" spans="3:7">
      <c r="C34" s="1"/>
      <c r="G34" s="1"/>
    </row>
    <row r="35" spans="3:7">
      <c r="C35" s="1"/>
      <c r="G35" s="1"/>
    </row>
    <row r="36" spans="3:7">
      <c r="C36" s="1"/>
      <c r="G36" s="1"/>
    </row>
    <row r="37" spans="3:7">
      <c r="C37" s="1"/>
      <c r="G37" s="1"/>
    </row>
    <row r="38" spans="3:7">
      <c r="C38" s="1"/>
      <c r="G38" s="1"/>
    </row>
    <row r="39" spans="3:7">
      <c r="C39" s="1"/>
      <c r="G39" s="1"/>
    </row>
    <row r="40" spans="3:7">
      <c r="C40" s="1"/>
      <c r="G40" s="1"/>
    </row>
    <row r="41" spans="3:7">
      <c r="C41" s="1"/>
      <c r="G41" s="1"/>
    </row>
    <row r="42" spans="3:7">
      <c r="C42" s="1"/>
      <c r="G42" s="1"/>
    </row>
    <row r="43" spans="3:7">
      <c r="C43" s="1"/>
      <c r="G43" s="1"/>
    </row>
    <row r="44" spans="3:7">
      <c r="C44" s="1"/>
      <c r="G44" s="1"/>
    </row>
    <row r="45" spans="3:7">
      <c r="C45" s="1"/>
      <c r="G45" s="1"/>
    </row>
    <row r="46" spans="3:7">
      <c r="C46" s="1"/>
      <c r="G46" s="1"/>
    </row>
    <row r="47" spans="3:7">
      <c r="C47" s="1"/>
      <c r="G47" s="1"/>
    </row>
    <row r="48" spans="3:7">
      <c r="C48" s="1"/>
      <c r="G48" s="1"/>
    </row>
    <row r="49" spans="3:7">
      <c r="C49" s="1"/>
      <c r="G49" s="1"/>
    </row>
    <row r="50" spans="3:7">
      <c r="C50" s="1"/>
      <c r="G50" s="1"/>
    </row>
    <row r="51" spans="3:7">
      <c r="C51" s="1"/>
      <c r="G51" s="1"/>
    </row>
    <row r="52" spans="3:7">
      <c r="C52" s="1"/>
      <c r="G52" s="1"/>
    </row>
    <row r="53" spans="3:7">
      <c r="C53" s="1"/>
      <c r="G53" s="1"/>
    </row>
    <row r="54" spans="3:7">
      <c r="C54" s="1"/>
      <c r="G54" s="1"/>
    </row>
    <row r="55" spans="3:7">
      <c r="C55" s="1"/>
      <c r="G55" s="1"/>
    </row>
    <row r="56" spans="3:7">
      <c r="C56" s="1"/>
      <c r="G56" s="1"/>
    </row>
    <row r="57" spans="3:7">
      <c r="C57" s="1"/>
      <c r="G57" s="1"/>
    </row>
    <row r="58" spans="3:7">
      <c r="C58" s="1"/>
      <c r="G58" s="1"/>
    </row>
  </sheetData>
  <mergeCells count="3">
    <mergeCell ref="B2:O2"/>
    <mergeCell ref="C3:N3"/>
    <mergeCell ref="C15:N15"/>
  </mergeCells>
  <pageMargins left="0.26" right="0.2" top="0.38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Priloha 5</vt:lpstr>
      <vt:lpstr>Priloha 6</vt:lpstr>
      <vt:lpstr>'Priloha 5'!Print_Area</vt:lpstr>
      <vt:lpstr>'Priloha 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Pavol Malinovský</cp:lastModifiedBy>
  <cp:lastPrinted>2019-10-10T05:41:51Z</cp:lastPrinted>
  <dcterms:created xsi:type="dcterms:W3CDTF">2019-10-07T06:54:07Z</dcterms:created>
  <dcterms:modified xsi:type="dcterms:W3CDTF">2022-11-25T12:03:17Z</dcterms:modified>
</cp:coreProperties>
</file>