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21" i="1" s="1"/>
  <c r="N17" i="1"/>
  <c r="N18" i="1"/>
  <c r="N19" i="1"/>
  <c r="N20" i="1"/>
  <c r="N13" i="1"/>
  <c r="N23" i="1" l="1"/>
  <c r="N22" i="1"/>
  <c r="F14" i="1"/>
  <c r="L14" i="1" s="1"/>
  <c r="F15" i="1"/>
  <c r="L15" i="1" s="1"/>
  <c r="F16" i="1"/>
  <c r="L16" i="1" s="1"/>
  <c r="F17" i="1"/>
  <c r="C2" i="2" s="1"/>
  <c r="F18" i="1"/>
  <c r="D2" i="2" s="1"/>
  <c r="F19" i="1"/>
  <c r="L19" i="1" s="1"/>
  <c r="F20" i="1"/>
  <c r="L20" i="1" s="1"/>
  <c r="F13" i="1"/>
  <c r="L13" i="1" s="1"/>
  <c r="B3" i="2" s="1"/>
  <c r="E21" i="1"/>
  <c r="D21" i="1"/>
  <c r="B2" i="2" l="1"/>
  <c r="L18" i="1"/>
  <c r="D3" i="2" s="1"/>
  <c r="D4" i="2" s="1"/>
  <c r="L17" i="1"/>
  <c r="C3" i="2" s="1"/>
  <c r="C4" i="2" s="1"/>
  <c r="B4" i="2"/>
  <c r="F21" i="1"/>
  <c r="L21" i="1" l="1"/>
</calcChain>
</file>

<file path=xl/sharedStrings.xml><?xml version="1.0" encoding="utf-8"?>
<sst xmlns="http://schemas.openxmlformats.org/spreadsheetml/2006/main" count="85" uniqueCount="65">
  <si>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</si>
  <si>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</si>
  <si>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</si>
  <si>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</si>
  <si>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</si>
  <si>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</si>
  <si>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</si>
  <si>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</si>
  <si>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</si>
  <si>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</si>
  <si>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</si>
  <si>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</si>
  <si>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</si>
  <si>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</si>
  <si>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</si>
  <si>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</si>
  <si>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</si>
  <si>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</si>
  <si>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</si>
  <si>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</si>
  <si>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</si>
  <si>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</si>
  <si>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</si>
  <si>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</si>
  <si>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</si>
  <si>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</si>
  <si>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</si>
  <si>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</si>
  <si>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</si>
  <si>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</si>
  <si>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</si>
  <si>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</si>
  <si>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</si>
  <si>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</si>
  <si>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</si>
  <si>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</si>
  <si>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1378-00</t>
  </si>
  <si>
    <t>č.1</t>
  </si>
  <si>
    <t>OU</t>
  </si>
  <si>
    <t>1400-00</t>
  </si>
  <si>
    <t>1377-00</t>
  </si>
  <si>
    <t>1352-00</t>
  </si>
  <si>
    <t>1353-00</t>
  </si>
  <si>
    <t>PU+50</t>
  </si>
  <si>
    <t>1081B00</t>
  </si>
  <si>
    <t>č.2</t>
  </si>
  <si>
    <t>PU-50</t>
  </si>
  <si>
    <t>50/500</t>
  </si>
  <si>
    <t>PP</t>
  </si>
  <si>
    <t>RN</t>
  </si>
  <si>
    <t>PN</t>
  </si>
  <si>
    <t>suma m3</t>
  </si>
  <si>
    <t xml:space="preserve">suma cena </t>
  </si>
  <si>
    <t>priemer cena</t>
  </si>
  <si>
    <t>31.12.2023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</si>
  <si>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</si>
  <si>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</si>
  <si>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</si>
  <si>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</si>
  <si>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</si>
  <si>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</si>
  <si>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</si>
  <si>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</si>
  <si>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</si>
  <si>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B-3 Súťažných podkladov - návrh na plnenie kritéria na časť č.3 (Ostrá lúka)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</si>
</sst>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0" fillId="0" borderId="29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7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8" xfId="0" applyFill="1" applyBorder="1" applyAlignment="1" applyProtection="1"/>
    <xf numFmtId="4" fontId="5" fillId="5" borderId="34" xfId="0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right" vertical="center"/>
    </xf>
    <xf numFmtId="0" fontId="5" fillId="0" borderId="36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0" fontId="0" fillId="0" borderId="21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12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0" fillId="0" borderId="13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7" zoomScale="120" zoomScaleNormal="120" zoomScalePageLayoutView="40" workbookViewId="0">
      <selection activeCell="I17" sqref="I1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4" customWidth="1"/>
    <col min="12" max="14" width="11.7109375" customWidth="1"/>
    <col min="15" max="15" width="13.85546875" customWidth="1"/>
  </cols>
  <sheetData>
    <row r="1" spans="1:15" s="14" customFormat="1" x14ac:dyDescent="0.25">
      <c r="E1" s="37" t="s">
        <v>64</v>
      </c>
      <c r="F1" s="37"/>
      <c r="G1" s="37"/>
      <c r="H1" s="37"/>
      <c r="I1" s="37"/>
      <c r="J1" s="37"/>
      <c r="K1" s="37"/>
    </row>
    <row r="2" spans="1:15" ht="18" x14ac:dyDescent="0.25">
      <c r="C2" s="76" t="s">
        <v>63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4" spans="1:15" ht="15.75" customHeight="1" x14ac:dyDescent="0.25">
      <c r="A4" s="77" t="s">
        <v>30</v>
      </c>
      <c r="B4" s="77"/>
      <c r="C4" s="78" t="s">
        <v>35</v>
      </c>
      <c r="D4" s="78"/>
      <c r="E4" s="78"/>
      <c r="F4" s="78"/>
      <c r="G4" s="78"/>
      <c r="H4" s="15"/>
      <c r="I4" s="36" t="s">
        <v>32</v>
      </c>
      <c r="J4" s="80" t="s">
        <v>55</v>
      </c>
      <c r="K4" s="80"/>
      <c r="L4" s="80"/>
    </row>
    <row r="7" spans="1:15" x14ac:dyDescent="0.25">
      <c r="A7" s="13" t="s">
        <v>31</v>
      </c>
      <c r="B7" s="79" t="s">
        <v>34</v>
      </c>
      <c r="C7" s="79"/>
      <c r="D7" s="79"/>
      <c r="E7" s="79"/>
      <c r="H7" s="81"/>
      <c r="I7" s="81"/>
      <c r="J7" s="81"/>
      <c r="K7" s="81"/>
      <c r="L7" s="81"/>
    </row>
    <row r="8" spans="1:15" s="14" customFormat="1" x14ac:dyDescent="0.25">
      <c r="A8" s="19"/>
      <c r="B8" s="20"/>
      <c r="C8" s="16"/>
      <c r="D8" s="16"/>
      <c r="E8" s="16"/>
      <c r="H8" s="33"/>
    </row>
    <row r="9" spans="1:15" ht="42.75" customHeight="1" thickBot="1" x14ac:dyDescent="0.3">
      <c r="A9" s="21"/>
      <c r="B9" s="22"/>
      <c r="C9" s="2"/>
      <c r="D9" s="2"/>
      <c r="E9" s="2"/>
      <c r="F9" s="4"/>
      <c r="G9" s="2"/>
      <c r="H9" s="34"/>
      <c r="I9" s="2"/>
      <c r="J9" s="2"/>
      <c r="L9" s="2"/>
      <c r="M9" s="2"/>
      <c r="N9" s="2"/>
      <c r="O9" s="2"/>
    </row>
    <row r="10" spans="1:15" ht="106.5" customHeight="1" thickBot="1" x14ac:dyDescent="0.3">
      <c r="A10" s="65" t="s">
        <v>0</v>
      </c>
      <c r="B10" s="70" t="s">
        <v>1</v>
      </c>
      <c r="C10" s="73" t="s">
        <v>2</v>
      </c>
      <c r="D10" s="82" t="s">
        <v>3</v>
      </c>
      <c r="E10" s="83"/>
      <c r="F10" s="84"/>
      <c r="G10" s="85" t="s">
        <v>4</v>
      </c>
      <c r="H10" s="54" t="s">
        <v>5</v>
      </c>
      <c r="I10" s="88" t="s">
        <v>6</v>
      </c>
      <c r="J10" s="54" t="s">
        <v>7</v>
      </c>
      <c r="K10" s="17" t="s">
        <v>33</v>
      </c>
      <c r="L10" s="54" t="s">
        <v>8</v>
      </c>
      <c r="M10" s="57" t="s">
        <v>9</v>
      </c>
      <c r="N10" s="94" t="s">
        <v>10</v>
      </c>
      <c r="O10" s="50" t="s">
        <v>11</v>
      </c>
    </row>
    <row r="11" spans="1:15" x14ac:dyDescent="0.25">
      <c r="A11" s="66"/>
      <c r="B11" s="71"/>
      <c r="C11" s="74"/>
      <c r="D11" s="68" t="s">
        <v>12</v>
      </c>
      <c r="E11" s="55" t="s">
        <v>13</v>
      </c>
      <c r="F11" s="54" t="s">
        <v>14</v>
      </c>
      <c r="G11" s="86"/>
      <c r="H11" s="55"/>
      <c r="I11" s="89"/>
      <c r="J11" s="63"/>
      <c r="K11" s="33"/>
      <c r="L11" s="55"/>
      <c r="M11" s="58"/>
      <c r="N11" s="95"/>
      <c r="O11" s="51"/>
    </row>
    <row r="12" spans="1:15" ht="14.25" customHeight="1" thickBot="1" x14ac:dyDescent="0.3">
      <c r="A12" s="67"/>
      <c r="B12" s="72"/>
      <c r="C12" s="75"/>
      <c r="D12" s="69"/>
      <c r="E12" s="56"/>
      <c r="F12" s="56"/>
      <c r="G12" s="87"/>
      <c r="H12" s="56"/>
      <c r="I12" s="90"/>
      <c r="J12" s="64"/>
      <c r="K12" s="18"/>
      <c r="L12" s="56"/>
      <c r="M12" s="59"/>
      <c r="N12" s="96"/>
      <c r="O12" s="52"/>
    </row>
    <row r="13" spans="1:15" ht="15.75" thickBot="1" x14ac:dyDescent="0.3">
      <c r="A13" s="97">
        <v>3</v>
      </c>
      <c r="B13" s="98" t="s">
        <v>36</v>
      </c>
      <c r="C13" s="99" t="s">
        <v>37</v>
      </c>
      <c r="D13" s="100">
        <v>8</v>
      </c>
      <c r="E13" s="100">
        <v>346</v>
      </c>
      <c r="F13" s="23">
        <f>E13+D13</f>
        <v>354</v>
      </c>
      <c r="G13" s="101" t="s">
        <v>38</v>
      </c>
      <c r="H13" s="102">
        <v>0.35</v>
      </c>
      <c r="I13" s="103">
        <v>1.1100000000000001</v>
      </c>
      <c r="J13" s="104">
        <v>900</v>
      </c>
      <c r="K13" s="105">
        <v>17.14</v>
      </c>
      <c r="L13" s="106">
        <f>K13*F13</f>
        <v>6067.56</v>
      </c>
      <c r="M13" s="5"/>
      <c r="N13" s="26">
        <f>M13*F13</f>
        <v>0</v>
      </c>
      <c r="O13" s="107" t="s">
        <v>54</v>
      </c>
    </row>
    <row r="14" spans="1:15" s="14" customFormat="1" ht="15.75" thickBot="1" x14ac:dyDescent="0.3">
      <c r="A14" s="97">
        <v>3</v>
      </c>
      <c r="B14" s="98" t="s">
        <v>39</v>
      </c>
      <c r="C14" s="99" t="s">
        <v>37</v>
      </c>
      <c r="D14" s="100"/>
      <c r="E14" s="100">
        <v>338</v>
      </c>
      <c r="F14" s="23">
        <f t="shared" ref="F14:F20" si="0">E14+D14</f>
        <v>338</v>
      </c>
      <c r="G14" s="101" t="s">
        <v>38</v>
      </c>
      <c r="H14" s="102">
        <v>0.35</v>
      </c>
      <c r="I14" s="103">
        <v>0.99</v>
      </c>
      <c r="J14" s="104">
        <v>1100</v>
      </c>
      <c r="K14" s="105">
        <v>20.43</v>
      </c>
      <c r="L14" s="106">
        <f t="shared" ref="L14:L20" si="1">K14*F14</f>
        <v>6905.34</v>
      </c>
      <c r="M14" s="5"/>
      <c r="N14" s="26">
        <f t="shared" ref="N14:N20" si="2">M14*F14</f>
        <v>0</v>
      </c>
      <c r="O14" s="107" t="s">
        <v>54</v>
      </c>
    </row>
    <row r="15" spans="1:15" s="14" customFormat="1" ht="15.75" thickBot="1" x14ac:dyDescent="0.3">
      <c r="A15" s="97">
        <v>3</v>
      </c>
      <c r="B15" s="98" t="s">
        <v>40</v>
      </c>
      <c r="C15" s="99" t="s">
        <v>37</v>
      </c>
      <c r="D15" s="100">
        <v>4</v>
      </c>
      <c r="E15" s="100">
        <v>378</v>
      </c>
      <c r="F15" s="23">
        <f t="shared" si="0"/>
        <v>382</v>
      </c>
      <c r="G15" s="101" t="s">
        <v>38</v>
      </c>
      <c r="H15" s="102">
        <v>0.45</v>
      </c>
      <c r="I15" s="103">
        <v>1.5</v>
      </c>
      <c r="J15" s="104">
        <v>700</v>
      </c>
      <c r="K15" s="105">
        <v>17.149999999999999</v>
      </c>
      <c r="L15" s="106">
        <f t="shared" si="1"/>
        <v>6551.2999999999993</v>
      </c>
      <c r="M15" s="5"/>
      <c r="N15" s="26">
        <f t="shared" si="2"/>
        <v>0</v>
      </c>
      <c r="O15" s="107" t="s">
        <v>54</v>
      </c>
    </row>
    <row r="16" spans="1:15" ht="15.75" thickBot="1" x14ac:dyDescent="0.3">
      <c r="A16" s="97">
        <v>3</v>
      </c>
      <c r="B16" s="98" t="s">
        <v>41</v>
      </c>
      <c r="C16" s="99" t="s">
        <v>37</v>
      </c>
      <c r="D16" s="100">
        <v>3</v>
      </c>
      <c r="E16" s="100">
        <v>670</v>
      </c>
      <c r="F16" s="23">
        <f t="shared" si="0"/>
        <v>673</v>
      </c>
      <c r="G16" s="101" t="s">
        <v>38</v>
      </c>
      <c r="H16" s="102">
        <v>0.3</v>
      </c>
      <c r="I16" s="103">
        <v>1.99</v>
      </c>
      <c r="J16" s="104">
        <v>700</v>
      </c>
      <c r="K16" s="105">
        <v>16.22</v>
      </c>
      <c r="L16" s="106">
        <f t="shared" si="1"/>
        <v>10916.06</v>
      </c>
      <c r="M16" s="5"/>
      <c r="N16" s="26">
        <f t="shared" si="2"/>
        <v>0</v>
      </c>
      <c r="O16" s="107" t="s">
        <v>54</v>
      </c>
    </row>
    <row r="17" spans="1:15" s="14" customFormat="1" ht="15.75" thickBot="1" x14ac:dyDescent="0.3">
      <c r="A17" s="97">
        <v>3</v>
      </c>
      <c r="B17" s="98" t="s">
        <v>42</v>
      </c>
      <c r="C17" s="99" t="s">
        <v>37</v>
      </c>
      <c r="D17" s="100">
        <v>10</v>
      </c>
      <c r="E17" s="100">
        <v>555</v>
      </c>
      <c r="F17" s="23">
        <f t="shared" si="0"/>
        <v>565</v>
      </c>
      <c r="G17" s="101" t="s">
        <v>43</v>
      </c>
      <c r="H17" s="102">
        <v>0.3</v>
      </c>
      <c r="I17" s="103">
        <v>0.81</v>
      </c>
      <c r="J17" s="104">
        <v>800</v>
      </c>
      <c r="K17" s="105">
        <v>22.92</v>
      </c>
      <c r="L17" s="106">
        <f t="shared" si="1"/>
        <v>12949.800000000001</v>
      </c>
      <c r="M17" s="5"/>
      <c r="N17" s="26">
        <f t="shared" si="2"/>
        <v>0</v>
      </c>
      <c r="O17" s="107" t="s">
        <v>54</v>
      </c>
    </row>
    <row r="18" spans="1:15" ht="15.75" thickBot="1" x14ac:dyDescent="0.3">
      <c r="A18" s="97">
        <v>3</v>
      </c>
      <c r="B18" s="98" t="s">
        <v>44</v>
      </c>
      <c r="C18" s="99" t="s">
        <v>45</v>
      </c>
      <c r="D18" s="100">
        <v>8</v>
      </c>
      <c r="E18" s="100">
        <v>155</v>
      </c>
      <c r="F18" s="23">
        <f t="shared" si="0"/>
        <v>163</v>
      </c>
      <c r="G18" s="101" t="s">
        <v>46</v>
      </c>
      <c r="H18" s="102">
        <v>0.35</v>
      </c>
      <c r="I18" s="103">
        <v>0.15</v>
      </c>
      <c r="J18" s="104" t="s">
        <v>47</v>
      </c>
      <c r="K18" s="105">
        <v>26.81</v>
      </c>
      <c r="L18" s="106">
        <f t="shared" si="1"/>
        <v>4370.03</v>
      </c>
      <c r="M18" s="5"/>
      <c r="N18" s="26">
        <f t="shared" si="2"/>
        <v>0</v>
      </c>
      <c r="O18" s="107" t="s">
        <v>54</v>
      </c>
    </row>
    <row r="19" spans="1:15" s="14" customFormat="1" ht="15.75" thickBot="1" x14ac:dyDescent="0.3">
      <c r="A19" s="97">
        <v>3</v>
      </c>
      <c r="B19" s="98" t="s">
        <v>48</v>
      </c>
      <c r="C19" s="99" t="s">
        <v>37</v>
      </c>
      <c r="D19" s="100">
        <v>150</v>
      </c>
      <c r="E19" s="100">
        <v>150</v>
      </c>
      <c r="F19" s="23">
        <f t="shared" si="0"/>
        <v>300</v>
      </c>
      <c r="G19" s="101" t="s">
        <v>49</v>
      </c>
      <c r="H19" s="102">
        <v>0.3</v>
      </c>
      <c r="I19" s="103">
        <v>1</v>
      </c>
      <c r="J19" s="104">
        <v>600</v>
      </c>
      <c r="K19" s="105">
        <v>24.5</v>
      </c>
      <c r="L19" s="106">
        <f t="shared" si="1"/>
        <v>7350</v>
      </c>
      <c r="M19" s="5"/>
      <c r="N19" s="26">
        <f t="shared" si="2"/>
        <v>0</v>
      </c>
      <c r="O19" s="107" t="s">
        <v>54</v>
      </c>
    </row>
    <row r="20" spans="1:15" x14ac:dyDescent="0.25">
      <c r="A20" s="97">
        <v>3</v>
      </c>
      <c r="B20" s="98" t="s">
        <v>48</v>
      </c>
      <c r="C20" s="99" t="s">
        <v>37</v>
      </c>
      <c r="D20" s="100">
        <v>150</v>
      </c>
      <c r="E20" s="100">
        <v>150</v>
      </c>
      <c r="F20" s="23">
        <f t="shared" si="0"/>
        <v>300</v>
      </c>
      <c r="G20" s="101" t="s">
        <v>50</v>
      </c>
      <c r="H20" s="102">
        <v>0.3</v>
      </c>
      <c r="I20" s="103">
        <v>0.5</v>
      </c>
      <c r="J20" s="104">
        <v>600</v>
      </c>
      <c r="K20" s="105">
        <v>19.5</v>
      </c>
      <c r="L20" s="106">
        <f t="shared" si="1"/>
        <v>5850</v>
      </c>
      <c r="M20" s="5"/>
      <c r="N20" s="26">
        <f t="shared" si="2"/>
        <v>0</v>
      </c>
      <c r="O20" s="107" t="s">
        <v>54</v>
      </c>
    </row>
    <row r="21" spans="1:15" ht="15.75" thickBot="1" x14ac:dyDescent="0.3">
      <c r="A21" s="28"/>
      <c r="B21" s="12"/>
      <c r="C21" s="10"/>
      <c r="D21" s="24">
        <f>SUM(D13:D20)</f>
        <v>333</v>
      </c>
      <c r="E21" s="24">
        <f>SUM(E13:E20)</f>
        <v>2742</v>
      </c>
      <c r="F21" s="24">
        <f>SUM(F13:F20)</f>
        <v>3075</v>
      </c>
      <c r="G21" s="31"/>
      <c r="H21" s="32"/>
      <c r="I21" s="62" t="s">
        <v>15</v>
      </c>
      <c r="J21" s="62"/>
      <c r="K21" s="30"/>
      <c r="L21" s="29">
        <f>SUM(L13:L20)</f>
        <v>60960.090000000004</v>
      </c>
      <c r="M21" s="11" t="s">
        <v>16</v>
      </c>
      <c r="N21" s="25">
        <f>SUM(N13:N20)</f>
        <v>0</v>
      </c>
      <c r="O21" s="60"/>
    </row>
    <row r="22" spans="1:15" ht="15.75" thickBot="1" x14ac:dyDescent="0.3">
      <c r="A22" s="91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  <c r="N22" s="27">
        <f>N21*0.2</f>
        <v>0</v>
      </c>
      <c r="O22" s="60"/>
    </row>
    <row r="23" spans="1:15" ht="15.75" thickBot="1" x14ac:dyDescent="0.3">
      <c r="A23" s="91" t="s">
        <v>18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27">
        <f>N21+N22</f>
        <v>0</v>
      </c>
      <c r="O23" s="61"/>
    </row>
    <row r="24" spans="1:15" s="14" customFormat="1" x14ac:dyDescent="0.25">
      <c r="A24" s="38" t="s">
        <v>56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x14ac:dyDescent="0.25">
      <c r="A25" s="40" t="s">
        <v>19</v>
      </c>
      <c r="B25" s="40"/>
      <c r="C25" s="4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2"/>
    </row>
    <row r="26" spans="1:15" x14ac:dyDescent="0.25">
      <c r="A26" s="53" t="s">
        <v>20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"/>
    </row>
    <row r="27" spans="1:15" x14ac:dyDescent="0.25">
      <c r="A27" s="53" t="s">
        <v>21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"/>
    </row>
    <row r="28" spans="1:15" x14ac:dyDescent="0.25">
      <c r="A28" s="2"/>
      <c r="B28" s="2"/>
      <c r="C28" s="2"/>
      <c r="D28" s="9"/>
      <c r="E28" s="43" t="s">
        <v>22</v>
      </c>
      <c r="F28" s="7" t="s">
        <v>23</v>
      </c>
      <c r="G28" s="44"/>
      <c r="H28" s="45"/>
      <c r="I28" s="45"/>
      <c r="J28" s="45"/>
      <c r="K28" s="45"/>
      <c r="L28" s="45"/>
      <c r="M28" s="45"/>
      <c r="N28" s="46"/>
      <c r="O28" s="2"/>
    </row>
    <row r="29" spans="1:15" x14ac:dyDescent="0.25">
      <c r="A29" s="2"/>
      <c r="B29" s="2"/>
      <c r="C29" s="2"/>
      <c r="D29" s="9"/>
      <c r="E29" s="43"/>
      <c r="F29" s="7" t="s">
        <v>24</v>
      </c>
      <c r="G29" s="44"/>
      <c r="H29" s="45"/>
      <c r="I29" s="45"/>
      <c r="J29" s="45"/>
      <c r="K29" s="45"/>
      <c r="L29" s="45"/>
      <c r="M29" s="45"/>
      <c r="N29" s="46"/>
      <c r="O29" s="2"/>
    </row>
    <row r="30" spans="1:15" x14ac:dyDescent="0.25">
      <c r="A30" s="2"/>
      <c r="B30" s="2"/>
      <c r="C30" s="2"/>
      <c r="D30" s="9"/>
      <c r="E30" s="43"/>
      <c r="F30" s="7" t="s">
        <v>25</v>
      </c>
      <c r="G30" s="44"/>
      <c r="H30" s="45"/>
      <c r="I30" s="45"/>
      <c r="J30" s="45"/>
      <c r="K30" s="45"/>
      <c r="L30" s="45"/>
      <c r="M30" s="45"/>
      <c r="N30" s="46"/>
      <c r="O30" s="2"/>
    </row>
    <row r="31" spans="1:15" x14ac:dyDescent="0.25">
      <c r="A31" s="9"/>
      <c r="B31" s="9"/>
      <c r="C31" s="9"/>
      <c r="D31" s="2"/>
      <c r="E31" s="43"/>
      <c r="F31" s="7" t="s">
        <v>26</v>
      </c>
      <c r="G31" s="44"/>
      <c r="H31" s="45"/>
      <c r="I31" s="45"/>
      <c r="J31" s="45"/>
      <c r="K31" s="45"/>
      <c r="L31" s="45"/>
      <c r="M31" s="45"/>
      <c r="N31" s="46"/>
      <c r="O31" s="2"/>
    </row>
    <row r="32" spans="1:15" x14ac:dyDescent="0.25">
      <c r="A32" s="2"/>
      <c r="B32" s="2"/>
      <c r="C32" s="2"/>
      <c r="D32" s="2"/>
      <c r="E32" s="43"/>
      <c r="F32" s="7" t="s">
        <v>27</v>
      </c>
      <c r="G32" s="8"/>
      <c r="H32" s="47" t="s">
        <v>28</v>
      </c>
      <c r="I32" s="48"/>
      <c r="J32" s="48"/>
      <c r="K32" s="48"/>
      <c r="L32" s="48"/>
      <c r="M32" s="48"/>
      <c r="N32" s="49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9"/>
      <c r="B35" s="9"/>
      <c r="C35" s="9"/>
      <c r="D35" s="9"/>
      <c r="E35" s="9"/>
      <c r="F35" s="2"/>
      <c r="G35" s="2"/>
      <c r="H35" s="2"/>
      <c r="I35" s="3" t="s">
        <v>29</v>
      </c>
      <c r="J35" s="2"/>
      <c r="L35" s="41"/>
      <c r="M35" s="42"/>
      <c r="N35" s="2"/>
      <c r="O35" s="1"/>
    </row>
    <row r="37" spans="1:15" x14ac:dyDescent="0.25">
      <c r="A37" s="14" t="s">
        <v>57</v>
      </c>
      <c r="B37" s="14"/>
      <c r="C37" s="14"/>
      <c r="D37" s="14"/>
    </row>
    <row r="38" spans="1:15" x14ac:dyDescent="0.25">
      <c r="A38" s="14" t="s">
        <v>58</v>
      </c>
      <c r="B38" s="14"/>
      <c r="C38" s="14"/>
      <c r="D38" s="14"/>
    </row>
    <row r="39" spans="1:15" x14ac:dyDescent="0.25">
      <c r="A39" s="14" t="s">
        <v>59</v>
      </c>
      <c r="B39" s="14"/>
      <c r="C39" s="14"/>
      <c r="D39" s="14"/>
    </row>
    <row r="40" spans="1:15" x14ac:dyDescent="0.25">
      <c r="A40" s="14" t="s">
        <v>60</v>
      </c>
      <c r="B40" s="14"/>
      <c r="C40" s="14"/>
      <c r="D40" s="14"/>
    </row>
    <row r="41" spans="1:15" x14ac:dyDescent="0.25">
      <c r="A41" s="14" t="s">
        <v>61</v>
      </c>
      <c r="B41" s="14"/>
      <c r="C41" s="14"/>
      <c r="D41" s="14"/>
    </row>
    <row r="42" spans="1:15" x14ac:dyDescent="0.25">
      <c r="A42" s="14" t="s">
        <v>62</v>
      </c>
      <c r="B42" s="14"/>
      <c r="C42" s="14"/>
      <c r="D42" s="14"/>
    </row>
  </sheetData>
  <sheetProtection algorithmName="SHA-512" hashValue="VakAhnDI2AZX6zoU1/N69nFVnMbuWHqIDOvUt8MZvMdrPMKjSJO5u5mE6Tc9816u/uOUxBHuDFRcTdeupdYEhQ==" saltValue="KxPPBDMSRbjPULQuIiBFPA==" spinCount="100000" sheet="1" objects="1" scenarios="1"/>
  <mergeCells count="37">
    <mergeCell ref="A26:N26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E1:K1"/>
    <mergeCell ref="A24:O24"/>
    <mergeCell ref="A25:C25"/>
    <mergeCell ref="L35:M35"/>
    <mergeCell ref="E28:E32"/>
    <mergeCell ref="G28:N28"/>
    <mergeCell ref="G29:N29"/>
    <mergeCell ref="G30:N30"/>
    <mergeCell ref="G31:N31"/>
    <mergeCell ref="H32:N32"/>
    <mergeCell ref="O10:O12"/>
    <mergeCell ref="A27:N27"/>
    <mergeCell ref="L10:L12"/>
    <mergeCell ref="M10:M12"/>
    <mergeCell ref="O21:O23"/>
    <mergeCell ref="I21:J21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10" sqref="E10"/>
    </sheetView>
  </sheetViews>
  <sheetFormatPr defaultRowHeight="15" x14ac:dyDescent="0.25"/>
  <cols>
    <col min="1" max="1" width="13" customWidth="1"/>
  </cols>
  <sheetData>
    <row r="1" spans="1:4" x14ac:dyDescent="0.25">
      <c r="B1" s="14" t="s">
        <v>38</v>
      </c>
      <c r="C1" s="14" t="s">
        <v>43</v>
      </c>
      <c r="D1" s="14" t="s">
        <v>46</v>
      </c>
    </row>
    <row r="2" spans="1:4" x14ac:dyDescent="0.25">
      <c r="A2" s="14" t="s">
        <v>51</v>
      </c>
      <c r="B2" s="35">
        <f>SUM(Hárok1!F13:F16)</f>
        <v>1747</v>
      </c>
      <c r="C2" s="35">
        <f>SUM(Hárok1!F17)</f>
        <v>565</v>
      </c>
      <c r="D2" s="35">
        <f>SUM(Hárok1!F18)</f>
        <v>163</v>
      </c>
    </row>
    <row r="3" spans="1:4" x14ac:dyDescent="0.25">
      <c r="A3" s="14" t="s">
        <v>52</v>
      </c>
      <c r="B3" s="35">
        <f>SUM(Hárok1!L13:L16)</f>
        <v>30440.260000000002</v>
      </c>
      <c r="C3" s="35">
        <f>SUM(Hárok1!L17)</f>
        <v>12949.800000000001</v>
      </c>
      <c r="D3" s="35">
        <f>SUM(Hárok1!L18)</f>
        <v>4370.03</v>
      </c>
    </row>
    <row r="4" spans="1:4" x14ac:dyDescent="0.25">
      <c r="A4" s="14" t="s">
        <v>53</v>
      </c>
      <c r="B4">
        <f>B3/B2</f>
        <v>17.424304522037779</v>
      </c>
      <c r="C4">
        <f>C3/C2</f>
        <v>22.92</v>
      </c>
      <c r="D4">
        <f>D3/D2</f>
        <v>26.81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2022-11-07T10:03:14Z</dcterms:modified>
</cp:coreProperties>
</file>