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tabRatio="500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Zadanie!$8:$10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248" i="3" l="1"/>
  <c r="E248" i="3"/>
  <c r="N248" i="3"/>
  <c r="L248" i="3"/>
  <c r="J248" i="3"/>
  <c r="I248" i="3"/>
  <c r="H248" i="3"/>
  <c r="W246" i="3"/>
  <c r="E246" i="3"/>
  <c r="N246" i="3"/>
  <c r="L246" i="3"/>
  <c r="J246" i="3"/>
  <c r="I246" i="3"/>
  <c r="H246" i="3"/>
  <c r="W244" i="3"/>
  <c r="E244" i="3"/>
  <c r="N244" i="3"/>
  <c r="L244" i="3"/>
  <c r="J244" i="3"/>
  <c r="I244" i="3"/>
  <c r="H244" i="3"/>
  <c r="N243" i="3"/>
  <c r="L243" i="3"/>
  <c r="J243" i="3"/>
  <c r="H243" i="3"/>
  <c r="N242" i="3"/>
  <c r="L242" i="3"/>
  <c r="J242" i="3"/>
  <c r="H242" i="3"/>
  <c r="W239" i="3"/>
  <c r="E239" i="3"/>
  <c r="N239" i="3"/>
  <c r="L239" i="3"/>
  <c r="J239" i="3"/>
  <c r="I239" i="3"/>
  <c r="H239" i="3"/>
  <c r="N238" i="3"/>
  <c r="L238" i="3"/>
  <c r="J238" i="3"/>
  <c r="H238" i="3"/>
  <c r="W235" i="3"/>
  <c r="E235" i="3"/>
  <c r="N235" i="3"/>
  <c r="L235" i="3"/>
  <c r="J235" i="3"/>
  <c r="I235" i="3"/>
  <c r="H235" i="3"/>
  <c r="N234" i="3"/>
  <c r="L234" i="3"/>
  <c r="J234" i="3"/>
  <c r="H234" i="3"/>
  <c r="N233" i="3"/>
  <c r="L233" i="3"/>
  <c r="J233" i="3"/>
  <c r="I233" i="3"/>
  <c r="N232" i="3"/>
  <c r="L232" i="3"/>
  <c r="J232" i="3"/>
  <c r="H232" i="3"/>
  <c r="W229" i="3"/>
  <c r="E229" i="3"/>
  <c r="N229" i="3"/>
  <c r="L229" i="3"/>
  <c r="J229" i="3"/>
  <c r="I229" i="3"/>
  <c r="H229" i="3"/>
  <c r="N228" i="3"/>
  <c r="L228" i="3"/>
  <c r="J228" i="3"/>
  <c r="H228" i="3"/>
  <c r="N227" i="3"/>
  <c r="L227" i="3"/>
  <c r="J227" i="3"/>
  <c r="H227" i="3"/>
  <c r="N226" i="3"/>
  <c r="L226" i="3"/>
  <c r="J226" i="3"/>
  <c r="I226" i="3"/>
  <c r="N225" i="3"/>
  <c r="L225" i="3"/>
  <c r="J225" i="3"/>
  <c r="H225" i="3"/>
  <c r="N224" i="3"/>
  <c r="L224" i="3"/>
  <c r="J224" i="3"/>
  <c r="I224" i="3"/>
  <c r="N223" i="3"/>
  <c r="L223" i="3"/>
  <c r="J223" i="3"/>
  <c r="H223" i="3"/>
  <c r="N222" i="3"/>
  <c r="L222" i="3"/>
  <c r="J222" i="3"/>
  <c r="H222" i="3"/>
  <c r="W219" i="3"/>
  <c r="E219" i="3"/>
  <c r="N219" i="3"/>
  <c r="L219" i="3"/>
  <c r="J219" i="3"/>
  <c r="I219" i="3"/>
  <c r="H219" i="3"/>
  <c r="N218" i="3"/>
  <c r="L218" i="3"/>
  <c r="J218" i="3"/>
  <c r="H218" i="3"/>
  <c r="W215" i="3"/>
  <c r="E215" i="3"/>
  <c r="N215" i="3"/>
  <c r="L215" i="3"/>
  <c r="J215" i="3"/>
  <c r="I215" i="3"/>
  <c r="H215" i="3"/>
  <c r="N214" i="3"/>
  <c r="L214" i="3"/>
  <c r="J214" i="3"/>
  <c r="H214" i="3"/>
  <c r="N213" i="3"/>
  <c r="L213" i="3"/>
  <c r="J213" i="3"/>
  <c r="I213" i="3"/>
  <c r="N212" i="3"/>
  <c r="L212" i="3"/>
  <c r="J212" i="3"/>
  <c r="H212" i="3"/>
  <c r="N211" i="3"/>
  <c r="L211" i="3"/>
  <c r="J211" i="3"/>
  <c r="H211" i="3"/>
  <c r="N210" i="3"/>
  <c r="L210" i="3"/>
  <c r="J210" i="3"/>
  <c r="I210" i="3"/>
  <c r="N209" i="3"/>
  <c r="L209" i="3"/>
  <c r="J209" i="3"/>
  <c r="H209" i="3"/>
  <c r="N208" i="3"/>
  <c r="L208" i="3"/>
  <c r="J208" i="3"/>
  <c r="H208" i="3"/>
  <c r="N207" i="3"/>
  <c r="L207" i="3"/>
  <c r="J207" i="3"/>
  <c r="H207" i="3"/>
  <c r="N206" i="3"/>
  <c r="L206" i="3"/>
  <c r="J206" i="3"/>
  <c r="H206" i="3"/>
  <c r="W203" i="3"/>
  <c r="E203" i="3"/>
  <c r="N203" i="3"/>
  <c r="L203" i="3"/>
  <c r="J203" i="3"/>
  <c r="I203" i="3"/>
  <c r="H203" i="3"/>
  <c r="N202" i="3"/>
  <c r="L202" i="3"/>
  <c r="J202" i="3"/>
  <c r="H202" i="3"/>
  <c r="N201" i="3"/>
  <c r="L201" i="3"/>
  <c r="J201" i="3"/>
  <c r="H201" i="3"/>
  <c r="N200" i="3"/>
  <c r="L200" i="3"/>
  <c r="J200" i="3"/>
  <c r="I200" i="3"/>
  <c r="N199" i="3"/>
  <c r="L199" i="3"/>
  <c r="J199" i="3"/>
  <c r="I199" i="3"/>
  <c r="N198" i="3"/>
  <c r="L198" i="3"/>
  <c r="J198" i="3"/>
  <c r="I198" i="3"/>
  <c r="N197" i="3"/>
  <c r="L197" i="3"/>
  <c r="J197" i="3"/>
  <c r="I197" i="3"/>
  <c r="N196" i="3"/>
  <c r="L196" i="3"/>
  <c r="J196" i="3"/>
  <c r="H196" i="3"/>
  <c r="N195" i="3"/>
  <c r="L195" i="3"/>
  <c r="J195" i="3"/>
  <c r="H195" i="3"/>
  <c r="N194" i="3"/>
  <c r="L194" i="3"/>
  <c r="J194" i="3"/>
  <c r="I194" i="3"/>
  <c r="N193" i="3"/>
  <c r="L193" i="3"/>
  <c r="J193" i="3"/>
  <c r="I193" i="3"/>
  <c r="N192" i="3"/>
  <c r="L192" i="3"/>
  <c r="J192" i="3"/>
  <c r="I192" i="3"/>
  <c r="N191" i="3"/>
  <c r="L191" i="3"/>
  <c r="J191" i="3"/>
  <c r="I191" i="3"/>
  <c r="N190" i="3"/>
  <c r="L190" i="3"/>
  <c r="J190" i="3"/>
  <c r="I190" i="3"/>
  <c r="N189" i="3"/>
  <c r="L189" i="3"/>
  <c r="J189" i="3"/>
  <c r="I189" i="3"/>
  <c r="N188" i="3"/>
  <c r="L188" i="3"/>
  <c r="J188" i="3"/>
  <c r="I188" i="3"/>
  <c r="N187" i="3"/>
  <c r="L187" i="3"/>
  <c r="J187" i="3"/>
  <c r="I187" i="3"/>
  <c r="N186" i="3"/>
  <c r="L186" i="3"/>
  <c r="J186" i="3"/>
  <c r="I186" i="3"/>
  <c r="N185" i="3"/>
  <c r="L185" i="3"/>
  <c r="J185" i="3"/>
  <c r="I185" i="3"/>
  <c r="N184" i="3"/>
  <c r="L184" i="3"/>
  <c r="J184" i="3"/>
  <c r="H184" i="3"/>
  <c r="W181" i="3"/>
  <c r="E181" i="3"/>
  <c r="N181" i="3"/>
  <c r="L181" i="3"/>
  <c r="J181" i="3"/>
  <c r="I181" i="3"/>
  <c r="H181" i="3"/>
  <c r="N180" i="3"/>
  <c r="L180" i="3"/>
  <c r="J180" i="3"/>
  <c r="H180" i="3"/>
  <c r="N179" i="3"/>
  <c r="L179" i="3"/>
  <c r="J179" i="3"/>
  <c r="I179" i="3"/>
  <c r="N178" i="3"/>
  <c r="L178" i="3"/>
  <c r="J178" i="3"/>
  <c r="H178" i="3"/>
  <c r="N177" i="3"/>
  <c r="L177" i="3"/>
  <c r="J177" i="3"/>
  <c r="H177" i="3"/>
  <c r="N176" i="3"/>
  <c r="L176" i="3"/>
  <c r="J176" i="3"/>
  <c r="I176" i="3"/>
  <c r="N175" i="3"/>
  <c r="L175" i="3"/>
  <c r="J175" i="3"/>
  <c r="H175" i="3"/>
  <c r="N174" i="3"/>
  <c r="L174" i="3"/>
  <c r="J174" i="3"/>
  <c r="I174" i="3"/>
  <c r="N173" i="3"/>
  <c r="L173" i="3"/>
  <c r="J173" i="3"/>
  <c r="I173" i="3"/>
  <c r="N172" i="3"/>
  <c r="L172" i="3"/>
  <c r="J172" i="3"/>
  <c r="I172" i="3"/>
  <c r="N171" i="3"/>
  <c r="L171" i="3"/>
  <c r="J171" i="3"/>
  <c r="H171" i="3"/>
  <c r="N170" i="3"/>
  <c r="L170" i="3"/>
  <c r="J170" i="3"/>
  <c r="I170" i="3"/>
  <c r="N169" i="3"/>
  <c r="L169" i="3"/>
  <c r="J169" i="3"/>
  <c r="I169" i="3"/>
  <c r="N168" i="3"/>
  <c r="L168" i="3"/>
  <c r="J168" i="3"/>
  <c r="I168" i="3"/>
  <c r="N167" i="3"/>
  <c r="L167" i="3"/>
  <c r="J167" i="3"/>
  <c r="H167" i="3"/>
  <c r="N166" i="3"/>
  <c r="L166" i="3"/>
  <c r="J166" i="3"/>
  <c r="I166" i="3"/>
  <c r="N165" i="3"/>
  <c r="L165" i="3"/>
  <c r="J165" i="3"/>
  <c r="H165" i="3"/>
  <c r="W162" i="3"/>
  <c r="E162" i="3"/>
  <c r="N162" i="3"/>
  <c r="L162" i="3"/>
  <c r="J162" i="3"/>
  <c r="I162" i="3"/>
  <c r="H162" i="3"/>
  <c r="N161" i="3"/>
  <c r="L161" i="3"/>
  <c r="J161" i="3"/>
  <c r="H161" i="3"/>
  <c r="N160" i="3"/>
  <c r="L160" i="3"/>
  <c r="J160" i="3"/>
  <c r="H160" i="3"/>
  <c r="N159" i="3"/>
  <c r="L159" i="3"/>
  <c r="J159" i="3"/>
  <c r="H159" i="3"/>
  <c r="N158" i="3"/>
  <c r="L158" i="3"/>
  <c r="J158" i="3"/>
  <c r="H158" i="3"/>
  <c r="N157" i="3"/>
  <c r="L157" i="3"/>
  <c r="J157" i="3"/>
  <c r="H157" i="3"/>
  <c r="W154" i="3"/>
  <c r="E154" i="3"/>
  <c r="N154" i="3"/>
  <c r="L154" i="3"/>
  <c r="J154" i="3"/>
  <c r="I154" i="3"/>
  <c r="H154" i="3"/>
  <c r="N153" i="3"/>
  <c r="L153" i="3"/>
  <c r="J153" i="3"/>
  <c r="H153" i="3"/>
  <c r="N152" i="3"/>
  <c r="L152" i="3"/>
  <c r="J152" i="3"/>
  <c r="H152" i="3"/>
  <c r="N151" i="3"/>
  <c r="L151" i="3"/>
  <c r="J151" i="3"/>
  <c r="H151" i="3"/>
  <c r="W148" i="3"/>
  <c r="E148" i="3"/>
  <c r="N148" i="3"/>
  <c r="L148" i="3"/>
  <c r="J148" i="3"/>
  <c r="I148" i="3"/>
  <c r="H148" i="3"/>
  <c r="N147" i="3"/>
  <c r="L147" i="3"/>
  <c r="J147" i="3"/>
  <c r="H147" i="3"/>
  <c r="N146" i="3"/>
  <c r="L146" i="3"/>
  <c r="J146" i="3"/>
  <c r="H146" i="3"/>
  <c r="N145" i="3"/>
  <c r="L145" i="3"/>
  <c r="J145" i="3"/>
  <c r="I145" i="3"/>
  <c r="N144" i="3"/>
  <c r="L144" i="3"/>
  <c r="J144" i="3"/>
  <c r="H144" i="3"/>
  <c r="N143" i="3"/>
  <c r="L143" i="3"/>
  <c r="J143" i="3"/>
  <c r="I143" i="3"/>
  <c r="N142" i="3"/>
  <c r="L142" i="3"/>
  <c r="J142" i="3"/>
  <c r="I142" i="3"/>
  <c r="N141" i="3"/>
  <c r="L141" i="3"/>
  <c r="J141" i="3"/>
  <c r="I141" i="3"/>
  <c r="N140" i="3"/>
  <c r="L140" i="3"/>
  <c r="J140" i="3"/>
  <c r="H140" i="3"/>
  <c r="N139" i="3"/>
  <c r="L139" i="3"/>
  <c r="J139" i="3"/>
  <c r="I139" i="3"/>
  <c r="N138" i="3"/>
  <c r="L138" i="3"/>
  <c r="J138" i="3"/>
  <c r="H138" i="3"/>
  <c r="N137" i="3"/>
  <c r="L137" i="3"/>
  <c r="J137" i="3"/>
  <c r="I137" i="3"/>
  <c r="N136" i="3"/>
  <c r="L136" i="3"/>
  <c r="J136" i="3"/>
  <c r="H136" i="3"/>
  <c r="N135" i="3"/>
  <c r="L135" i="3"/>
  <c r="J135" i="3"/>
  <c r="I135" i="3"/>
  <c r="N134" i="3"/>
  <c r="L134" i="3"/>
  <c r="J134" i="3"/>
  <c r="H134" i="3"/>
  <c r="N133" i="3"/>
  <c r="L133" i="3"/>
  <c r="J133" i="3"/>
  <c r="I133" i="3"/>
  <c r="N132" i="3"/>
  <c r="L132" i="3"/>
  <c r="J132" i="3"/>
  <c r="H132" i="3"/>
  <c r="N131" i="3"/>
  <c r="L131" i="3"/>
  <c r="J131" i="3"/>
  <c r="H131" i="3"/>
  <c r="N130" i="3"/>
  <c r="L130" i="3"/>
  <c r="J130" i="3"/>
  <c r="H130" i="3"/>
  <c r="N129" i="3"/>
  <c r="L129" i="3"/>
  <c r="J129" i="3"/>
  <c r="H129" i="3"/>
  <c r="N128" i="3"/>
  <c r="L128" i="3"/>
  <c r="J128" i="3"/>
  <c r="H128" i="3"/>
  <c r="N127" i="3"/>
  <c r="L127" i="3"/>
  <c r="J127" i="3"/>
  <c r="H127" i="3"/>
  <c r="N126" i="3"/>
  <c r="L126" i="3"/>
  <c r="J126" i="3"/>
  <c r="I126" i="3"/>
  <c r="N125" i="3"/>
  <c r="L125" i="3"/>
  <c r="J125" i="3"/>
  <c r="H125" i="3"/>
  <c r="N124" i="3"/>
  <c r="L124" i="3"/>
  <c r="J124" i="3"/>
  <c r="H124" i="3"/>
  <c r="W121" i="3"/>
  <c r="E121" i="3"/>
  <c r="N121" i="3"/>
  <c r="L121" i="3"/>
  <c r="J121" i="3"/>
  <c r="I121" i="3"/>
  <c r="H121" i="3"/>
  <c r="N120" i="3"/>
  <c r="L120" i="3"/>
  <c r="J120" i="3"/>
  <c r="H120" i="3"/>
  <c r="W117" i="3"/>
  <c r="E117" i="3"/>
  <c r="N117" i="3"/>
  <c r="L117" i="3"/>
  <c r="J117" i="3"/>
  <c r="I117" i="3"/>
  <c r="H117" i="3"/>
  <c r="N116" i="3"/>
  <c r="L116" i="3"/>
  <c r="J116" i="3"/>
  <c r="H116" i="3"/>
  <c r="N115" i="3"/>
  <c r="L115" i="3"/>
  <c r="J115" i="3"/>
  <c r="H115" i="3"/>
  <c r="N114" i="3"/>
  <c r="L114" i="3"/>
  <c r="J114" i="3"/>
  <c r="H114" i="3"/>
  <c r="N113" i="3"/>
  <c r="L113" i="3"/>
  <c r="J113" i="3"/>
  <c r="H113" i="3"/>
  <c r="W110" i="3"/>
  <c r="E110" i="3"/>
  <c r="N110" i="3"/>
  <c r="L110" i="3"/>
  <c r="J110" i="3"/>
  <c r="I110" i="3"/>
  <c r="H110" i="3"/>
  <c r="N109" i="3"/>
  <c r="L109" i="3"/>
  <c r="J109" i="3"/>
  <c r="H109" i="3"/>
  <c r="N108" i="3"/>
  <c r="L108" i="3"/>
  <c r="J108" i="3"/>
  <c r="H108" i="3"/>
  <c r="N107" i="3"/>
  <c r="L107" i="3"/>
  <c r="J107" i="3"/>
  <c r="I107" i="3"/>
  <c r="N106" i="3"/>
  <c r="L106" i="3"/>
  <c r="J106" i="3"/>
  <c r="H106" i="3"/>
  <c r="N105" i="3"/>
  <c r="L105" i="3"/>
  <c r="J105" i="3"/>
  <c r="I105" i="3"/>
  <c r="N104" i="3"/>
  <c r="L104" i="3"/>
  <c r="J104" i="3"/>
  <c r="I104" i="3"/>
  <c r="N103" i="3"/>
  <c r="L103" i="3"/>
  <c r="J103" i="3"/>
  <c r="H103" i="3"/>
  <c r="W100" i="3"/>
  <c r="E100" i="3"/>
  <c r="N100" i="3"/>
  <c r="L100" i="3"/>
  <c r="J100" i="3"/>
  <c r="I100" i="3"/>
  <c r="H100" i="3"/>
  <c r="N99" i="3"/>
  <c r="L99" i="3"/>
  <c r="J99" i="3"/>
  <c r="H99" i="3"/>
  <c r="N98" i="3"/>
  <c r="L98" i="3"/>
  <c r="J98" i="3"/>
  <c r="I98" i="3"/>
  <c r="N97" i="3"/>
  <c r="L97" i="3"/>
  <c r="J97" i="3"/>
  <c r="H97" i="3"/>
  <c r="N96" i="3"/>
  <c r="L96" i="3"/>
  <c r="J96" i="3"/>
  <c r="I96" i="3"/>
  <c r="N95" i="3"/>
  <c r="L95" i="3"/>
  <c r="J95" i="3"/>
  <c r="H95" i="3"/>
  <c r="N94" i="3"/>
  <c r="L94" i="3"/>
  <c r="J94" i="3"/>
  <c r="H94" i="3"/>
  <c r="N93" i="3"/>
  <c r="L93" i="3"/>
  <c r="J93" i="3"/>
  <c r="H93" i="3"/>
  <c r="W89" i="3"/>
  <c r="E89" i="3"/>
  <c r="N89" i="3"/>
  <c r="L89" i="3"/>
  <c r="J89" i="3"/>
  <c r="I89" i="3"/>
  <c r="H89" i="3"/>
  <c r="W87" i="3"/>
  <c r="E87" i="3"/>
  <c r="N87" i="3"/>
  <c r="L87" i="3"/>
  <c r="J87" i="3"/>
  <c r="I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3" i="3"/>
  <c r="L83" i="3"/>
  <c r="J83" i="3"/>
  <c r="H83" i="3"/>
  <c r="N82" i="3"/>
  <c r="L82" i="3"/>
  <c r="J82" i="3"/>
  <c r="H82" i="3"/>
  <c r="N81" i="3"/>
  <c r="L81" i="3"/>
  <c r="J81" i="3"/>
  <c r="H81" i="3"/>
  <c r="N80" i="3"/>
  <c r="L80" i="3"/>
  <c r="J80" i="3"/>
  <c r="H80" i="3"/>
  <c r="N79" i="3"/>
  <c r="L79" i="3"/>
  <c r="J79" i="3"/>
  <c r="H79" i="3"/>
  <c r="N78" i="3"/>
  <c r="L78" i="3"/>
  <c r="J78" i="3"/>
  <c r="H78" i="3"/>
  <c r="N77" i="3"/>
  <c r="L77" i="3"/>
  <c r="J77" i="3"/>
  <c r="H77" i="3"/>
  <c r="N76" i="3"/>
  <c r="L76" i="3"/>
  <c r="J76" i="3"/>
  <c r="H76" i="3"/>
  <c r="N75" i="3"/>
  <c r="L75" i="3"/>
  <c r="J75" i="3"/>
  <c r="H75" i="3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H71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60" i="3"/>
  <c r="L60" i="3"/>
  <c r="J60" i="3"/>
  <c r="H60" i="3"/>
  <c r="N59" i="3"/>
  <c r="L59" i="3"/>
  <c r="J59" i="3"/>
  <c r="H59" i="3"/>
  <c r="N58" i="3"/>
  <c r="L58" i="3"/>
  <c r="J58" i="3"/>
  <c r="H58" i="3"/>
  <c r="N57" i="3"/>
  <c r="L57" i="3"/>
  <c r="J57" i="3"/>
  <c r="H57" i="3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W50" i="3"/>
  <c r="E50" i="3"/>
  <c r="N50" i="3"/>
  <c r="L50" i="3"/>
  <c r="J50" i="3"/>
  <c r="I50" i="3"/>
  <c r="H50" i="3"/>
  <c r="N49" i="3"/>
  <c r="L49" i="3"/>
  <c r="J49" i="3"/>
  <c r="I49" i="3"/>
  <c r="N48" i="3"/>
  <c r="L48" i="3"/>
  <c r="J48" i="3"/>
  <c r="H48" i="3"/>
  <c r="N47" i="3"/>
  <c r="L47" i="3"/>
  <c r="J47" i="3"/>
  <c r="I47" i="3"/>
  <c r="N46" i="3"/>
  <c r="L46" i="3"/>
  <c r="J46" i="3"/>
  <c r="I46" i="3"/>
  <c r="N45" i="3"/>
  <c r="L45" i="3"/>
  <c r="J45" i="3"/>
  <c r="I45" i="3"/>
  <c r="N44" i="3"/>
  <c r="L44" i="3"/>
  <c r="J44" i="3"/>
  <c r="I44" i="3"/>
  <c r="N43" i="3"/>
  <c r="L43" i="3"/>
  <c r="J43" i="3"/>
  <c r="I43" i="3"/>
  <c r="N42" i="3"/>
  <c r="L42" i="3"/>
  <c r="J42" i="3"/>
  <c r="I42" i="3"/>
  <c r="N41" i="3"/>
  <c r="L41" i="3"/>
  <c r="J41" i="3"/>
  <c r="H41" i="3"/>
  <c r="N40" i="3"/>
  <c r="L40" i="3"/>
  <c r="J40" i="3"/>
  <c r="H40" i="3"/>
  <c r="N39" i="3"/>
  <c r="L39" i="3"/>
  <c r="J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W23" i="3"/>
  <c r="E23" i="3"/>
  <c r="N23" i="3"/>
  <c r="L23" i="3"/>
  <c r="J23" i="3"/>
  <c r="I23" i="3"/>
  <c r="H23" i="3"/>
  <c r="N22" i="3"/>
  <c r="L22" i="3"/>
  <c r="J22" i="3"/>
  <c r="H22" i="3"/>
  <c r="N21" i="3"/>
  <c r="L21" i="3"/>
  <c r="J21" i="3"/>
  <c r="H21" i="3"/>
  <c r="N20" i="3"/>
  <c r="L20" i="3"/>
  <c r="J20" i="3"/>
  <c r="I20" i="3"/>
  <c r="N19" i="3"/>
  <c r="L19" i="3"/>
  <c r="J19" i="3"/>
  <c r="H19" i="3"/>
  <c r="N18" i="3"/>
  <c r="L18" i="3"/>
  <c r="J18" i="3"/>
  <c r="I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</calcChain>
</file>

<file path=xl/sharedStrings.xml><?xml version="1.0" encoding="utf-8"?>
<sst xmlns="http://schemas.openxmlformats.org/spreadsheetml/2006/main" count="2120" uniqueCount="654">
  <si>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</si>
  <si>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</si>
  <si>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</si>
  <si>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</si>
  <si>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</si>
  <si>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</si>
  <si>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</si>
  <si>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</si>
  <si>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</si>
  <si>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</si>
  <si>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</si>
  <si>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</si>
  <si>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</si>
  <si>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</si>
  <si>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</si>
  <si>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</si>
  <si>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</si>
  <si>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</si>
  <si>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</si>
  <si>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</si>
  <si>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</si>
  <si>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</si>
  <si>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</si>
  <si>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</si>
  <si>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</si>
  <si>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</si>
  <si>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</si>
  <si>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</si>
  <si>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</si>
  <si>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</si>
  <si>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</si>
  <si>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</si>
  <si>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</si>
  <si>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</si>
  <si>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</si>
  <si>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</si>
  <si>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</si>
  <si>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</si>
  <si>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</si>
  <si>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</si>
  <si>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</si>
  <si>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</si>
  <si>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</si>
  <si>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</si>
  <si>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</si>
  <si>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</si>
  <si>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</si>
  <si>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</si>
  <si>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</si>
  <si>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</si>
  <si>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</si>
  <si>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</si>
  <si>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</si>
  <si>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</si>
  <si>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</si>
  <si>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</si>
  <si>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</si>
  <si>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</si>
  <si>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</si>
  <si>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</si>
  <si>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</si>
  <si>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</si>
  <si>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>E</t>
  </si>
  <si>
    <t xml:space="preserve">Odberateľ: MESTO NITRA </t>
  </si>
  <si>
    <t xml:space="preserve">Spracoval: SOAR - ING. BÁRTA JIŘÍ                  </t>
  </si>
  <si>
    <t xml:space="preserve">Projektant: SOAR - ING. BÁRTA JIŘÍ </t>
  </si>
  <si>
    <t xml:space="preserve">JKSO : </t>
  </si>
  <si>
    <t>Dátum: 28.06.2022</t>
  </si>
  <si>
    <t>Stavba : REK. OBJEKTU A ZMENA UŽÍVANIA OBJEKTU  2.etapa -núdzové bývanie</t>
  </si>
  <si>
    <t>Objekt :SO 01 DVOJDOM</t>
  </si>
  <si>
    <t>Časť : ARCHITEKT. HSV+PSV+ ZTI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</si>
  <si>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</si>
  <si>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</si>
  <si>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</si>
  <si>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</si>
  <si>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</si>
  <si>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</si>
  <si>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</si>
  <si>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310239211</t>
  </si>
  <si>
    <t>Zamurovanie otvoru do 4 m2 pálenými tehlami v murive akejkoľvek hr. na maltu MVC</t>
  </si>
  <si>
    <t>m3</t>
  </si>
  <si>
    <t xml:space="preserve">                    </t>
  </si>
  <si>
    <t>31023-9211</t>
  </si>
  <si>
    <t>45.25.50</t>
  </si>
  <si>
    <t>EK</t>
  </si>
  <si>
    <t>S</t>
  </si>
  <si>
    <t>011</t>
  </si>
  <si>
    <t>311271141</t>
  </si>
  <si>
    <t>Murivo nosné z pórobetónových tvárnic HEBEL P2-500 hr. 250 mm</t>
  </si>
  <si>
    <t>31127-1141</t>
  </si>
  <si>
    <t>311271142</t>
  </si>
  <si>
    <t>Murivo nosné z pórobetónových tvárnic HEBEL P2-400 hr. 300 mm</t>
  </si>
  <si>
    <t>31127-1142</t>
  </si>
  <si>
    <t>012</t>
  </si>
  <si>
    <t>317121101</t>
  </si>
  <si>
    <t>Montáž prefabrik. prekladov pre svetlosť otvoru do 105 cm</t>
  </si>
  <si>
    <t>kus</t>
  </si>
  <si>
    <t>31712-1101</t>
  </si>
  <si>
    <t>45.21.7*</t>
  </si>
  <si>
    <t>MAT</t>
  </si>
  <si>
    <t>593407860</t>
  </si>
  <si>
    <t>Keramické preklady POROTHERM KP23,8 125x23,8x7</t>
  </si>
  <si>
    <t>26.61.12</t>
  </si>
  <si>
    <t>EZ</t>
  </si>
  <si>
    <t>317121102</t>
  </si>
  <si>
    <t>Montáž prefabrik. prekladov pre svetlosť otvoru do 180 cm</t>
  </si>
  <si>
    <t>31712-1102</t>
  </si>
  <si>
    <t>593407870</t>
  </si>
  <si>
    <t>Keramické preklady POROTHERM KP23,8 150x23,8x7</t>
  </si>
  <si>
    <t>342243112</t>
  </si>
  <si>
    <t>Priečky POROTHERM P8 hr. 80mm 8x50x23,8 P+D</t>
  </si>
  <si>
    <t>m2</t>
  </si>
  <si>
    <t>34224-3112</t>
  </si>
  <si>
    <t>342243311</t>
  </si>
  <si>
    <t>Priečky POROTHERM 10 Profi P8 hr. 100mm 10X50X24,9 na maltu Porotherm Profi</t>
  </si>
  <si>
    <t>34224-3311</t>
  </si>
  <si>
    <t xml:space="preserve">  .  .  </t>
  </si>
  <si>
    <t xml:space="preserve">3 - ZVISLÉ A KOMPLETNÉ KONŠTRUKCIE  spolu: </t>
  </si>
  <si>
    <t>6 - ÚPRAVY POVRCHOV, PODLAHY, VÝPLNE</t>
  </si>
  <si>
    <t>610991111</t>
  </si>
  <si>
    <t>Zakrývanie vnút. okenných otvorov, predmetov a konštrukcií</t>
  </si>
  <si>
    <t>61099-1111</t>
  </si>
  <si>
    <t>45.41.10</t>
  </si>
  <si>
    <t>612425921</t>
  </si>
  <si>
    <t>Omietka vnútorného ostenia okenného alebo dverného vápenná hladká</t>
  </si>
  <si>
    <t>61242-5921</t>
  </si>
  <si>
    <t>612465111</t>
  </si>
  <si>
    <t>Príprava podkl.BAUMIT,pod omietky vnút.stien, strojne, nanášanie ručne hr.2 mm</t>
  </si>
  <si>
    <t>61246-5111</t>
  </si>
  <si>
    <t>612465138</t>
  </si>
  <si>
    <t>Vnútorná omietka stien BAUMIT,váp.biela,jemná štuk.,strojne, nanáš.ručne hr.4 mm</t>
  </si>
  <si>
    <t>61246-5138</t>
  </si>
  <si>
    <t>622457193</t>
  </si>
  <si>
    <t>Vonk. omietka vápennocementová jednovrstvová stien hr. 10 mm</t>
  </si>
  <si>
    <t>62245-7193</t>
  </si>
  <si>
    <t>622464113</t>
  </si>
  <si>
    <t>Omietka vonk. stien tenkovrstv. Terranova Terrasil silikátová roztieraná strednozrná</t>
  </si>
  <si>
    <t>62246-4113</t>
  </si>
  <si>
    <t>625254212</t>
  </si>
  <si>
    <t>Kontaktný zateplovací systém hr. 120 mm Weber Terranova THERM TERRANOVA ( EPS ) skrutkovacie kotvy</t>
  </si>
  <si>
    <t>62525-4212</t>
  </si>
  <si>
    <t>625254502</t>
  </si>
  <si>
    <t>Kontaktný zateplovací systém hr. 20 mm Weber Terranova THERM CLIMA ( perforovaný EPS ) zatepl. ostenia okien a dvier</t>
  </si>
  <si>
    <t>62525-4502</t>
  </si>
  <si>
    <t>625259502</t>
  </si>
  <si>
    <t>PROFI soklový zatepľovací systém z EPS hr. 60 mm skrut. kotvy</t>
  </si>
  <si>
    <t>62525-9502</t>
  </si>
  <si>
    <t>625259519</t>
  </si>
  <si>
    <t>PROFI soklový zatepľovací systém z EPS ostenia hr. 20 mm</t>
  </si>
  <si>
    <t>62525-9519</t>
  </si>
  <si>
    <t>631312511</t>
  </si>
  <si>
    <t>Mazanina z betónu prostého tr. C12/15 hr. 5-8 cm</t>
  </si>
  <si>
    <t>63131-2511</t>
  </si>
  <si>
    <t>45.25.32</t>
  </si>
  <si>
    <t>631313711</t>
  </si>
  <si>
    <t>Mazanina z betónu prostého tr. C25/30 hr. 8-12 cm</t>
  </si>
  <si>
    <t>63131-3711</t>
  </si>
  <si>
    <t>631319171</t>
  </si>
  <si>
    <t>Prípl. za stiahnutie povrchu mazaniny pred vlož. výstuže hr. do 8 cm</t>
  </si>
  <si>
    <t>63131-9171</t>
  </si>
  <si>
    <t>631319173</t>
  </si>
  <si>
    <t>Prípl. za stiahnutie povrchu mazaniny pred vlož. výstuže hr. do 12 cm</t>
  </si>
  <si>
    <t>63131-9173</t>
  </si>
  <si>
    <t>631362153</t>
  </si>
  <si>
    <t>Výstuž betónových mazanín zo zvarovaných sietí Kari d drôtu 5 mm, oko 20 cm</t>
  </si>
  <si>
    <t>63136-2153</t>
  </si>
  <si>
    <t>642952610</t>
  </si>
  <si>
    <t>Osadenie dverných zárubní drevených do 2,5 m2 s montážnou penou</t>
  </si>
  <si>
    <t>64295-2610</t>
  </si>
  <si>
    <t>45.42.11</t>
  </si>
  <si>
    <t>6118A0010</t>
  </si>
  <si>
    <t>Zárubne s obkladovými lištami do 15 cm 60 x 197</t>
  </si>
  <si>
    <t>20.30.11</t>
  </si>
  <si>
    <t>6118A0020</t>
  </si>
  <si>
    <t>Zárubne s obkladovými lištami do 15 cm 70 x 197</t>
  </si>
  <si>
    <t>6118A0030</t>
  </si>
  <si>
    <t>Zárubne s obkladovými lištami do 15 cm 80 x 197</t>
  </si>
  <si>
    <t>6118A0230</t>
  </si>
  <si>
    <t>Zárubne s obkladovými lištami do 25 cm 80 x 197</t>
  </si>
  <si>
    <t>6118A0530</t>
  </si>
  <si>
    <t>Zárubne s obkladovými lištami do 40 cm 80 x 197</t>
  </si>
  <si>
    <t>6118A0540</t>
  </si>
  <si>
    <t>Zárubne s obkladovými lištami do 40 cm 90 x 197</t>
  </si>
  <si>
    <t>648991111</t>
  </si>
  <si>
    <t>Osadenie parapetných dosák z plastických hmôt š. do 20 cm</t>
  </si>
  <si>
    <t>m</t>
  </si>
  <si>
    <t>64899-1111</t>
  </si>
  <si>
    <t>6119A0201</t>
  </si>
  <si>
    <t>Parapeta vnútorná komôrková plastová šír.180 mm</t>
  </si>
  <si>
    <t>25.23.14</t>
  </si>
  <si>
    <t xml:space="preserve">6 - ÚPRAVY POVRCHOV, PODLAHY, VÝPLNE  spolu: </t>
  </si>
  <si>
    <t>9 - OSTATNÉ KONŠTRUKCIE A PRÁCE</t>
  </si>
  <si>
    <t>003</t>
  </si>
  <si>
    <t>941941031</t>
  </si>
  <si>
    <t>Montáž lešenia ľahk. radového s podlahami š. do 1 m v. do 10 m</t>
  </si>
  <si>
    <t>94194-1031</t>
  </si>
  <si>
    <t>45.25.10</t>
  </si>
  <si>
    <t>941941191</t>
  </si>
  <si>
    <t>Príplatok za prvý a každý ďalší mesiac použitia lešenia k pol. -1031</t>
  </si>
  <si>
    <t>94194-1191</t>
  </si>
  <si>
    <t>941941831</t>
  </si>
  <si>
    <t>Demontáž lešenia ľahk. radového s podlahami š. do 1 m v. do 10 m</t>
  </si>
  <si>
    <t>94194-1831</t>
  </si>
  <si>
    <t>941955001</t>
  </si>
  <si>
    <t>Lešenie ľahké prac. pomocné výš. podlahy do 1,2 m</t>
  </si>
  <si>
    <t>94195-5001</t>
  </si>
  <si>
    <t>952901111</t>
  </si>
  <si>
    <t>Vyčistenie budov byt. alebo občian. výstavby pri výške podlažia do 4 m</t>
  </si>
  <si>
    <t>95290-1111</t>
  </si>
  <si>
    <t>45.45.13</t>
  </si>
  <si>
    <t>952902110</t>
  </si>
  <si>
    <t>Zametenie v miestnostiach a chodbách</t>
  </si>
  <si>
    <t>95290-2110</t>
  </si>
  <si>
    <t>953945222</t>
  </si>
  <si>
    <t>Profil okenný APU s integrovanou tkaninou PCI</t>
  </si>
  <si>
    <t>95394-5222</t>
  </si>
  <si>
    <t>953945223</t>
  </si>
  <si>
    <t>Profil rohový z PVC s integrovanou tkaninou PCI 10x10</t>
  </si>
  <si>
    <t>95394-5223</t>
  </si>
  <si>
    <t>953945225</t>
  </si>
  <si>
    <t>Profil rohový z PVC PLY XS s integrovanou tkaninou PCI 10x10 - nepriznaný vo fasáde</t>
  </si>
  <si>
    <t>95394-5225</t>
  </si>
  <si>
    <t>953945405</t>
  </si>
  <si>
    <t>Lišta zakladacia hliníková Stomix 103 mm</t>
  </si>
  <si>
    <t>95394-5405</t>
  </si>
  <si>
    <t>013</t>
  </si>
  <si>
    <t>962031132</t>
  </si>
  <si>
    <t>Búranie priečok z tehál MV, MVC hr. do 10 cm, plocha nad 4 m2</t>
  </si>
  <si>
    <t>96203-1132</t>
  </si>
  <si>
    <t>45.11.11</t>
  </si>
  <si>
    <t>962032231</t>
  </si>
  <si>
    <t>Búranie muriva z tehál na MV, MVC alebo otvorov nad 4 m2</t>
  </si>
  <si>
    <t>96203-2231</t>
  </si>
  <si>
    <t>965043441</t>
  </si>
  <si>
    <t>Búranie bet. podkladu s poterom hr. do 15 cm nad 4 m2</t>
  </si>
  <si>
    <t>96504-3441</t>
  </si>
  <si>
    <t>965081713</t>
  </si>
  <si>
    <t>Búranie dlažieb xylolit. alebo keram. hr. do 1 cm nad 1 m2</t>
  </si>
  <si>
    <t>96508-1713</t>
  </si>
  <si>
    <t>965081813</t>
  </si>
  <si>
    <t>Búranie dlažieb kamenin. cem. terac. hr. nad 1 cm nad 1 m2</t>
  </si>
  <si>
    <t>96508-1813</t>
  </si>
  <si>
    <t>968061125</t>
  </si>
  <si>
    <t>Vyvesenie alebo zavesenie drev. krídiel dvier do 2 m2</t>
  </si>
  <si>
    <t>96806-1125</t>
  </si>
  <si>
    <t>968061136</t>
  </si>
  <si>
    <t>Vyvesenie alebo zavesenie drev. krídiel vrát do 4 m2</t>
  </si>
  <si>
    <t>96806-1136</t>
  </si>
  <si>
    <t>968072455</t>
  </si>
  <si>
    <t>Vybúranie kov. dverných zárubní do 2 m2</t>
  </si>
  <si>
    <t>96807-2455</t>
  </si>
  <si>
    <t>968072456</t>
  </si>
  <si>
    <t>Vybúranie kov. dverných zárubní nad 2 m2</t>
  </si>
  <si>
    <t>96807-2456</t>
  </si>
  <si>
    <t>971033641</t>
  </si>
  <si>
    <t>Vybúr. otvorov do 4 m2 v murive tehl. MV, MVC hr. do 30 cm</t>
  </si>
  <si>
    <t>97103-3641</t>
  </si>
  <si>
    <t>971042651</t>
  </si>
  <si>
    <t>Vybúr. otvorov do 4 m2 v betón. murive akejkoľvek hrúbky</t>
  </si>
  <si>
    <t>97104-2651</t>
  </si>
  <si>
    <t>974063020</t>
  </si>
  <si>
    <t>Vyrezanie rýh v porobetonovom murive hl.2,5cm š.4cm frézovaním</t>
  </si>
  <si>
    <t>97406-3020</t>
  </si>
  <si>
    <t>978013191</t>
  </si>
  <si>
    <t>Otlčenie vnút. omietok stien váp. vápenocem. do 100 %</t>
  </si>
  <si>
    <t>97801-3191</t>
  </si>
  <si>
    <t>978036191</t>
  </si>
  <si>
    <t>Otlčenie vonk. omietok brizolitových do 100 %</t>
  </si>
  <si>
    <t>97803-6191</t>
  </si>
  <si>
    <t>978059531</t>
  </si>
  <si>
    <t>Vybúranie obkladov vnút. z obkladačiek plochy nad 2 m2</t>
  </si>
  <si>
    <t>97805-9531</t>
  </si>
  <si>
    <t>978059631</t>
  </si>
  <si>
    <t>Vybúranie obkladov vonk. z obkladačiek plochy nad 2 m2</t>
  </si>
  <si>
    <t>97805-9631</t>
  </si>
  <si>
    <t>979011111</t>
  </si>
  <si>
    <t>Zvislá doprava sute a vybúr. hmôt za prvé podlažie</t>
  </si>
  <si>
    <t>t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</si>
  <si>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</si>
  <si>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</si>
  <si>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</si>
  <si>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</si>
  <si>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</si>
  <si>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</si>
  <si>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</si>
  <si>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</si>
  <si>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</si>
  <si>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</si>
  <si>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</si>
  <si>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</si>
  <si>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</si>
  <si>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</si>
  <si>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</si>
  <si>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</si>
  <si>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</si>
  <si>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</si>
  <si>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</si>
  <si>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998011001</t>
  </si>
  <si>
    <t>Presun hmôt pre budovy murované výšky do 6 m</t>
  </si>
  <si>
    <t>99801-1001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</si>
  <si>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</si>
  <si>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</si>
  <si>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</si>
  <si>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</si>
  <si>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</si>
  <si>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</si>
  <si>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711107331</t>
  </si>
  <si>
    <t>Jednozlož. silikátová hydroizolačná hmota Weber Terranova stierka weber terizol vodorovná</t>
  </si>
  <si>
    <t>I</t>
  </si>
  <si>
    <t>71110-7331</t>
  </si>
  <si>
    <t>IK</t>
  </si>
  <si>
    <t>711107332</t>
  </si>
  <si>
    <t>Jednozlož. silikátová hydroizolačná hmota Weber Terranova stierka weber terizol zvislá</t>
  </si>
  <si>
    <t>71110-7332</t>
  </si>
  <si>
    <t>711111001</t>
  </si>
  <si>
    <t>Zhotovenie izolácie proti vlhkosti za studena vodor. náterom asfalt. penetr.</t>
  </si>
  <si>
    <t>71111-1001</t>
  </si>
  <si>
    <t>45.22.20</t>
  </si>
  <si>
    <t>111631500</t>
  </si>
  <si>
    <t>Lak asfaltový ALP-PENETRAL sudy</t>
  </si>
  <si>
    <t>26.82.13</t>
  </si>
  <si>
    <t>IZ</t>
  </si>
  <si>
    <t>711141559</t>
  </si>
  <si>
    <t>Zhotovenie izolácie proti vlhkosti pritavením NAIP vodor.</t>
  </si>
  <si>
    <t>71114-1559</t>
  </si>
  <si>
    <t>628322810</t>
  </si>
  <si>
    <t>Pás ťažký asfaltový HYDROBIT V 60 S 35</t>
  </si>
  <si>
    <t>21.12.56</t>
  </si>
  <si>
    <t>998711101</t>
  </si>
  <si>
    <t>Presun hmôt pre izolácie proti vode v objektoch výšky do 6 m</t>
  </si>
  <si>
    <t>99871-1101</t>
  </si>
  <si>
    <t xml:space="preserve">711 - Izolácie proti vode a vlhkosti  spolu: </t>
  </si>
  <si>
    <t>713 - Izolácie tepelné</t>
  </si>
  <si>
    <t>713</t>
  </si>
  <si>
    <t>713111125</t>
  </si>
  <si>
    <t>Montáž tep. izolácie stropov rovných spodom, prilepenie</t>
  </si>
  <si>
    <t>71311-1125</t>
  </si>
  <si>
    <t>45.32.11</t>
  </si>
  <si>
    <t>6315A3661</t>
  </si>
  <si>
    <t>Lamela minerálna CLT C1 hr.50mm 220x1200mm</t>
  </si>
  <si>
    <t>6315A3664</t>
  </si>
  <si>
    <t>Lamela minerálna CLT C1 hr.100mm 220x1200mm</t>
  </si>
  <si>
    <t>713121111</t>
  </si>
  <si>
    <t>Montáž tep. izolácie podláh 1 x položenie</t>
  </si>
  <si>
    <t>71312-1111</t>
  </si>
  <si>
    <t>2831BA164</t>
  </si>
  <si>
    <t>Doska izolačná eps Styrodur 2800 C hr.5cm 1250x600mm</t>
  </si>
  <si>
    <t>713191120</t>
  </si>
  <si>
    <t>Izolácia tepelná podláh, stropov, striech vrchom, položením PE fólia</t>
  </si>
  <si>
    <t>71319-1120</t>
  </si>
  <si>
    <t>998713101</t>
  </si>
  <si>
    <t>Presun hmôt pre izolácie tepelné v objektoch výšky do 6 m</t>
  </si>
  <si>
    <t>99871-3101</t>
  </si>
  <si>
    <t xml:space="preserve">713 - Izolácie tepelné  spolu: </t>
  </si>
  <si>
    <t>721 - Vnútorná kanalizácia</t>
  </si>
  <si>
    <t>721</t>
  </si>
  <si>
    <t>721211709</t>
  </si>
  <si>
    <t>Montáž podlahového odtokového žlabu dĺ. 900 mm pre montáž k stene</t>
  </si>
  <si>
    <t>72121-1709</t>
  </si>
  <si>
    <t>721212113</t>
  </si>
  <si>
    <t>Odtokový žľab dĺžky 900 mm s krycím roštom a zápachovou uzávierkou</t>
  </si>
  <si>
    <t>72121-2113</t>
  </si>
  <si>
    <t>721999906</t>
  </si>
  <si>
    <t>Vnútorná kanalizácia HZS T6</t>
  </si>
  <si>
    <t>hod</t>
  </si>
  <si>
    <t>72199-9906</t>
  </si>
  <si>
    <t>45.33.20</t>
  </si>
  <si>
    <t>998721101</t>
  </si>
  <si>
    <t>Presun hmôt pre vnút. kanalizáciu v objektoch výšky do 6 m</t>
  </si>
  <si>
    <t>99872-1101</t>
  </si>
  <si>
    <t>45.33.30</t>
  </si>
  <si>
    <t xml:space="preserve">721 - Vnútorná kanalizácia  spolu: </t>
  </si>
  <si>
    <t>722 - Vnútorný vodovod</t>
  </si>
  <si>
    <t>722999906</t>
  </si>
  <si>
    <t>Vnútorný vodovod HZS T6</t>
  </si>
  <si>
    <t>72299-9906</t>
  </si>
  <si>
    <t xml:space="preserve">722 - Vnútorný vodovod  spolu: </t>
  </si>
  <si>
    <t>725 - Zariaďovacie predmety</t>
  </si>
  <si>
    <t>725110814</t>
  </si>
  <si>
    <t>Demontáž záchodov odsávacích alebo kombinovaných</t>
  </si>
  <si>
    <t>súbor</t>
  </si>
  <si>
    <t>72511-0814</t>
  </si>
  <si>
    <t>725119305</t>
  </si>
  <si>
    <t>Montáž záchodovým mís kombinovaných</t>
  </si>
  <si>
    <t>72511-9305</t>
  </si>
  <si>
    <t>642328030</t>
  </si>
  <si>
    <t>Misa záchodová Kombi štandardná kvalita</t>
  </si>
  <si>
    <t>26.22.10</t>
  </si>
  <si>
    <t>725210821</t>
  </si>
  <si>
    <t>Demontáž umývadiel bez výtokových armatúr</t>
  </si>
  <si>
    <t>72521-0821</t>
  </si>
  <si>
    <t>725219201</t>
  </si>
  <si>
    <t>Montáž umývadiel keramických so záp. uzáv. na konzoly</t>
  </si>
  <si>
    <t>72521-9201</t>
  </si>
  <si>
    <t>725220831</t>
  </si>
  <si>
    <t>Demontáž vaní liatinových rohových</t>
  </si>
  <si>
    <t>72522-0831</t>
  </si>
  <si>
    <t>725241112</t>
  </si>
  <si>
    <t>Vanička sprchová akrylátová štvorcová 900x900 mm</t>
  </si>
  <si>
    <t>72524-1112</t>
  </si>
  <si>
    <t>725249104</t>
  </si>
  <si>
    <t>Montáž sprchovej vaničky</t>
  </si>
  <si>
    <t>72524-9104</t>
  </si>
  <si>
    <t>725319201</t>
  </si>
  <si>
    <t>Montáž drezov smalt, nerez, polypropylén. jednod veľkokuch.so zápach uzávier</t>
  </si>
  <si>
    <t>72531-9201</t>
  </si>
  <si>
    <t>552313460</t>
  </si>
  <si>
    <t>Drez z nerezu s odkvapnou doskou 514 IA</t>
  </si>
  <si>
    <t>28.75.11</t>
  </si>
  <si>
    <t>725329101</t>
  </si>
  <si>
    <t>Montáž drezov dvojitých so zápach uzávierkou</t>
  </si>
  <si>
    <t>72532-9101</t>
  </si>
  <si>
    <t>5523A0101</t>
  </si>
  <si>
    <t>Dvojdrez vstavaný</t>
  </si>
  <si>
    <t/>
  </si>
  <si>
    <t>725339101</t>
  </si>
  <si>
    <t>Montáž výleviek keramic., liat, a i. hmoty bez výtok armat. a splach nádrže</t>
  </si>
  <si>
    <t>72533-9101</t>
  </si>
  <si>
    <t>627A0102</t>
  </si>
  <si>
    <t>Vylevka</t>
  </si>
  <si>
    <t>725819402</t>
  </si>
  <si>
    <t>Montáž ventilov rohových G 1/2</t>
  </si>
  <si>
    <t>72581-9402</t>
  </si>
  <si>
    <t>551410801</t>
  </si>
  <si>
    <t>Ventil rohový  1/2</t>
  </si>
  <si>
    <t>725829301</t>
  </si>
  <si>
    <t>Montáž batérií umýv. a drez. ostatných typov stojank. G 1/2</t>
  </si>
  <si>
    <t>72582-9301</t>
  </si>
  <si>
    <t>551431741</t>
  </si>
  <si>
    <t>Batéria drezová jednopáková do 1otvoru štandartná kvalita</t>
  </si>
  <si>
    <t>29.13.12</t>
  </si>
  <si>
    <t>551440026</t>
  </si>
  <si>
    <t>Batéria umývadlová jednopáková do 1 otvoru TF-8301 V 1/2"</t>
  </si>
  <si>
    <t>6429C1214</t>
  </si>
  <si>
    <t>madlo na stenu</t>
  </si>
  <si>
    <t>725849200</t>
  </si>
  <si>
    <t>Montáž batérií sprch. násten. s nastav. výškou</t>
  </si>
  <si>
    <t>72584-9200</t>
  </si>
  <si>
    <t>551456110</t>
  </si>
  <si>
    <t>Batéria sprchová štandartná kvalita</t>
  </si>
  <si>
    <t>725999906</t>
  </si>
  <si>
    <t>Zariaďovacie predmety HZS T6</t>
  </si>
  <si>
    <t>72599-9906</t>
  </si>
  <si>
    <t>998725101</t>
  </si>
  <si>
    <t>Presun hmôt pre zariaď. predmety v objektoch výšky do 6 m</t>
  </si>
  <si>
    <t>99872-5101</t>
  </si>
  <si>
    <t xml:space="preserve">725 - Zariaďovacie predmety  spolu: </t>
  </si>
  <si>
    <t>763 - Konštrukcie  - drevostavby</t>
  </si>
  <si>
    <t>763</t>
  </si>
  <si>
    <t>763212210</t>
  </si>
  <si>
    <t>Priečky sadrokartónové RIGIPS dvoj. opláštené RF 12.5 mm, hrúbka priečky 100mm</t>
  </si>
  <si>
    <t>76321-2210</t>
  </si>
  <si>
    <t>763999904</t>
  </si>
  <si>
    <t>Konštrukcie - drevostavby, HZS T4</t>
  </si>
  <si>
    <t>76399-9904</t>
  </si>
  <si>
    <t>45.42.13</t>
  </si>
  <si>
    <t>998763101</t>
  </si>
  <si>
    <t>Presun hmôt pre drevostavby v objektoch výšky do 12 m</t>
  </si>
  <si>
    <t>99876-3101</t>
  </si>
  <si>
    <t xml:space="preserve">763 - Konštrukcie  - drevostavby  spolu: </t>
  </si>
  <si>
    <t>764 - Konštrukcie klampiarske</t>
  </si>
  <si>
    <t>764</t>
  </si>
  <si>
    <t>764410240</t>
  </si>
  <si>
    <t>Klamp. PZ pl. oplechovanie parapetov rš 250</t>
  </si>
  <si>
    <t>76441-0240</t>
  </si>
  <si>
    <t>45.22.13</t>
  </si>
  <si>
    <t>764410850</t>
  </si>
  <si>
    <t>Klamp. demont. parapetov rš 330</t>
  </si>
  <si>
    <t>76441-0850</t>
  </si>
  <si>
    <t>764430260</t>
  </si>
  <si>
    <t>Klamp. PZ pl. oplechovanie múrov rš 750</t>
  </si>
  <si>
    <t>76443-0260</t>
  </si>
  <si>
    <t>764430840</t>
  </si>
  <si>
    <t>Klamp. demont. oplechovanie múrov rš 500</t>
  </si>
  <si>
    <t>76443-0840</t>
  </si>
  <si>
    <t>998764101</t>
  </si>
  <si>
    <t>Presun hmôt pre klampiarske konštr. v objektoch výšky do 6 m</t>
  </si>
  <si>
    <t>99876-4101</t>
  </si>
  <si>
    <t xml:space="preserve">764 - Konštrukcie klampiarske  spolu: </t>
  </si>
  <si>
    <t>766 - Konštrukcie stolárske</t>
  </si>
  <si>
    <t>766</t>
  </si>
  <si>
    <t>766438111</t>
  </si>
  <si>
    <t>Montáž dreveného obloženia betonových stupňov s podstupnicami</t>
  </si>
  <si>
    <t>76643-8111</t>
  </si>
  <si>
    <t>605180606</t>
  </si>
  <si>
    <t>Doska alebo fošňa omietaná SM tr.A hr.38-50mm š. 250-300mm</t>
  </si>
  <si>
    <t xml:space="preserve">   </t>
  </si>
  <si>
    <t>7666531081</t>
  </si>
  <si>
    <t>Montáž dvier a konštrukcie posuvných devrí</t>
  </si>
  <si>
    <t>6116172101</t>
  </si>
  <si>
    <t>Dvere vnútorné posuvné 80x197 dyhované dub</t>
  </si>
  <si>
    <t>611617251</t>
  </si>
  <si>
    <t>Dvere vnútorné posuvne 95x197 dyhovane dub</t>
  </si>
  <si>
    <t>611617321</t>
  </si>
  <si>
    <t>Dvere vnútorné posuvné 110x197 dyhované dub</t>
  </si>
  <si>
    <t>766661112</t>
  </si>
  <si>
    <t>Montáž dvier kompl. otvár. do zárubne 1-krídl. do 0,8m</t>
  </si>
  <si>
    <t>76666-1112</t>
  </si>
  <si>
    <t>611617130</t>
  </si>
  <si>
    <t>Dvere vnútorné plné 60x197 dyhované dub</t>
  </si>
  <si>
    <t>611617170</t>
  </si>
  <si>
    <t>Dvere vnútorné plné 70x197 dyhované dub</t>
  </si>
  <si>
    <t>611617210</t>
  </si>
  <si>
    <t>Dvere vnútorné plné 80x197 dyhované dub</t>
  </si>
  <si>
    <t>766661122</t>
  </si>
  <si>
    <t>Montáž dvier kompl. otvár. do zárubne 1-krídl. nad 0,8m</t>
  </si>
  <si>
    <t>76666-1122</t>
  </si>
  <si>
    <t>611617250</t>
  </si>
  <si>
    <t>Dvere vnútorné plné 90x197 dyhované dub</t>
  </si>
  <si>
    <t>766812115</t>
  </si>
  <si>
    <t>Montáž kuchynských liniek drev. na stenu dl. do 240cm</t>
  </si>
  <si>
    <t>76681-2115</t>
  </si>
  <si>
    <t>766812215</t>
  </si>
  <si>
    <t>Montáž kuchynských liniek drev. na stoj. dl. do 240cm</t>
  </si>
  <si>
    <t>76681-2215</t>
  </si>
  <si>
    <t>615816161</t>
  </si>
  <si>
    <t>Súbor kuchynský - kuchyn. linka</t>
  </si>
  <si>
    <t>998766101</t>
  </si>
  <si>
    <t>Presun hmôt pre konštr. stolárske v objektoch výšky do 6 m</t>
  </si>
  <si>
    <t>99876-6101</t>
  </si>
  <si>
    <t xml:space="preserve">766 - Konštrukcie stolárske  spolu: </t>
  </si>
  <si>
    <t>767 - Konštrukcie doplnk. kovové stavebné</t>
  </si>
  <si>
    <t>767</t>
  </si>
  <si>
    <t>767631510</t>
  </si>
  <si>
    <t>Montáž okien plastových</t>
  </si>
  <si>
    <t>76763-1510</t>
  </si>
  <si>
    <t>6114B16391</t>
  </si>
  <si>
    <t>Okno plast. 1-krídl. OS 600/1450</t>
  </si>
  <si>
    <t>6114B17361</t>
  </si>
  <si>
    <t>Okno plast. 1-krídl. OS 950/1450</t>
  </si>
  <si>
    <t>6114B17411</t>
  </si>
  <si>
    <t>Okno plast 1-krídl. OS 1000/550</t>
  </si>
  <si>
    <t>6114B17971</t>
  </si>
  <si>
    <t>Okno plast. 1-krídl. OS 1200/550</t>
  </si>
  <si>
    <t>6114B1859</t>
  </si>
  <si>
    <t>Okno plast.1-krídlové OS -výš.110, šír.140 cm</t>
  </si>
  <si>
    <t>6114B18761</t>
  </si>
  <si>
    <t>Okno plast 1 krídl. OS 1450/1450</t>
  </si>
  <si>
    <t>6114B23081</t>
  </si>
  <si>
    <t>Okno plast. 2-krídl. O+OS  1700/1450</t>
  </si>
  <si>
    <t>6114B23501</t>
  </si>
  <si>
    <t>Okno plast. 2-krídl. 0+0S 2000/1450</t>
  </si>
  <si>
    <t>6114B23551</t>
  </si>
  <si>
    <t>Okno plast 2- krídl. O+OS   2080/550</t>
  </si>
  <si>
    <t>6114B23641</t>
  </si>
  <si>
    <t>Okno plast. 2-krídl O+OS 2080/1450</t>
  </si>
  <si>
    <t>767631511</t>
  </si>
  <si>
    <t>Vybúranie okien plastových</t>
  </si>
  <si>
    <t>767641510</t>
  </si>
  <si>
    <t>Montáž dverí plastových</t>
  </si>
  <si>
    <t>76764-1510</t>
  </si>
  <si>
    <t>6113A01211</t>
  </si>
  <si>
    <t>Dvere plast. 1-krídl. balk/terasa 850/2150</t>
  </si>
  <si>
    <t>6113A02261</t>
  </si>
  <si>
    <t>Dvere vchodové plast. 1-krídl.  O 900/2000</t>
  </si>
  <si>
    <t>6113A02501</t>
  </si>
  <si>
    <t>Dvere vchodové 1-krídlové O  1100/2000</t>
  </si>
  <si>
    <t>6113A0494</t>
  </si>
  <si>
    <t>Dvere vchodové 2krídl. O+O (1430+970) v.2100</t>
  </si>
  <si>
    <t>767641511</t>
  </si>
  <si>
    <t>Vybúranie dvierí plastových</t>
  </si>
  <si>
    <t>998767101</t>
  </si>
  <si>
    <t>Presun hmôt pre kovové stav. doplnk. konštr. v objektoch výšky do 6 m</t>
  </si>
  <si>
    <t>99876-7101</t>
  </si>
  <si>
    <t>45.42.12</t>
  </si>
  <si>
    <t xml:space="preserve">767 - Konštrukcie doplnk. kovové stavebné  spolu: </t>
  </si>
  <si>
    <t>771 - Podlahy z dlaždíc  keramických</t>
  </si>
  <si>
    <t>771</t>
  </si>
  <si>
    <t>771271812</t>
  </si>
  <si>
    <t>Demontáž obkladov stupníc z dlaždic keramických kladených do malty š do 350 mm</t>
  </si>
  <si>
    <t>77127-1812</t>
  </si>
  <si>
    <t>771271832</t>
  </si>
  <si>
    <t>Demontáž obkladov podstupníc z dlaždic keramických kladených do malty v do 250</t>
  </si>
  <si>
    <t>77127-1832</t>
  </si>
  <si>
    <t>771274123</t>
  </si>
  <si>
    <t>Montáž obkl.stupňov sklz.keram.do flex.lep.do 30cm</t>
  </si>
  <si>
    <t>77127-4123</t>
  </si>
  <si>
    <t>45.43.12</t>
  </si>
  <si>
    <t>771274242</t>
  </si>
  <si>
    <t>Montáž obkl.podstup.sklz.keram.do flex.lep.do 20cm</t>
  </si>
  <si>
    <t>77127-4242</t>
  </si>
  <si>
    <t>597637250</t>
  </si>
  <si>
    <t>Dlaž. neglaz. slin. TAURUS 300x300x9 I</t>
  </si>
  <si>
    <t>26.30.10</t>
  </si>
  <si>
    <t>771475113</t>
  </si>
  <si>
    <t>Montáž soklíkov keram. rovných do PU tmelu do 10 cm</t>
  </si>
  <si>
    <t>77147-5113</t>
  </si>
  <si>
    <t>771572466</t>
  </si>
  <si>
    <t>Montáž podláh z dlaždíc keram. do flexib. tmelu bez povrch. úpravy alebo glaz. hladké, škáry Ceresit CE33 600x600 mm</t>
  </si>
  <si>
    <t>77157-2466</t>
  </si>
  <si>
    <t>597371001</t>
  </si>
  <si>
    <t>Dlažba mrazuvzdorná Rako Extra tmavošedá 60x60cm hr.10mm mat.DAR63724.1</t>
  </si>
  <si>
    <t>998771101</t>
  </si>
  <si>
    <t>Presun hmôt pre podlahy z dlaždíc v objektoch výšky do 6 m</t>
  </si>
  <si>
    <t>99877-1101</t>
  </si>
  <si>
    <t xml:space="preserve">771 - Podlahy z dlaždíc  keramických  spolu: </t>
  </si>
  <si>
    <t>775 - Podlahy vlysové a parketové</t>
  </si>
  <si>
    <t>775918914</t>
  </si>
  <si>
    <t>Demontáž plávajúcej podlahy</t>
  </si>
  <si>
    <t xml:space="preserve">775 - Podlahy vlysové a parketové  spolu: </t>
  </si>
  <si>
    <t>776 - Podlahy povlakové</t>
  </si>
  <si>
    <t>775</t>
  </si>
  <si>
    <t>776200810</t>
  </si>
  <si>
    <t>Odstránenie podlahovín zo schod. stupňov lepených bez podlož</t>
  </si>
  <si>
    <t>77620-0810</t>
  </si>
  <si>
    <t>776421100</t>
  </si>
  <si>
    <t>Lepenie podlahových soklíkov alebo líšt z mäkčených plastov</t>
  </si>
  <si>
    <t>77642-1100</t>
  </si>
  <si>
    <t>45.43.21</t>
  </si>
  <si>
    <t>283410051</t>
  </si>
  <si>
    <t>Podlahová lemovka</t>
  </si>
  <si>
    <t>M</t>
  </si>
  <si>
    <t>776521100</t>
  </si>
  <si>
    <t>Lepenie povlakových podláh plastových pásov</t>
  </si>
  <si>
    <t>77652-1100</t>
  </si>
  <si>
    <t>284145501</t>
  </si>
  <si>
    <t>Vinylová podlahovina</t>
  </si>
  <si>
    <t>776990112</t>
  </si>
  <si>
    <t>Vyrovnanie podkladu samonivelačnou stierkou hr 3 mm 30 Mpa</t>
  </si>
  <si>
    <t>77699-0112</t>
  </si>
  <si>
    <t>998776101</t>
  </si>
  <si>
    <t>Presun hmôt pre podlahy povlakové v objektoch výšky do 6 m</t>
  </si>
  <si>
    <t>99877-6101</t>
  </si>
  <si>
    <t>45.43.22</t>
  </si>
  <si>
    <t xml:space="preserve">776 - Podlahy povlakové  spolu: </t>
  </si>
  <si>
    <t>781 - Obklady z obkladačiek a dosiek</t>
  </si>
  <si>
    <t>781447564</t>
  </si>
  <si>
    <t>Montáž obkladov stien z obkladačiek hutných, keram. do tmelu flex., škár. Ceresit CE33 300x200 mm</t>
  </si>
  <si>
    <t>78144-7564</t>
  </si>
  <si>
    <t>597658300</t>
  </si>
  <si>
    <t>Obkl. hut. B 1 far. hl. 300x200 OT3 1A</t>
  </si>
  <si>
    <t>998781101</t>
  </si>
  <si>
    <t>Presun hmôt pre obklady keramické v objektoch výšky do 6 m</t>
  </si>
  <si>
    <t>99878-1101</t>
  </si>
  <si>
    <t xml:space="preserve">781 - Obklady z obkladačiek a dosiek  spolu: </t>
  </si>
  <si>
    <t>783 - Nátery</t>
  </si>
  <si>
    <t>783</t>
  </si>
  <si>
    <t>783626300</t>
  </si>
  <si>
    <t>Nátery stolár. výrobkov lazurovacím lakom 3x lakovaním</t>
  </si>
  <si>
    <t>78362-6300</t>
  </si>
  <si>
    <t>45.44.22</t>
  </si>
  <si>
    <t xml:space="preserve">783 - Nátery  spolu: </t>
  </si>
  <si>
    <t>784 - Maľby</t>
  </si>
  <si>
    <t>784</t>
  </si>
  <si>
    <t>784452961</t>
  </si>
  <si>
    <t>Opr. maľba zmes tek. 2 f. dvoj. b. strop oškr. m. do 3,8m</t>
  </si>
  <si>
    <t>78445-2961</t>
  </si>
  <si>
    <t>45.44.21</t>
  </si>
  <si>
    <t>784452964</t>
  </si>
  <si>
    <t>Opr. maľba zmes tek. 2 f. dvoj. b. strop oškr. sch. do3,8m</t>
  </si>
  <si>
    <t>78445-2964</t>
  </si>
  <si>
    <t xml:space="preserve">784 - Maľby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</si>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</sst>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6" formatCode="#,##0&quot; Sk&quot;;[Red]\-#,##0&quot; Sk&quot;"/>
    <numFmt numFmtId="167" formatCode="_-* #,##0&quot; Sk&quot;_-;\-* #,##0&quot; Sk&quot;_-;_-* &quot;- Sk&quot;_-;_-@_-"/>
    <numFmt numFmtId="181" formatCode="#,##0.0000"/>
    <numFmt numFmtId="183" formatCode="#,##0.00000"/>
    <numFmt numFmtId="184" formatCode="#,##0.000"/>
    <numFmt numFmtId="185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7" fillId="0" borderId="0"/>
    <xf numFmtId="0" fontId="13" fillId="0" borderId="0" applyBorder="0">
      <alignment vertical="center"/>
    </xf>
    <xf numFmtId="0" fontId="8" fillId="4" borderId="0" applyBorder="0" applyProtection="0"/>
    <xf numFmtId="167" fontId="13" fillId="0" borderId="0" applyBorder="0" applyProtection="0"/>
    <xf numFmtId="0" fontId="8" fillId="2" borderId="0" applyBorder="0" applyProtection="0"/>
    <xf numFmtId="0" fontId="8" fillId="2" borderId="0" applyBorder="0" applyProtection="0"/>
    <xf numFmtId="166" fontId="6" fillId="0" borderId="8"/>
    <xf numFmtId="0" fontId="8" fillId="3" borderId="0" applyBorder="0" applyProtection="0"/>
    <xf numFmtId="0" fontId="8" fillId="5" borderId="0" applyBorder="0" applyProtection="0"/>
    <xf numFmtId="0" fontId="13" fillId="0" borderId="8"/>
    <xf numFmtId="0" fontId="6" fillId="0" borderId="8">
      <alignment vertical="center"/>
    </xf>
    <xf numFmtId="0" fontId="8" fillId="6" borderId="0" applyBorder="0" applyProtection="0"/>
    <xf numFmtId="0" fontId="8" fillId="2" borderId="0" applyBorder="0" applyProtection="0"/>
    <xf numFmtId="0" fontId="8" fillId="4" borderId="0" applyBorder="0" applyProtection="0"/>
    <xf numFmtId="0" fontId="8" fillId="5" borderId="0" applyBorder="0" applyProtection="0"/>
    <xf numFmtId="0" fontId="8" fillId="7" borderId="0" applyBorder="0" applyProtection="0"/>
    <xf numFmtId="0" fontId="8" fillId="8" borderId="0" applyBorder="0" applyProtection="0"/>
    <xf numFmtId="0" fontId="8" fillId="4" borderId="0" applyBorder="0" applyProtection="0"/>
    <xf numFmtId="0" fontId="9" fillId="2" borderId="0" applyBorder="0" applyProtection="0"/>
    <xf numFmtId="0" fontId="9" fillId="9" borderId="0" applyBorder="0" applyProtection="0"/>
    <xf numFmtId="0" fontId="9" fillId="10" borderId="0" applyBorder="0" applyProtection="0"/>
    <xf numFmtId="0" fontId="9" fillId="8" borderId="0" applyBorder="0" applyProtection="0"/>
    <xf numFmtId="0" fontId="9" fillId="2" borderId="0" applyBorder="0" applyProtection="0"/>
    <xf numFmtId="0" fontId="9" fillId="5" borderId="0" applyBorder="0" applyProtection="0"/>
    <xf numFmtId="0" fontId="10" fillId="0" borderId="9" applyProtection="0"/>
    <xf numFmtId="0" fontId="7" fillId="0" borderId="0"/>
    <xf numFmtId="0" fontId="11" fillId="0" borderId="0" applyBorder="0" applyProtection="0"/>
    <xf numFmtId="0" fontId="7" fillId="0" borderId="0"/>
    <xf numFmtId="0" fontId="6" fillId="0" borderId="0" applyBorder="0">
      <alignment vertical="center"/>
    </xf>
    <xf numFmtId="0" fontId="12" fillId="0" borderId="0" applyBorder="0" applyProtection="0"/>
    <xf numFmtId="0" fontId="6" fillId="0" borderId="1">
      <alignment vertical="center"/>
    </xf>
  </cellStyleXfs>
  <cellXfs count="60">
    <xf numFmtId="0" fontId="0" fillId="0" borderId="0" xfId="0"/>
    <xf numFmtId="0" fontId="3" fillId="0" borderId="0" xfId="1" applyFont="1"/>
    <xf numFmtId="0" fontId="4" fillId="0" borderId="0" xfId="1" applyFont="1"/>
    <xf numFmtId="49" fontId="4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5" fillId="0" borderId="5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84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3" fillId="0" borderId="0" xfId="1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185" fontId="3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right" wrapText="1"/>
    </xf>
    <xf numFmtId="184" fontId="3" fillId="0" borderId="0" xfId="0" applyNumberFormat="1" applyFont="1" applyAlignment="1">
      <alignment horizontal="right" wrapText="1"/>
    </xf>
    <xf numFmtId="181" fontId="3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49" fontId="14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4" fillId="0" borderId="0" xfId="0" applyNumberFormat="1" applyFont="1" applyAlignment="1" applyProtection="1">
      <alignment vertical="top"/>
    </xf>
    <xf numFmtId="183" fontId="14" fillId="0" borderId="0" xfId="0" applyNumberFormat="1" applyFont="1" applyAlignment="1" applyProtection="1">
      <alignment vertical="top"/>
    </xf>
    <xf numFmtId="184" fontId="14" fillId="0" borderId="0" xfId="0" applyNumberFormat="1" applyFont="1" applyAlignment="1" applyProtection="1">
      <alignment vertical="top"/>
    </xf>
    <xf numFmtId="49" fontId="14" fillId="0" borderId="0" xfId="0" applyNumberFormat="1" applyFont="1" applyAlignment="1" applyProtection="1">
      <alignment horizontal="left" vertical="top" wrapText="1"/>
    </xf>
    <xf numFmtId="0" fontId="15" fillId="0" borderId="0" xfId="0" applyFont="1" applyProtection="1"/>
  </cellXfs>
  <cellStyles count="32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a" xfId="0" builtinId="0"/>
    <cellStyle name="normálne_fakturuj99" xfId="28"/>
    <cellStyle name="normálne_KLs" xfId="1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48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5" sqref="D5"/>
    </sheetView>
  </sheetViews>
  <sheetFormatPr defaultColWidth="9" defaultRowHeight="13.5"/>
  <cols>
    <col min="1" max="1" width="4" style="11" customWidth="1"/>
    <col min="2" max="2" width="3.7109375" style="12" customWidth="1"/>
    <col min="3" max="3" width="9" style="13" customWidth="1"/>
    <col min="4" max="4" width="45.7109375" style="14" customWidth="1"/>
    <col min="5" max="5" width="11.28515625" style="15" customWidth="1"/>
    <col min="6" max="6" width="5.85546875" style="16" customWidth="1"/>
    <col min="7" max="7" width="8.7109375" style="17" customWidth="1"/>
    <col min="8" max="10" width="9.7109375" style="17" customWidth="1"/>
    <col min="11" max="11" width="7.42578125" style="18" customWidth="1"/>
    <col min="12" max="12" width="8.28515625" style="18" customWidth="1"/>
    <col min="13" max="13" width="7.140625" style="15" customWidth="1"/>
    <col min="14" max="14" width="6.28515625" style="15" customWidth="1"/>
    <col min="15" max="15" width="3.140625" style="16" hidden="1" customWidth="1"/>
    <col min="16" max="16" width="12.7109375" style="16" hidden="1" customWidth="1"/>
    <col min="17" max="19" width="11.28515625" style="15" hidden="1" customWidth="1"/>
    <col min="20" max="20" width="10.5703125" style="19" hidden="1" customWidth="1"/>
    <col min="21" max="21" width="10.28515625" style="19" hidden="1" customWidth="1"/>
    <col min="22" max="22" width="5.7109375" style="19" hidden="1" customWidth="1"/>
    <col min="23" max="23" width="9.140625" style="15" hidden="1" customWidth="1"/>
    <col min="24" max="24" width="11.85546875" style="20" hidden="1" customWidth="1"/>
    <col min="25" max="25" width="11.7109375" style="20" hidden="1" customWidth="1"/>
    <col min="26" max="26" width="7.5703125" style="13" hidden="1" customWidth="1"/>
    <col min="27" max="27" width="12.7109375" style="13" hidden="1" customWidth="1"/>
    <col min="28" max="28" width="4.28515625" style="16" hidden="1" customWidth="1"/>
    <col min="29" max="30" width="2.7109375" style="16" hidden="1" customWidth="1"/>
    <col min="31" max="34" width="9.140625" style="21" hidden="1" customWidth="1"/>
    <col min="35" max="35" width="9.140625" style="4" customWidth="1"/>
    <col min="36" max="37" width="9.140625" style="4" hidden="1" customWidth="1"/>
    <col min="38" max="1024" width="9" style="22"/>
  </cols>
  <sheetData>
    <row r="1" spans="1:37" s="4" customFormat="1" ht="12.75" customHeight="1">
      <c r="A1" s="8" t="s">
        <v>63</v>
      </c>
      <c r="G1" s="5"/>
      <c r="I1" s="8" t="s">
        <v>64</v>
      </c>
      <c r="J1" s="5"/>
      <c r="K1" s="6"/>
      <c r="Q1" s="7"/>
      <c r="R1" s="7"/>
      <c r="S1" s="7"/>
      <c r="X1" s="20"/>
      <c r="Y1" s="20"/>
      <c r="Z1" s="38" t="s">
        <v>1</v>
      </c>
      <c r="AA1" s="38" t="s">
        <v>2</v>
      </c>
      <c r="AB1" s="1" t="s">
        <v>3</v>
      </c>
      <c r="AC1" s="1" t="s">
        <v>4</v>
      </c>
      <c r="AD1" s="1" t="s">
        <v>5</v>
      </c>
      <c r="AE1" s="39" t="s">
        <v>6</v>
      </c>
      <c r="AF1" s="40" t="s">
        <v>7</v>
      </c>
    </row>
    <row r="2" spans="1:37" s="4" customFormat="1" ht="12.75">
      <c r="A2" s="8" t="s">
        <v>65</v>
      </c>
      <c r="G2" s="5"/>
      <c r="H2" s="23"/>
      <c r="I2" s="8" t="s">
        <v>66</v>
      </c>
      <c r="J2" s="5"/>
      <c r="K2" s="6"/>
      <c r="Q2" s="7"/>
      <c r="R2" s="7"/>
      <c r="S2" s="7"/>
      <c r="X2" s="20"/>
      <c r="Y2" s="20"/>
      <c r="Z2" s="38" t="s">
        <v>8</v>
      </c>
      <c r="AA2" s="3" t="s">
        <v>9</v>
      </c>
      <c r="AB2" s="2" t="s">
        <v>10</v>
      </c>
      <c r="AC2" s="2"/>
      <c r="AD2" s="3"/>
      <c r="AE2" s="39">
        <v>1</v>
      </c>
      <c r="AF2" s="41">
        <v>123.5</v>
      </c>
    </row>
    <row r="3" spans="1:37" s="4" customFormat="1" ht="12.75">
      <c r="A3" s="8" t="s">
        <v>11</v>
      </c>
      <c r="G3" s="5"/>
      <c r="I3" s="8" t="s">
        <v>67</v>
      </c>
      <c r="J3" s="5"/>
      <c r="K3" s="6"/>
      <c r="Q3" s="7"/>
      <c r="R3" s="7"/>
      <c r="S3" s="7"/>
      <c r="X3" s="20"/>
      <c r="Y3" s="20"/>
      <c r="Z3" s="38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39">
        <v>2</v>
      </c>
      <c r="AF3" s="42">
        <v>123.46</v>
      </c>
    </row>
    <row r="4" spans="1:37" s="4" customFormat="1" ht="12.75">
      <c r="Q4" s="7"/>
      <c r="R4" s="7"/>
      <c r="S4" s="7"/>
      <c r="X4" s="20"/>
      <c r="Y4" s="20"/>
      <c r="Z4" s="38" t="s">
        <v>16</v>
      </c>
      <c r="AA4" s="3" t="s">
        <v>17</v>
      </c>
      <c r="AB4" s="2" t="s">
        <v>10</v>
      </c>
      <c r="AC4" s="2"/>
      <c r="AD4" s="3"/>
      <c r="AE4" s="39">
        <v>3</v>
      </c>
      <c r="AF4" s="43">
        <v>123.45699999999999</v>
      </c>
    </row>
    <row r="5" spans="1:37" s="4" customFormat="1" ht="12.75">
      <c r="A5" s="8" t="s">
        <v>68</v>
      </c>
      <c r="Q5" s="7"/>
      <c r="R5" s="7"/>
      <c r="S5" s="7"/>
      <c r="X5" s="20"/>
      <c r="Y5" s="20"/>
      <c r="Z5" s="38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39">
        <v>4</v>
      </c>
      <c r="AF5" s="44">
        <v>123.4567</v>
      </c>
    </row>
    <row r="6" spans="1:37" s="4" customFormat="1" ht="12.75">
      <c r="A6" s="8" t="s">
        <v>69</v>
      </c>
      <c r="Q6" s="7"/>
      <c r="R6" s="7"/>
      <c r="S6" s="7"/>
      <c r="X6" s="20"/>
      <c r="Y6" s="20"/>
      <c r="Z6" s="23"/>
      <c r="AA6" s="23"/>
      <c r="AE6" s="39" t="s">
        <v>19</v>
      </c>
      <c r="AF6" s="42">
        <v>123.46</v>
      </c>
    </row>
    <row r="7" spans="1:37" s="4" customFormat="1" ht="12.75">
      <c r="A7" s="8" t="s">
        <v>70</v>
      </c>
      <c r="Q7" s="7"/>
      <c r="R7" s="7"/>
      <c r="S7" s="7"/>
      <c r="X7" s="20"/>
      <c r="Y7" s="20"/>
      <c r="Z7" s="23"/>
      <c r="AA7" s="23"/>
    </row>
    <row r="8" spans="1:37" s="4" customFormat="1">
      <c r="B8" s="24"/>
      <c r="C8" s="25"/>
      <c r="D8" s="59" t="s">
        <v>46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20"/>
      <c r="Y8" s="20"/>
      <c r="Z8" s="23"/>
      <c r="AA8" s="23"/>
      <c r="AE8" s="16"/>
      <c r="AF8" s="16"/>
      <c r="AG8" s="16"/>
      <c r="AH8" s="16"/>
    </row>
    <row r="9" spans="1:37">
      <c r="A9" s="9" t="s">
        <v>20</v>
      </c>
      <c r="B9" s="9" t="s">
        <v>21</v>
      </c>
      <c r="C9" s="9" t="s">
        <v>22</v>
      </c>
      <c r="D9" s="9" t="s">
        <v>23</v>
      </c>
      <c r="E9" s="9" t="s">
        <v>24</v>
      </c>
      <c r="F9" s="9" t="s">
        <v>25</v>
      </c>
      <c r="G9" s="9" t="s">
        <v>26</v>
      </c>
      <c r="H9" s="9" t="s">
        <v>27</v>
      </c>
      <c r="I9" s="9" t="s">
        <v>28</v>
      </c>
      <c r="J9" s="9" t="s">
        <v>29</v>
      </c>
      <c r="K9" s="50" t="s">
        <v>30</v>
      </c>
      <c r="L9" s="50"/>
      <c r="M9" s="51" t="s">
        <v>31</v>
      </c>
      <c r="N9" s="51"/>
      <c r="O9" s="9" t="s">
        <v>0</v>
      </c>
      <c r="P9" s="27" t="s">
        <v>32</v>
      </c>
      <c r="Q9" s="9" t="s">
        <v>24</v>
      </c>
      <c r="R9" s="9" t="s">
        <v>24</v>
      </c>
      <c r="S9" s="27" t="s">
        <v>24</v>
      </c>
      <c r="T9" s="29" t="s">
        <v>33</v>
      </c>
      <c r="U9" s="30" t="s">
        <v>34</v>
      </c>
      <c r="V9" s="31" t="s">
        <v>35</v>
      </c>
      <c r="W9" s="9" t="s">
        <v>36</v>
      </c>
      <c r="X9" s="32" t="s">
        <v>22</v>
      </c>
      <c r="Y9" s="32" t="s">
        <v>22</v>
      </c>
      <c r="Z9" s="45" t="s">
        <v>37</v>
      </c>
      <c r="AA9" s="45" t="s">
        <v>38</v>
      </c>
      <c r="AB9" s="9" t="s">
        <v>35</v>
      </c>
      <c r="AC9" s="9" t="s">
        <v>39</v>
      </c>
      <c r="AD9" s="9" t="s">
        <v>40</v>
      </c>
      <c r="AE9" s="46" t="s">
        <v>41</v>
      </c>
      <c r="AF9" s="46" t="s">
        <v>42</v>
      </c>
      <c r="AG9" s="46" t="s">
        <v>24</v>
      </c>
      <c r="AH9" s="46" t="s">
        <v>43</v>
      </c>
      <c r="AJ9" s="4" t="s">
        <v>71</v>
      </c>
      <c r="AK9" s="4" t="s">
        <v>73</v>
      </c>
    </row>
    <row r="10" spans="1:37">
      <c r="A10" s="10" t="s">
        <v>44</v>
      </c>
      <c r="B10" s="10" t="s">
        <v>45</v>
      </c>
      <c r="C10" s="26"/>
      <c r="D10" s="10" t="s">
        <v>46</v>
      </c>
      <c r="E10" s="10" t="s">
        <v>47</v>
      </c>
      <c r="F10" s="10" t="s">
        <v>48</v>
      </c>
      <c r="G10" s="10" t="s">
        <v>49</v>
      </c>
      <c r="H10" s="10"/>
      <c r="I10" s="10" t="s">
        <v>50</v>
      </c>
      <c r="J10" s="10"/>
      <c r="K10" s="10" t="s">
        <v>26</v>
      </c>
      <c r="L10" s="10" t="s">
        <v>29</v>
      </c>
      <c r="M10" s="28" t="s">
        <v>26</v>
      </c>
      <c r="N10" s="10" t="s">
        <v>29</v>
      </c>
      <c r="O10" s="10" t="s">
        <v>51</v>
      </c>
      <c r="P10" s="28"/>
      <c r="Q10" s="10" t="s">
        <v>52</v>
      </c>
      <c r="R10" s="10" t="s">
        <v>53</v>
      </c>
      <c r="S10" s="28" t="s">
        <v>54</v>
      </c>
      <c r="T10" s="33" t="s">
        <v>55</v>
      </c>
      <c r="U10" s="34" t="s">
        <v>56</v>
      </c>
      <c r="V10" s="35" t="s">
        <v>57</v>
      </c>
      <c r="W10" s="36"/>
      <c r="X10" s="37" t="s">
        <v>58</v>
      </c>
      <c r="Y10" s="37"/>
      <c r="Z10" s="47" t="s">
        <v>59</v>
      </c>
      <c r="AA10" s="47" t="s">
        <v>44</v>
      </c>
      <c r="AB10" s="10" t="s">
        <v>60</v>
      </c>
      <c r="AC10" s="48"/>
      <c r="AD10" s="48"/>
      <c r="AE10" s="49"/>
      <c r="AF10" s="49"/>
      <c r="AG10" s="49"/>
      <c r="AH10" s="49"/>
      <c r="AJ10" s="4" t="s">
        <v>72</v>
      </c>
      <c r="AK10" s="4" t="s">
        <v>74</v>
      </c>
    </row>
    <row r="12" spans="1:37">
      <c r="B12" s="52" t="s">
        <v>75</v>
      </c>
    </row>
    <row r="13" spans="1:37">
      <c r="B13" s="13" t="s">
        <v>76</v>
      </c>
    </row>
    <row r="14" spans="1:37" ht="25.5">
      <c r="A14" s="11">
        <v>1</v>
      </c>
      <c r="B14" s="12" t="s">
        <v>77</v>
      </c>
      <c r="C14" s="13" t="s">
        <v>78</v>
      </c>
      <c r="D14" s="14" t="s">
        <v>79</v>
      </c>
      <c r="E14" s="15">
        <v>0.879</v>
      </c>
      <c r="F14" s="16" t="s">
        <v>80</v>
      </c>
      <c r="H14" s="17">
        <f>ROUND(E14*G14,2)</f>
        <v>0</v>
      </c>
      <c r="J14" s="17">
        <f>ROUND(E14*G14,2)</f>
        <v>0</v>
      </c>
      <c r="K14" s="18">
        <v>1.77807</v>
      </c>
      <c r="L14" s="18">
        <f>E14*K14</f>
        <v>1.5629235299999999</v>
      </c>
      <c r="N14" s="15">
        <f>E14*M14</f>
        <v>0</v>
      </c>
      <c r="O14" s="16">
        <v>0</v>
      </c>
      <c r="P14" s="16" t="s">
        <v>81</v>
      </c>
      <c r="V14" s="19" t="s">
        <v>62</v>
      </c>
      <c r="X14" s="53" t="s">
        <v>82</v>
      </c>
      <c r="Y14" s="53" t="s">
        <v>78</v>
      </c>
      <c r="Z14" s="13" t="s">
        <v>83</v>
      </c>
      <c r="AJ14" s="4" t="s">
        <v>84</v>
      </c>
      <c r="AK14" s="4" t="s">
        <v>85</v>
      </c>
    </row>
    <row r="15" spans="1:37">
      <c r="A15" s="11">
        <v>2</v>
      </c>
      <c r="B15" s="12" t="s">
        <v>86</v>
      </c>
      <c r="C15" s="13" t="s">
        <v>87</v>
      </c>
      <c r="D15" s="14" t="s">
        <v>88</v>
      </c>
      <c r="E15" s="15">
        <v>0.56399999999999995</v>
      </c>
      <c r="F15" s="16" t="s">
        <v>80</v>
      </c>
      <c r="H15" s="17">
        <f>ROUND(E15*G15,2)</f>
        <v>0</v>
      </c>
      <c r="J15" s="17">
        <f>ROUND(E15*G15,2)</f>
        <v>0</v>
      </c>
      <c r="K15" s="18">
        <v>0.77903</v>
      </c>
      <c r="L15" s="18">
        <f>E15*K15</f>
        <v>0.43937291999999994</v>
      </c>
      <c r="N15" s="15">
        <f>E15*M15</f>
        <v>0</v>
      </c>
      <c r="O15" s="16">
        <v>0</v>
      </c>
      <c r="P15" s="16" t="s">
        <v>81</v>
      </c>
      <c r="V15" s="19" t="s">
        <v>62</v>
      </c>
      <c r="X15" s="53" t="s">
        <v>89</v>
      </c>
      <c r="Y15" s="53" t="s">
        <v>87</v>
      </c>
      <c r="Z15" s="13" t="s">
        <v>83</v>
      </c>
      <c r="AJ15" s="4" t="s">
        <v>84</v>
      </c>
      <c r="AK15" s="4" t="s">
        <v>85</v>
      </c>
    </row>
    <row r="16" spans="1:37">
      <c r="A16" s="11">
        <v>3</v>
      </c>
      <c r="B16" s="12" t="s">
        <v>86</v>
      </c>
      <c r="C16" s="13" t="s">
        <v>90</v>
      </c>
      <c r="D16" s="14" t="s">
        <v>91</v>
      </c>
      <c r="E16" s="15">
        <v>1.65</v>
      </c>
      <c r="F16" s="16" t="s">
        <v>80</v>
      </c>
      <c r="H16" s="17">
        <f>ROUND(E16*G16,2)</f>
        <v>0</v>
      </c>
      <c r="J16" s="17">
        <f>ROUND(E16*G16,2)</f>
        <v>0</v>
      </c>
      <c r="K16" s="18">
        <v>0.65344999999999998</v>
      </c>
      <c r="L16" s="18">
        <f>E16*K16</f>
        <v>1.0781924999999999</v>
      </c>
      <c r="N16" s="15">
        <f>E16*M16</f>
        <v>0</v>
      </c>
      <c r="O16" s="16">
        <v>0</v>
      </c>
      <c r="P16" s="16" t="s">
        <v>81</v>
      </c>
      <c r="V16" s="19" t="s">
        <v>62</v>
      </c>
      <c r="X16" s="53" t="s">
        <v>92</v>
      </c>
      <c r="Y16" s="53" t="s">
        <v>90</v>
      </c>
      <c r="Z16" s="13" t="s">
        <v>83</v>
      </c>
      <c r="AJ16" s="4" t="s">
        <v>84</v>
      </c>
      <c r="AK16" s="4" t="s">
        <v>85</v>
      </c>
    </row>
    <row r="17" spans="1:37">
      <c r="A17" s="11">
        <v>4</v>
      </c>
      <c r="B17" s="12" t="s">
        <v>93</v>
      </c>
      <c r="C17" s="13" t="s">
        <v>94</v>
      </c>
      <c r="D17" s="14" t="s">
        <v>95</v>
      </c>
      <c r="E17" s="15">
        <v>2</v>
      </c>
      <c r="F17" s="16" t="s">
        <v>96</v>
      </c>
      <c r="H17" s="17">
        <f>ROUND(E17*G17,2)</f>
        <v>0</v>
      </c>
      <c r="J17" s="17">
        <f>ROUND(E17*G17,2)</f>
        <v>0</v>
      </c>
      <c r="K17" s="18">
        <v>6.8799999999999998E-3</v>
      </c>
      <c r="L17" s="18">
        <f>E17*K17</f>
        <v>1.376E-2</v>
      </c>
      <c r="N17" s="15">
        <f>E17*M17</f>
        <v>0</v>
      </c>
      <c r="O17" s="16">
        <v>0</v>
      </c>
      <c r="P17" s="16" t="s">
        <v>81</v>
      </c>
      <c r="V17" s="19" t="s">
        <v>62</v>
      </c>
      <c r="X17" s="53" t="s">
        <v>97</v>
      </c>
      <c r="Y17" s="53" t="s">
        <v>94</v>
      </c>
      <c r="Z17" s="13" t="s">
        <v>98</v>
      </c>
      <c r="AJ17" s="4" t="s">
        <v>84</v>
      </c>
      <c r="AK17" s="4" t="s">
        <v>85</v>
      </c>
    </row>
    <row r="18" spans="1:37">
      <c r="A18" s="11">
        <v>5</v>
      </c>
      <c r="B18" s="12" t="s">
        <v>99</v>
      </c>
      <c r="C18" s="13" t="s">
        <v>100</v>
      </c>
      <c r="D18" s="14" t="s">
        <v>101</v>
      </c>
      <c r="E18" s="15">
        <v>2</v>
      </c>
      <c r="F18" s="16" t="s">
        <v>96</v>
      </c>
      <c r="I18" s="17">
        <f>ROUND(E18*G18,2)</f>
        <v>0</v>
      </c>
      <c r="J18" s="17">
        <f>ROUND(E18*G18,2)</f>
        <v>0</v>
      </c>
      <c r="K18" s="18">
        <v>4.8750000000000002E-2</v>
      </c>
      <c r="L18" s="18">
        <f>E18*K18</f>
        <v>9.7500000000000003E-2</v>
      </c>
      <c r="N18" s="15">
        <f>E18*M18</f>
        <v>0</v>
      </c>
      <c r="O18" s="16">
        <v>0</v>
      </c>
      <c r="P18" s="16" t="s">
        <v>81</v>
      </c>
      <c r="V18" s="19" t="s">
        <v>61</v>
      </c>
      <c r="X18" s="53" t="s">
        <v>100</v>
      </c>
      <c r="Y18" s="53" t="s">
        <v>100</v>
      </c>
      <c r="Z18" s="13" t="s">
        <v>102</v>
      </c>
      <c r="AA18" s="13" t="s">
        <v>81</v>
      </c>
      <c r="AJ18" s="4" t="s">
        <v>103</v>
      </c>
      <c r="AK18" s="4" t="s">
        <v>85</v>
      </c>
    </row>
    <row r="19" spans="1:37">
      <c r="A19" s="11">
        <v>6</v>
      </c>
      <c r="B19" s="12" t="s">
        <v>93</v>
      </c>
      <c r="C19" s="13" t="s">
        <v>104</v>
      </c>
      <c r="D19" s="14" t="s">
        <v>105</v>
      </c>
      <c r="E19" s="15">
        <v>10</v>
      </c>
      <c r="F19" s="16" t="s">
        <v>96</v>
      </c>
      <c r="H19" s="17">
        <f>ROUND(E19*G19,2)</f>
        <v>0</v>
      </c>
      <c r="J19" s="17">
        <f>ROUND(E19*G19,2)</f>
        <v>0</v>
      </c>
      <c r="K19" s="18">
        <v>9.1800000000000007E-3</v>
      </c>
      <c r="L19" s="18">
        <f>E19*K19</f>
        <v>9.1800000000000007E-2</v>
      </c>
      <c r="N19" s="15">
        <f>E19*M19</f>
        <v>0</v>
      </c>
      <c r="O19" s="16">
        <v>0</v>
      </c>
      <c r="P19" s="16" t="s">
        <v>81</v>
      </c>
      <c r="V19" s="19" t="s">
        <v>62</v>
      </c>
      <c r="X19" s="53" t="s">
        <v>106</v>
      </c>
      <c r="Y19" s="53" t="s">
        <v>104</v>
      </c>
      <c r="Z19" s="13" t="s">
        <v>98</v>
      </c>
      <c r="AJ19" s="4" t="s">
        <v>84</v>
      </c>
      <c r="AK19" s="4" t="s">
        <v>85</v>
      </c>
    </row>
    <row r="20" spans="1:37">
      <c r="A20" s="11">
        <v>7</v>
      </c>
      <c r="B20" s="12" t="s">
        <v>99</v>
      </c>
      <c r="C20" s="13" t="s">
        <v>107</v>
      </c>
      <c r="D20" s="14" t="s">
        <v>108</v>
      </c>
      <c r="E20" s="15">
        <v>10</v>
      </c>
      <c r="F20" s="16" t="s">
        <v>96</v>
      </c>
      <c r="I20" s="17">
        <f>ROUND(E20*G20,2)</f>
        <v>0</v>
      </c>
      <c r="J20" s="17">
        <f>ROUND(E20*G20,2)</f>
        <v>0</v>
      </c>
      <c r="K20" s="18">
        <v>5.8500000000000003E-2</v>
      </c>
      <c r="L20" s="18">
        <f>E20*K20</f>
        <v>0.58500000000000008</v>
      </c>
      <c r="N20" s="15">
        <f>E20*M20</f>
        <v>0</v>
      </c>
      <c r="O20" s="16">
        <v>0</v>
      </c>
      <c r="P20" s="16" t="s">
        <v>81</v>
      </c>
      <c r="V20" s="19" t="s">
        <v>61</v>
      </c>
      <c r="X20" s="53" t="s">
        <v>107</v>
      </c>
      <c r="Y20" s="53" t="s">
        <v>107</v>
      </c>
      <c r="Z20" s="13" t="s">
        <v>102</v>
      </c>
      <c r="AA20" s="13" t="s">
        <v>81</v>
      </c>
      <c r="AJ20" s="4" t="s">
        <v>103</v>
      </c>
      <c r="AK20" s="4" t="s">
        <v>85</v>
      </c>
    </row>
    <row r="21" spans="1:37">
      <c r="A21" s="11">
        <v>8</v>
      </c>
      <c r="B21" s="12" t="s">
        <v>86</v>
      </c>
      <c r="C21" s="13" t="s">
        <v>109</v>
      </c>
      <c r="D21" s="14" t="s">
        <v>110</v>
      </c>
      <c r="E21" s="15">
        <v>4.0250000000000004</v>
      </c>
      <c r="F21" s="16" t="s">
        <v>111</v>
      </c>
      <c r="H21" s="17">
        <f>ROUND(E21*G21,2)</f>
        <v>0</v>
      </c>
      <c r="J21" s="17">
        <f>ROUND(E21*G21,2)</f>
        <v>0</v>
      </c>
      <c r="K21" s="18">
        <v>8.7639999999999996E-2</v>
      </c>
      <c r="L21" s="18">
        <f>E21*K21</f>
        <v>0.35275100000000004</v>
      </c>
      <c r="N21" s="15">
        <f>E21*M21</f>
        <v>0</v>
      </c>
      <c r="O21" s="16">
        <v>0</v>
      </c>
      <c r="P21" s="16" t="s">
        <v>81</v>
      </c>
      <c r="V21" s="19" t="s">
        <v>62</v>
      </c>
      <c r="X21" s="53" t="s">
        <v>112</v>
      </c>
      <c r="Y21" s="53" t="s">
        <v>109</v>
      </c>
      <c r="Z21" s="13" t="s">
        <v>83</v>
      </c>
      <c r="AJ21" s="4" t="s">
        <v>84</v>
      </c>
      <c r="AK21" s="4" t="s">
        <v>85</v>
      </c>
    </row>
    <row r="22" spans="1:37" ht="25.5">
      <c r="A22" s="11">
        <v>9</v>
      </c>
      <c r="B22" s="12" t="s">
        <v>86</v>
      </c>
      <c r="C22" s="13" t="s">
        <v>113</v>
      </c>
      <c r="D22" s="14" t="s">
        <v>114</v>
      </c>
      <c r="E22" s="15">
        <v>39.136000000000003</v>
      </c>
      <c r="F22" s="16" t="s">
        <v>111</v>
      </c>
      <c r="H22" s="17">
        <f>ROUND(E22*G22,2)</f>
        <v>0</v>
      </c>
      <c r="J22" s="17">
        <f>ROUND(E22*G22,2)</f>
        <v>0</v>
      </c>
      <c r="K22" s="18">
        <v>8.6499999999999994E-2</v>
      </c>
      <c r="L22" s="18">
        <f>E22*K22</f>
        <v>3.3852639999999998</v>
      </c>
      <c r="N22" s="15">
        <f>E22*M22</f>
        <v>0</v>
      </c>
      <c r="O22" s="16">
        <v>0</v>
      </c>
      <c r="P22" s="16" t="s">
        <v>81</v>
      </c>
      <c r="V22" s="19" t="s">
        <v>62</v>
      </c>
      <c r="X22" s="53" t="s">
        <v>115</v>
      </c>
      <c r="Y22" s="53" t="s">
        <v>113</v>
      </c>
      <c r="Z22" s="13" t="s">
        <v>116</v>
      </c>
      <c r="AJ22" s="4" t="s">
        <v>84</v>
      </c>
      <c r="AK22" s="4" t="s">
        <v>85</v>
      </c>
    </row>
    <row r="23" spans="1:37">
      <c r="D23" s="54" t="s">
        <v>117</v>
      </c>
      <c r="E23" s="55">
        <f>J23</f>
        <v>0</v>
      </c>
      <c r="H23" s="55">
        <f>SUM(H12:H22)</f>
        <v>0</v>
      </c>
      <c r="I23" s="55">
        <f>SUM(I12:I22)</f>
        <v>0</v>
      </c>
      <c r="J23" s="55">
        <f>SUM(J12:J22)</f>
        <v>0</v>
      </c>
      <c r="L23" s="56">
        <f>SUM(L12:L22)</f>
        <v>7.60656395</v>
      </c>
      <c r="N23" s="57">
        <f>SUM(N12:N22)</f>
        <v>0</v>
      </c>
      <c r="W23" s="15">
        <f>SUM(W12:W22)</f>
        <v>0</v>
      </c>
    </row>
    <row r="25" spans="1:37">
      <c r="B25" s="13" t="s">
        <v>118</v>
      </c>
    </row>
    <row r="26" spans="1:37">
      <c r="A26" s="11">
        <v>10</v>
      </c>
      <c r="B26" s="12" t="s">
        <v>86</v>
      </c>
      <c r="C26" s="13" t="s">
        <v>119</v>
      </c>
      <c r="D26" s="14" t="s">
        <v>120</v>
      </c>
      <c r="E26" s="15">
        <v>341.59</v>
      </c>
      <c r="F26" s="16" t="s">
        <v>111</v>
      </c>
      <c r="H26" s="17">
        <f>ROUND(E26*G26,2)</f>
        <v>0</v>
      </c>
      <c r="J26" s="17">
        <f>ROUND(E26*G26,2)</f>
        <v>0</v>
      </c>
      <c r="K26" s="18">
        <v>1.0000000000000001E-5</v>
      </c>
      <c r="L26" s="18">
        <f>E26*K26</f>
        <v>3.4158999999999999E-3</v>
      </c>
      <c r="N26" s="15">
        <f>E26*M26</f>
        <v>0</v>
      </c>
      <c r="O26" s="16">
        <v>0</v>
      </c>
      <c r="P26" s="16" t="s">
        <v>81</v>
      </c>
      <c r="V26" s="19" t="s">
        <v>62</v>
      </c>
      <c r="X26" s="53" t="s">
        <v>121</v>
      </c>
      <c r="Y26" s="53" t="s">
        <v>119</v>
      </c>
      <c r="Z26" s="13" t="s">
        <v>122</v>
      </c>
      <c r="AJ26" s="4" t="s">
        <v>84</v>
      </c>
      <c r="AK26" s="4" t="s">
        <v>85</v>
      </c>
    </row>
    <row r="27" spans="1:37">
      <c r="A27" s="11">
        <v>11</v>
      </c>
      <c r="B27" s="12" t="s">
        <v>77</v>
      </c>
      <c r="C27" s="13" t="s">
        <v>123</v>
      </c>
      <c r="D27" s="14" t="s">
        <v>124</v>
      </c>
      <c r="E27" s="15">
        <v>30.463999999999999</v>
      </c>
      <c r="F27" s="16" t="s">
        <v>111</v>
      </c>
      <c r="H27" s="17">
        <f>ROUND(E27*G27,2)</f>
        <v>0</v>
      </c>
      <c r="J27" s="17">
        <f>ROUND(E27*G27,2)</f>
        <v>0</v>
      </c>
      <c r="K27" s="18">
        <v>5.2850000000000001E-2</v>
      </c>
      <c r="L27" s="18">
        <f>E27*K27</f>
        <v>1.6100223999999999</v>
      </c>
      <c r="N27" s="15">
        <f>E27*M27</f>
        <v>0</v>
      </c>
      <c r="O27" s="16">
        <v>0</v>
      </c>
      <c r="P27" s="16" t="s">
        <v>81</v>
      </c>
      <c r="V27" s="19" t="s">
        <v>62</v>
      </c>
      <c r="X27" s="53" t="s">
        <v>125</v>
      </c>
      <c r="Y27" s="53" t="s">
        <v>123</v>
      </c>
      <c r="Z27" s="13" t="s">
        <v>122</v>
      </c>
      <c r="AJ27" s="4" t="s">
        <v>84</v>
      </c>
      <c r="AK27" s="4" t="s">
        <v>85</v>
      </c>
    </row>
    <row r="28" spans="1:37" ht="25.5">
      <c r="A28" s="11">
        <v>12</v>
      </c>
      <c r="B28" s="12" t="s">
        <v>86</v>
      </c>
      <c r="C28" s="13" t="s">
        <v>126</v>
      </c>
      <c r="D28" s="14" t="s">
        <v>127</v>
      </c>
      <c r="E28" s="15">
        <v>90.921999999999997</v>
      </c>
      <c r="F28" s="16" t="s">
        <v>111</v>
      </c>
      <c r="H28" s="17">
        <f>ROUND(E28*G28,2)</f>
        <v>0</v>
      </c>
      <c r="J28" s="17">
        <f>ROUND(E28*G28,2)</f>
        <v>0</v>
      </c>
      <c r="K28" s="18">
        <v>7.0000000000000001E-3</v>
      </c>
      <c r="L28" s="18">
        <f>E28*K28</f>
        <v>0.63645399999999996</v>
      </c>
      <c r="N28" s="15">
        <f>E28*M28</f>
        <v>0</v>
      </c>
      <c r="O28" s="16">
        <v>0</v>
      </c>
      <c r="P28" s="16" t="s">
        <v>81</v>
      </c>
      <c r="V28" s="19" t="s">
        <v>62</v>
      </c>
      <c r="X28" s="53" t="s">
        <v>128</v>
      </c>
      <c r="Y28" s="53" t="s">
        <v>126</v>
      </c>
      <c r="Z28" s="13" t="s">
        <v>122</v>
      </c>
      <c r="AJ28" s="4" t="s">
        <v>84</v>
      </c>
      <c r="AK28" s="4" t="s">
        <v>85</v>
      </c>
    </row>
    <row r="29" spans="1:37" ht="25.5">
      <c r="A29" s="11">
        <v>13</v>
      </c>
      <c r="B29" s="12" t="s">
        <v>86</v>
      </c>
      <c r="C29" s="13" t="s">
        <v>129</v>
      </c>
      <c r="D29" s="14" t="s">
        <v>130</v>
      </c>
      <c r="E29" s="15">
        <v>86.322000000000003</v>
      </c>
      <c r="F29" s="16" t="s">
        <v>111</v>
      </c>
      <c r="H29" s="17">
        <f>ROUND(E29*G29,2)</f>
        <v>0</v>
      </c>
      <c r="J29" s="17">
        <f>ROUND(E29*G29,2)</f>
        <v>0</v>
      </c>
      <c r="K29" s="18">
        <v>6.0000000000000001E-3</v>
      </c>
      <c r="L29" s="18">
        <f>E29*K29</f>
        <v>0.51793200000000006</v>
      </c>
      <c r="N29" s="15">
        <f>E29*M29</f>
        <v>0</v>
      </c>
      <c r="O29" s="16">
        <v>0</v>
      </c>
      <c r="P29" s="16" t="s">
        <v>81</v>
      </c>
      <c r="V29" s="19" t="s">
        <v>62</v>
      </c>
      <c r="X29" s="53" t="s">
        <v>131</v>
      </c>
      <c r="Y29" s="53" t="s">
        <v>129</v>
      </c>
      <c r="Z29" s="13" t="s">
        <v>122</v>
      </c>
      <c r="AJ29" s="4" t="s">
        <v>84</v>
      </c>
      <c r="AK29" s="4" t="s">
        <v>85</v>
      </c>
    </row>
    <row r="30" spans="1:37">
      <c r="A30" s="11">
        <v>14</v>
      </c>
      <c r="B30" s="12" t="s">
        <v>86</v>
      </c>
      <c r="C30" s="13" t="s">
        <v>132</v>
      </c>
      <c r="D30" s="14" t="s">
        <v>133</v>
      </c>
      <c r="E30" s="15">
        <v>46.128</v>
      </c>
      <c r="F30" s="16" t="s">
        <v>111</v>
      </c>
      <c r="H30" s="17">
        <f>ROUND(E30*G30,2)</f>
        <v>0</v>
      </c>
      <c r="J30" s="17">
        <f>ROUND(E30*G30,2)</f>
        <v>0</v>
      </c>
      <c r="K30" s="18">
        <v>1.312E-2</v>
      </c>
      <c r="L30" s="18">
        <f>E30*K30</f>
        <v>0.60519935999999996</v>
      </c>
      <c r="N30" s="15">
        <f>E30*M30</f>
        <v>0</v>
      </c>
      <c r="O30" s="16">
        <v>0</v>
      </c>
      <c r="P30" s="16" t="s">
        <v>81</v>
      </c>
      <c r="V30" s="19" t="s">
        <v>62</v>
      </c>
      <c r="X30" s="53" t="s">
        <v>134</v>
      </c>
      <c r="Y30" s="53" t="s">
        <v>132</v>
      </c>
      <c r="Z30" s="13" t="s">
        <v>116</v>
      </c>
      <c r="AJ30" s="4" t="s">
        <v>84</v>
      </c>
      <c r="AK30" s="4" t="s">
        <v>85</v>
      </c>
    </row>
    <row r="31" spans="1:37" ht="25.5">
      <c r="A31" s="11">
        <v>15</v>
      </c>
      <c r="B31" s="12" t="s">
        <v>86</v>
      </c>
      <c r="C31" s="13" t="s">
        <v>135</v>
      </c>
      <c r="D31" s="14" t="s">
        <v>136</v>
      </c>
      <c r="E31" s="15">
        <v>358.32600000000002</v>
      </c>
      <c r="F31" s="16" t="s">
        <v>111</v>
      </c>
      <c r="H31" s="17">
        <f>ROUND(E31*G31,2)</f>
        <v>0</v>
      </c>
      <c r="J31" s="17">
        <f>ROUND(E31*G31,2)</f>
        <v>0</v>
      </c>
      <c r="K31" s="18">
        <v>3.3999999999999998E-3</v>
      </c>
      <c r="L31" s="18">
        <f>E31*K31</f>
        <v>1.2183084</v>
      </c>
      <c r="N31" s="15">
        <f>E31*M31</f>
        <v>0</v>
      </c>
      <c r="O31" s="16">
        <v>0</v>
      </c>
      <c r="P31" s="16" t="s">
        <v>81</v>
      </c>
      <c r="V31" s="19" t="s">
        <v>62</v>
      </c>
      <c r="X31" s="53" t="s">
        <v>137</v>
      </c>
      <c r="Y31" s="53" t="s">
        <v>135</v>
      </c>
      <c r="Z31" s="13" t="s">
        <v>122</v>
      </c>
      <c r="AJ31" s="4" t="s">
        <v>84</v>
      </c>
      <c r="AK31" s="4" t="s">
        <v>85</v>
      </c>
    </row>
    <row r="32" spans="1:37" ht="25.5">
      <c r="A32" s="11">
        <v>16</v>
      </c>
      <c r="B32" s="12" t="s">
        <v>86</v>
      </c>
      <c r="C32" s="13" t="s">
        <v>138</v>
      </c>
      <c r="D32" s="14" t="s">
        <v>139</v>
      </c>
      <c r="E32" s="15">
        <v>313.89600000000002</v>
      </c>
      <c r="F32" s="16" t="s">
        <v>111</v>
      </c>
      <c r="H32" s="17">
        <f>ROUND(E32*G32,2)</f>
        <v>0</v>
      </c>
      <c r="J32" s="17">
        <f>ROUND(E32*G32,2)</f>
        <v>0</v>
      </c>
      <c r="K32" s="18">
        <v>7.1599999999999997E-3</v>
      </c>
      <c r="L32" s="18">
        <f>E32*K32</f>
        <v>2.2474953599999998</v>
      </c>
      <c r="N32" s="15">
        <f>E32*M32</f>
        <v>0</v>
      </c>
      <c r="O32" s="16">
        <v>0</v>
      </c>
      <c r="P32" s="16" t="s">
        <v>81</v>
      </c>
      <c r="V32" s="19" t="s">
        <v>62</v>
      </c>
      <c r="X32" s="53" t="s">
        <v>140</v>
      </c>
      <c r="Y32" s="53" t="s">
        <v>138</v>
      </c>
      <c r="Z32" s="13" t="s">
        <v>116</v>
      </c>
      <c r="AJ32" s="4" t="s">
        <v>84</v>
      </c>
      <c r="AK32" s="4" t="s">
        <v>85</v>
      </c>
    </row>
    <row r="33" spans="1:37" ht="25.5">
      <c r="A33" s="11">
        <v>17</v>
      </c>
      <c r="B33" s="12" t="s">
        <v>86</v>
      </c>
      <c r="C33" s="13" t="s">
        <v>141</v>
      </c>
      <c r="D33" s="14" t="s">
        <v>142</v>
      </c>
      <c r="E33" s="15">
        <v>44.43</v>
      </c>
      <c r="F33" s="16" t="s">
        <v>111</v>
      </c>
      <c r="H33" s="17">
        <f>ROUND(E33*G33,2)</f>
        <v>0</v>
      </c>
      <c r="J33" s="17">
        <f>ROUND(E33*G33,2)</f>
        <v>0</v>
      </c>
      <c r="K33" s="18">
        <v>8.6800000000000002E-3</v>
      </c>
      <c r="L33" s="18">
        <f>E33*K33</f>
        <v>0.38565240000000001</v>
      </c>
      <c r="N33" s="15">
        <f>E33*M33</f>
        <v>0</v>
      </c>
      <c r="O33" s="16">
        <v>0</v>
      </c>
      <c r="P33" s="16" t="s">
        <v>81</v>
      </c>
      <c r="V33" s="19" t="s">
        <v>62</v>
      </c>
      <c r="X33" s="53" t="s">
        <v>143</v>
      </c>
      <c r="Y33" s="53" t="s">
        <v>141</v>
      </c>
      <c r="Z33" s="13" t="s">
        <v>116</v>
      </c>
      <c r="AJ33" s="4" t="s">
        <v>84</v>
      </c>
      <c r="AK33" s="4" t="s">
        <v>85</v>
      </c>
    </row>
    <row r="34" spans="1:37">
      <c r="A34" s="11">
        <v>18</v>
      </c>
      <c r="B34" s="12" t="s">
        <v>86</v>
      </c>
      <c r="C34" s="13" t="s">
        <v>144</v>
      </c>
      <c r="D34" s="14" t="s">
        <v>145</v>
      </c>
      <c r="E34" s="15">
        <v>46.128</v>
      </c>
      <c r="F34" s="16" t="s">
        <v>111</v>
      </c>
      <c r="H34" s="17">
        <f>ROUND(E34*G34,2)</f>
        <v>0</v>
      </c>
      <c r="J34" s="17">
        <f>ROUND(E34*G34,2)</f>
        <v>0</v>
      </c>
      <c r="K34" s="18">
        <v>1.8319999999999999E-2</v>
      </c>
      <c r="L34" s="18">
        <f>E34*K34</f>
        <v>0.84506495999999998</v>
      </c>
      <c r="N34" s="15">
        <f>E34*M34</f>
        <v>0</v>
      </c>
      <c r="O34" s="16">
        <v>0</v>
      </c>
      <c r="P34" s="16" t="s">
        <v>81</v>
      </c>
      <c r="V34" s="19" t="s">
        <v>62</v>
      </c>
      <c r="X34" s="53" t="s">
        <v>146</v>
      </c>
      <c r="Y34" s="53" t="s">
        <v>144</v>
      </c>
      <c r="Z34" s="13" t="s">
        <v>116</v>
      </c>
      <c r="AJ34" s="4" t="s">
        <v>84</v>
      </c>
      <c r="AK34" s="4" t="s">
        <v>85</v>
      </c>
    </row>
    <row r="35" spans="1:37">
      <c r="A35" s="11">
        <v>19</v>
      </c>
      <c r="B35" s="12" t="s">
        <v>86</v>
      </c>
      <c r="C35" s="13" t="s">
        <v>147</v>
      </c>
      <c r="D35" s="14" t="s">
        <v>148</v>
      </c>
      <c r="E35" s="15">
        <v>7</v>
      </c>
      <c r="F35" s="16" t="s">
        <v>111</v>
      </c>
      <c r="H35" s="17">
        <f>ROUND(E35*G35,2)</f>
        <v>0</v>
      </c>
      <c r="J35" s="17">
        <f>ROUND(E35*G35,2)</f>
        <v>0</v>
      </c>
      <c r="K35" s="18">
        <v>1.736E-2</v>
      </c>
      <c r="L35" s="18">
        <f>E35*K35</f>
        <v>0.12152</v>
      </c>
      <c r="N35" s="15">
        <f>E35*M35</f>
        <v>0</v>
      </c>
      <c r="O35" s="16">
        <v>0</v>
      </c>
      <c r="P35" s="16" t="s">
        <v>81</v>
      </c>
      <c r="V35" s="19" t="s">
        <v>62</v>
      </c>
      <c r="X35" s="53" t="s">
        <v>149</v>
      </c>
      <c r="Y35" s="53" t="s">
        <v>147</v>
      </c>
      <c r="Z35" s="13" t="s">
        <v>116</v>
      </c>
      <c r="AJ35" s="4" t="s">
        <v>84</v>
      </c>
      <c r="AK35" s="4" t="s">
        <v>85</v>
      </c>
    </row>
    <row r="36" spans="1:37">
      <c r="A36" s="11">
        <v>20</v>
      </c>
      <c r="B36" s="12" t="s">
        <v>86</v>
      </c>
      <c r="C36" s="13" t="s">
        <v>150</v>
      </c>
      <c r="D36" s="14" t="s">
        <v>151</v>
      </c>
      <c r="E36" s="15">
        <v>4.8570000000000002</v>
      </c>
      <c r="F36" s="16" t="s">
        <v>80</v>
      </c>
      <c r="H36" s="17">
        <f>ROUND(E36*G36,2)</f>
        <v>0</v>
      </c>
      <c r="J36" s="17">
        <f>ROUND(E36*G36,2)</f>
        <v>0</v>
      </c>
      <c r="K36" s="18">
        <v>2.3793099999999998</v>
      </c>
      <c r="L36" s="18">
        <f>E36*K36</f>
        <v>11.55630867</v>
      </c>
      <c r="N36" s="15">
        <f>E36*M36</f>
        <v>0</v>
      </c>
      <c r="O36" s="16">
        <v>0</v>
      </c>
      <c r="P36" s="16" t="s">
        <v>81</v>
      </c>
      <c r="V36" s="19" t="s">
        <v>62</v>
      </c>
      <c r="X36" s="53" t="s">
        <v>152</v>
      </c>
      <c r="Y36" s="53" t="s">
        <v>150</v>
      </c>
      <c r="Z36" s="13" t="s">
        <v>153</v>
      </c>
      <c r="AJ36" s="4" t="s">
        <v>84</v>
      </c>
      <c r="AK36" s="4" t="s">
        <v>85</v>
      </c>
    </row>
    <row r="37" spans="1:37">
      <c r="A37" s="11">
        <v>21</v>
      </c>
      <c r="B37" s="12" t="s">
        <v>86</v>
      </c>
      <c r="C37" s="13" t="s">
        <v>154</v>
      </c>
      <c r="D37" s="14" t="s">
        <v>155</v>
      </c>
      <c r="E37" s="15">
        <v>9.7129999999999992</v>
      </c>
      <c r="F37" s="16" t="s">
        <v>80</v>
      </c>
      <c r="H37" s="17">
        <f>ROUND(E37*G37,2)</f>
        <v>0</v>
      </c>
      <c r="J37" s="17">
        <f>ROUND(E37*G37,2)</f>
        <v>0</v>
      </c>
      <c r="K37" s="18">
        <v>2.4542099999999998</v>
      </c>
      <c r="L37" s="18">
        <f>E37*K37</f>
        <v>23.837741729999998</v>
      </c>
      <c r="N37" s="15">
        <f>E37*M37</f>
        <v>0</v>
      </c>
      <c r="O37" s="16">
        <v>0</v>
      </c>
      <c r="P37" s="16" t="s">
        <v>81</v>
      </c>
      <c r="V37" s="19" t="s">
        <v>62</v>
      </c>
      <c r="X37" s="53" t="s">
        <v>156</v>
      </c>
      <c r="Y37" s="53" t="s">
        <v>154</v>
      </c>
      <c r="Z37" s="13" t="s">
        <v>153</v>
      </c>
      <c r="AJ37" s="4" t="s">
        <v>84</v>
      </c>
      <c r="AK37" s="4" t="s">
        <v>85</v>
      </c>
    </row>
    <row r="38" spans="1:37">
      <c r="A38" s="11">
        <v>22</v>
      </c>
      <c r="B38" s="12" t="s">
        <v>86</v>
      </c>
      <c r="C38" s="13" t="s">
        <v>157</v>
      </c>
      <c r="D38" s="14" t="s">
        <v>158</v>
      </c>
      <c r="E38" s="15">
        <v>97.33</v>
      </c>
      <c r="F38" s="16" t="s">
        <v>80</v>
      </c>
      <c r="H38" s="17">
        <f>ROUND(E38*G38,2)</f>
        <v>0</v>
      </c>
      <c r="J38" s="17">
        <f>ROUND(E38*G38,2)</f>
        <v>0</v>
      </c>
      <c r="L38" s="18">
        <f>E38*K38</f>
        <v>0</v>
      </c>
      <c r="N38" s="15">
        <f>E38*M38</f>
        <v>0</v>
      </c>
      <c r="O38" s="16">
        <v>0</v>
      </c>
      <c r="P38" s="16" t="s">
        <v>81</v>
      </c>
      <c r="V38" s="19" t="s">
        <v>62</v>
      </c>
      <c r="X38" s="53" t="s">
        <v>159</v>
      </c>
      <c r="Y38" s="53" t="s">
        <v>157</v>
      </c>
      <c r="Z38" s="13" t="s">
        <v>153</v>
      </c>
      <c r="AJ38" s="4" t="s">
        <v>84</v>
      </c>
      <c r="AK38" s="4" t="s">
        <v>85</v>
      </c>
    </row>
    <row r="39" spans="1:37">
      <c r="A39" s="11">
        <v>23</v>
      </c>
      <c r="B39" s="12" t="s">
        <v>86</v>
      </c>
      <c r="C39" s="13" t="s">
        <v>160</v>
      </c>
      <c r="D39" s="14" t="s">
        <v>161</v>
      </c>
      <c r="E39" s="15">
        <v>9.7129999999999992</v>
      </c>
      <c r="F39" s="16" t="s">
        <v>80</v>
      </c>
      <c r="H39" s="17">
        <f>ROUND(E39*G39,2)</f>
        <v>0</v>
      </c>
      <c r="J39" s="17">
        <f>ROUND(E39*G39,2)</f>
        <v>0</v>
      </c>
      <c r="L39" s="18">
        <f>E39*K39</f>
        <v>0</v>
      </c>
      <c r="N39" s="15">
        <f>E39*M39</f>
        <v>0</v>
      </c>
      <c r="O39" s="16">
        <v>0</v>
      </c>
      <c r="P39" s="16" t="s">
        <v>81</v>
      </c>
      <c r="V39" s="19" t="s">
        <v>62</v>
      </c>
      <c r="X39" s="53" t="s">
        <v>162</v>
      </c>
      <c r="Y39" s="53" t="s">
        <v>160</v>
      </c>
      <c r="Z39" s="13" t="s">
        <v>153</v>
      </c>
      <c r="AJ39" s="4" t="s">
        <v>84</v>
      </c>
      <c r="AK39" s="4" t="s">
        <v>85</v>
      </c>
    </row>
    <row r="40" spans="1:37" ht="25.5">
      <c r="A40" s="11">
        <v>24</v>
      </c>
      <c r="B40" s="12" t="s">
        <v>86</v>
      </c>
      <c r="C40" s="13" t="s">
        <v>163</v>
      </c>
      <c r="D40" s="14" t="s">
        <v>164</v>
      </c>
      <c r="E40" s="15">
        <v>97.13</v>
      </c>
      <c r="F40" s="16" t="s">
        <v>111</v>
      </c>
      <c r="H40" s="17">
        <f>ROUND(E40*G40,2)</f>
        <v>0</v>
      </c>
      <c r="J40" s="17">
        <f>ROUND(E40*G40,2)</f>
        <v>0</v>
      </c>
      <c r="K40" s="18">
        <v>1.8699999999999999E-3</v>
      </c>
      <c r="L40" s="18">
        <f>E40*K40</f>
        <v>0.18163309999999999</v>
      </c>
      <c r="N40" s="15">
        <f>E40*M40</f>
        <v>0</v>
      </c>
      <c r="O40" s="16">
        <v>0</v>
      </c>
      <c r="P40" s="16" t="s">
        <v>81</v>
      </c>
      <c r="V40" s="19" t="s">
        <v>62</v>
      </c>
      <c r="X40" s="53" t="s">
        <v>165</v>
      </c>
      <c r="Y40" s="53" t="s">
        <v>163</v>
      </c>
      <c r="Z40" s="13" t="s">
        <v>116</v>
      </c>
      <c r="AJ40" s="4" t="s">
        <v>84</v>
      </c>
      <c r="AK40" s="4" t="s">
        <v>85</v>
      </c>
    </row>
    <row r="41" spans="1:37">
      <c r="A41" s="11">
        <v>25</v>
      </c>
      <c r="B41" s="12" t="s">
        <v>86</v>
      </c>
      <c r="C41" s="13" t="s">
        <v>166</v>
      </c>
      <c r="D41" s="14" t="s">
        <v>167</v>
      </c>
      <c r="E41" s="15">
        <v>26</v>
      </c>
      <c r="F41" s="16" t="s">
        <v>96</v>
      </c>
      <c r="H41" s="17">
        <f>ROUND(E41*G41,2)</f>
        <v>0</v>
      </c>
      <c r="J41" s="17">
        <f>ROUND(E41*G41,2)</f>
        <v>0</v>
      </c>
      <c r="K41" s="18">
        <v>3.0400000000000002E-3</v>
      </c>
      <c r="L41" s="18">
        <f>E41*K41</f>
        <v>7.9039999999999999E-2</v>
      </c>
      <c r="N41" s="15">
        <f>E41*M41</f>
        <v>0</v>
      </c>
      <c r="O41" s="16">
        <v>0</v>
      </c>
      <c r="P41" s="16" t="s">
        <v>81</v>
      </c>
      <c r="V41" s="19" t="s">
        <v>62</v>
      </c>
      <c r="X41" s="53" t="s">
        <v>168</v>
      </c>
      <c r="Y41" s="53" t="s">
        <v>166</v>
      </c>
      <c r="Z41" s="13" t="s">
        <v>169</v>
      </c>
      <c r="AJ41" s="4" t="s">
        <v>84</v>
      </c>
      <c r="AK41" s="4" t="s">
        <v>85</v>
      </c>
    </row>
    <row r="42" spans="1:37">
      <c r="A42" s="11">
        <v>26</v>
      </c>
      <c r="B42" s="12" t="s">
        <v>99</v>
      </c>
      <c r="C42" s="13" t="s">
        <v>170</v>
      </c>
      <c r="D42" s="14" t="s">
        <v>171</v>
      </c>
      <c r="E42" s="15">
        <v>1</v>
      </c>
      <c r="F42" s="16" t="s">
        <v>96</v>
      </c>
      <c r="I42" s="17">
        <f>ROUND(E42*G42,2)</f>
        <v>0</v>
      </c>
      <c r="J42" s="17">
        <f>ROUND(E42*G42,2)</f>
        <v>0</v>
      </c>
      <c r="K42" s="18">
        <v>1.4999999999999999E-2</v>
      </c>
      <c r="L42" s="18">
        <f>E42*K42</f>
        <v>1.4999999999999999E-2</v>
      </c>
      <c r="N42" s="15">
        <f>E42*M42</f>
        <v>0</v>
      </c>
      <c r="O42" s="16">
        <v>0</v>
      </c>
      <c r="P42" s="16" t="s">
        <v>81</v>
      </c>
      <c r="V42" s="19" t="s">
        <v>61</v>
      </c>
      <c r="X42" s="53" t="s">
        <v>170</v>
      </c>
      <c r="Y42" s="53" t="s">
        <v>170</v>
      </c>
      <c r="Z42" s="13" t="s">
        <v>172</v>
      </c>
      <c r="AA42" s="13" t="s">
        <v>81</v>
      </c>
      <c r="AJ42" s="4" t="s">
        <v>103</v>
      </c>
      <c r="AK42" s="4" t="s">
        <v>85</v>
      </c>
    </row>
    <row r="43" spans="1:37">
      <c r="A43" s="11">
        <v>27</v>
      </c>
      <c r="B43" s="12" t="s">
        <v>99</v>
      </c>
      <c r="C43" s="13" t="s">
        <v>173</v>
      </c>
      <c r="D43" s="14" t="s">
        <v>174</v>
      </c>
      <c r="E43" s="15">
        <v>2</v>
      </c>
      <c r="F43" s="16" t="s">
        <v>96</v>
      </c>
      <c r="I43" s="17">
        <f>ROUND(E43*G43,2)</f>
        <v>0</v>
      </c>
      <c r="J43" s="17">
        <f>ROUND(E43*G43,2)</f>
        <v>0</v>
      </c>
      <c r="K43" s="18">
        <v>1.7000000000000001E-2</v>
      </c>
      <c r="L43" s="18">
        <f>E43*K43</f>
        <v>3.4000000000000002E-2</v>
      </c>
      <c r="N43" s="15">
        <f>E43*M43</f>
        <v>0</v>
      </c>
      <c r="O43" s="16">
        <v>0</v>
      </c>
      <c r="P43" s="16" t="s">
        <v>81</v>
      </c>
      <c r="V43" s="19" t="s">
        <v>61</v>
      </c>
      <c r="X43" s="53" t="s">
        <v>173</v>
      </c>
      <c r="Y43" s="53" t="s">
        <v>173</v>
      </c>
      <c r="Z43" s="13" t="s">
        <v>172</v>
      </c>
      <c r="AA43" s="13" t="s">
        <v>81</v>
      </c>
      <c r="AJ43" s="4" t="s">
        <v>103</v>
      </c>
      <c r="AK43" s="4" t="s">
        <v>85</v>
      </c>
    </row>
    <row r="44" spans="1:37">
      <c r="A44" s="11">
        <v>28</v>
      </c>
      <c r="B44" s="12" t="s">
        <v>99</v>
      </c>
      <c r="C44" s="13" t="s">
        <v>175</v>
      </c>
      <c r="D44" s="14" t="s">
        <v>176</v>
      </c>
      <c r="E44" s="15">
        <v>14</v>
      </c>
      <c r="F44" s="16" t="s">
        <v>96</v>
      </c>
      <c r="I44" s="17">
        <f>ROUND(E44*G44,2)</f>
        <v>0</v>
      </c>
      <c r="J44" s="17">
        <f>ROUND(E44*G44,2)</f>
        <v>0</v>
      </c>
      <c r="K44" s="18">
        <v>1.9E-2</v>
      </c>
      <c r="L44" s="18">
        <f>E44*K44</f>
        <v>0.26600000000000001</v>
      </c>
      <c r="N44" s="15">
        <f>E44*M44</f>
        <v>0</v>
      </c>
      <c r="O44" s="16">
        <v>0</v>
      </c>
      <c r="P44" s="16" t="s">
        <v>81</v>
      </c>
      <c r="V44" s="19" t="s">
        <v>61</v>
      </c>
      <c r="X44" s="53" t="s">
        <v>175</v>
      </c>
      <c r="Y44" s="53" t="s">
        <v>175</v>
      </c>
      <c r="Z44" s="13" t="s">
        <v>172</v>
      </c>
      <c r="AA44" s="13" t="s">
        <v>81</v>
      </c>
      <c r="AJ44" s="4" t="s">
        <v>103</v>
      </c>
      <c r="AK44" s="4" t="s">
        <v>85</v>
      </c>
    </row>
    <row r="45" spans="1:37">
      <c r="A45" s="11">
        <v>29</v>
      </c>
      <c r="B45" s="12" t="s">
        <v>99</v>
      </c>
      <c r="C45" s="13" t="s">
        <v>177</v>
      </c>
      <c r="D45" s="14" t="s">
        <v>178</v>
      </c>
      <c r="E45" s="15">
        <v>7</v>
      </c>
      <c r="F45" s="16" t="s">
        <v>96</v>
      </c>
      <c r="I45" s="17">
        <f>ROUND(E45*G45,2)</f>
        <v>0</v>
      </c>
      <c r="J45" s="17">
        <f>ROUND(E45*G45,2)</f>
        <v>0</v>
      </c>
      <c r="K45" s="18">
        <v>2.1000000000000001E-2</v>
      </c>
      <c r="L45" s="18">
        <f>E45*K45</f>
        <v>0.14700000000000002</v>
      </c>
      <c r="N45" s="15">
        <f>E45*M45</f>
        <v>0</v>
      </c>
      <c r="O45" s="16">
        <v>0</v>
      </c>
      <c r="P45" s="16" t="s">
        <v>81</v>
      </c>
      <c r="V45" s="19" t="s">
        <v>61</v>
      </c>
      <c r="X45" s="53" t="s">
        <v>177</v>
      </c>
      <c r="Y45" s="53" t="s">
        <v>177</v>
      </c>
      <c r="Z45" s="13" t="s">
        <v>172</v>
      </c>
      <c r="AA45" s="13" t="s">
        <v>81</v>
      </c>
      <c r="AJ45" s="4" t="s">
        <v>103</v>
      </c>
      <c r="AK45" s="4" t="s">
        <v>85</v>
      </c>
    </row>
    <row r="46" spans="1:37">
      <c r="A46" s="11">
        <v>30</v>
      </c>
      <c r="B46" s="12" t="s">
        <v>99</v>
      </c>
      <c r="C46" s="13" t="s">
        <v>179</v>
      </c>
      <c r="D46" s="14" t="s">
        <v>180</v>
      </c>
      <c r="E46" s="15">
        <v>1</v>
      </c>
      <c r="F46" s="16" t="s">
        <v>96</v>
      </c>
      <c r="I46" s="17">
        <f>ROUND(E46*G46,2)</f>
        <v>0</v>
      </c>
      <c r="J46" s="17">
        <f>ROUND(E46*G46,2)</f>
        <v>0</v>
      </c>
      <c r="K46" s="18">
        <v>2.4E-2</v>
      </c>
      <c r="L46" s="18">
        <f>E46*K46</f>
        <v>2.4E-2</v>
      </c>
      <c r="N46" s="15">
        <f>E46*M46</f>
        <v>0</v>
      </c>
      <c r="O46" s="16">
        <v>0</v>
      </c>
      <c r="P46" s="16" t="s">
        <v>81</v>
      </c>
      <c r="V46" s="19" t="s">
        <v>61</v>
      </c>
      <c r="X46" s="53" t="s">
        <v>179</v>
      </c>
      <c r="Y46" s="53" t="s">
        <v>179</v>
      </c>
      <c r="Z46" s="13" t="s">
        <v>172</v>
      </c>
      <c r="AA46" s="13" t="s">
        <v>81</v>
      </c>
      <c r="AJ46" s="4" t="s">
        <v>103</v>
      </c>
      <c r="AK46" s="4" t="s">
        <v>85</v>
      </c>
    </row>
    <row r="47" spans="1:37">
      <c r="A47" s="11">
        <v>31</v>
      </c>
      <c r="B47" s="12" t="s">
        <v>99</v>
      </c>
      <c r="C47" s="13" t="s">
        <v>181</v>
      </c>
      <c r="D47" s="14" t="s">
        <v>182</v>
      </c>
      <c r="E47" s="15">
        <v>1</v>
      </c>
      <c r="F47" s="16" t="s">
        <v>96</v>
      </c>
      <c r="I47" s="17">
        <f>ROUND(E47*G47,2)</f>
        <v>0</v>
      </c>
      <c r="J47" s="17">
        <f>ROUND(E47*G47,2)</f>
        <v>0</v>
      </c>
      <c r="K47" s="18">
        <v>2.5999999999999999E-2</v>
      </c>
      <c r="L47" s="18">
        <f>E47*K47</f>
        <v>2.5999999999999999E-2</v>
      </c>
      <c r="N47" s="15">
        <f>E47*M47</f>
        <v>0</v>
      </c>
      <c r="O47" s="16">
        <v>0</v>
      </c>
      <c r="P47" s="16" t="s">
        <v>81</v>
      </c>
      <c r="V47" s="19" t="s">
        <v>61</v>
      </c>
      <c r="X47" s="53" t="s">
        <v>181</v>
      </c>
      <c r="Y47" s="53" t="s">
        <v>181</v>
      </c>
      <c r="Z47" s="13" t="s">
        <v>172</v>
      </c>
      <c r="AA47" s="13" t="s">
        <v>81</v>
      </c>
      <c r="AJ47" s="4" t="s">
        <v>103</v>
      </c>
      <c r="AK47" s="4" t="s">
        <v>85</v>
      </c>
    </row>
    <row r="48" spans="1:37">
      <c r="A48" s="11">
        <v>32</v>
      </c>
      <c r="B48" s="12" t="s">
        <v>86</v>
      </c>
      <c r="C48" s="13" t="s">
        <v>183</v>
      </c>
      <c r="D48" s="14" t="s">
        <v>184</v>
      </c>
      <c r="E48" s="15">
        <v>30.74</v>
      </c>
      <c r="F48" s="16" t="s">
        <v>185</v>
      </c>
      <c r="H48" s="17">
        <f>ROUND(E48*G48,2)</f>
        <v>0</v>
      </c>
      <c r="J48" s="17">
        <f>ROUND(E48*G48,2)</f>
        <v>0</v>
      </c>
      <c r="K48" s="18">
        <v>8.8400000000000006E-3</v>
      </c>
      <c r="L48" s="18">
        <f>E48*K48</f>
        <v>0.27174160000000003</v>
      </c>
      <c r="N48" s="15">
        <f>E48*M48</f>
        <v>0</v>
      </c>
      <c r="O48" s="16">
        <v>0</v>
      </c>
      <c r="P48" s="16" t="s">
        <v>81</v>
      </c>
      <c r="V48" s="19" t="s">
        <v>62</v>
      </c>
      <c r="X48" s="53" t="s">
        <v>186</v>
      </c>
      <c r="Y48" s="53" t="s">
        <v>183</v>
      </c>
      <c r="Z48" s="13" t="s">
        <v>169</v>
      </c>
      <c r="AJ48" s="4" t="s">
        <v>84</v>
      </c>
      <c r="AK48" s="4" t="s">
        <v>85</v>
      </c>
    </row>
    <row r="49" spans="1:37">
      <c r="A49" s="11">
        <v>33</v>
      </c>
      <c r="B49" s="12" t="s">
        <v>99</v>
      </c>
      <c r="C49" s="13" t="s">
        <v>187</v>
      </c>
      <c r="D49" s="14" t="s">
        <v>188</v>
      </c>
      <c r="E49" s="15">
        <v>31.661999999999999</v>
      </c>
      <c r="F49" s="16" t="s">
        <v>185</v>
      </c>
      <c r="I49" s="17">
        <f>ROUND(E49*G49,2)</f>
        <v>0</v>
      </c>
      <c r="J49" s="17">
        <f>ROUND(E49*G49,2)</f>
        <v>0</v>
      </c>
      <c r="L49" s="18">
        <f>E49*K49</f>
        <v>0</v>
      </c>
      <c r="N49" s="15">
        <f>E49*M49</f>
        <v>0</v>
      </c>
      <c r="O49" s="16">
        <v>0</v>
      </c>
      <c r="P49" s="16" t="s">
        <v>81</v>
      </c>
      <c r="V49" s="19" t="s">
        <v>61</v>
      </c>
      <c r="X49" s="53" t="s">
        <v>187</v>
      </c>
      <c r="Y49" s="53" t="s">
        <v>187</v>
      </c>
      <c r="Z49" s="13" t="s">
        <v>189</v>
      </c>
      <c r="AA49" s="13" t="s">
        <v>81</v>
      </c>
      <c r="AJ49" s="4" t="s">
        <v>103</v>
      </c>
      <c r="AK49" s="4" t="s">
        <v>85</v>
      </c>
    </row>
    <row r="50" spans="1:37">
      <c r="D50" s="54" t="s">
        <v>190</v>
      </c>
      <c r="E50" s="55">
        <f>J50</f>
        <v>0</v>
      </c>
      <c r="H50" s="55">
        <f>SUM(H25:H49)</f>
        <v>0</v>
      </c>
      <c r="I50" s="55">
        <f>SUM(I25:I49)</f>
        <v>0</v>
      </c>
      <c r="J50" s="55">
        <f>SUM(J25:J49)</f>
        <v>0</v>
      </c>
      <c r="L50" s="56">
        <f>SUM(L25:L49)</f>
        <v>44.629529879999993</v>
      </c>
      <c r="N50" s="57">
        <f>SUM(N25:N49)</f>
        <v>0</v>
      </c>
      <c r="W50" s="15">
        <f>SUM(W25:W49)</f>
        <v>0</v>
      </c>
    </row>
    <row r="52" spans="1:37">
      <c r="B52" s="13" t="s">
        <v>191</v>
      </c>
    </row>
    <row r="53" spans="1:37">
      <c r="A53" s="11">
        <v>34</v>
      </c>
      <c r="B53" s="12" t="s">
        <v>192</v>
      </c>
      <c r="C53" s="13" t="s">
        <v>193</v>
      </c>
      <c r="D53" s="14" t="s">
        <v>194</v>
      </c>
      <c r="E53" s="15">
        <v>340.8</v>
      </c>
      <c r="F53" s="16" t="s">
        <v>111</v>
      </c>
      <c r="H53" s="17">
        <f>ROUND(E53*G53,2)</f>
        <v>0</v>
      </c>
      <c r="J53" s="17">
        <f>ROUND(E53*G53,2)</f>
        <v>0</v>
      </c>
      <c r="L53" s="18">
        <f>E53*K53</f>
        <v>0</v>
      </c>
      <c r="N53" s="15">
        <f>E53*M53</f>
        <v>0</v>
      </c>
      <c r="O53" s="16">
        <v>0</v>
      </c>
      <c r="P53" s="16" t="s">
        <v>81</v>
      </c>
      <c r="V53" s="19" t="s">
        <v>62</v>
      </c>
      <c r="X53" s="53" t="s">
        <v>195</v>
      </c>
      <c r="Y53" s="53" t="s">
        <v>193</v>
      </c>
      <c r="Z53" s="13" t="s">
        <v>196</v>
      </c>
      <c r="AJ53" s="4" t="s">
        <v>84</v>
      </c>
      <c r="AK53" s="4" t="s">
        <v>85</v>
      </c>
    </row>
    <row r="54" spans="1:37">
      <c r="A54" s="11">
        <v>35</v>
      </c>
      <c r="B54" s="12" t="s">
        <v>192</v>
      </c>
      <c r="C54" s="13" t="s">
        <v>197</v>
      </c>
      <c r="D54" s="14" t="s">
        <v>198</v>
      </c>
      <c r="E54" s="15">
        <v>340</v>
      </c>
      <c r="F54" s="16" t="s">
        <v>111</v>
      </c>
      <c r="H54" s="17">
        <f>ROUND(E54*G54,2)</f>
        <v>0</v>
      </c>
      <c r="J54" s="17">
        <f>ROUND(E54*G54,2)</f>
        <v>0</v>
      </c>
      <c r="K54" s="18">
        <v>6.0999999999999997E-4</v>
      </c>
      <c r="L54" s="18">
        <f>E54*K54</f>
        <v>0.2074</v>
      </c>
      <c r="N54" s="15">
        <f>E54*M54</f>
        <v>0</v>
      </c>
      <c r="O54" s="16">
        <v>0</v>
      </c>
      <c r="P54" s="16" t="s">
        <v>81</v>
      </c>
      <c r="V54" s="19" t="s">
        <v>62</v>
      </c>
      <c r="X54" s="53" t="s">
        <v>199</v>
      </c>
      <c r="Y54" s="53" t="s">
        <v>197</v>
      </c>
      <c r="Z54" s="13" t="s">
        <v>196</v>
      </c>
      <c r="AJ54" s="4" t="s">
        <v>84</v>
      </c>
      <c r="AK54" s="4" t="s">
        <v>85</v>
      </c>
    </row>
    <row r="55" spans="1:37">
      <c r="A55" s="11">
        <v>36</v>
      </c>
      <c r="B55" s="12" t="s">
        <v>192</v>
      </c>
      <c r="C55" s="13" t="s">
        <v>200</v>
      </c>
      <c r="D55" s="14" t="s">
        <v>201</v>
      </c>
      <c r="E55" s="15">
        <v>340</v>
      </c>
      <c r="F55" s="16" t="s">
        <v>111</v>
      </c>
      <c r="H55" s="17">
        <f>ROUND(E55*G55,2)</f>
        <v>0</v>
      </c>
      <c r="J55" s="17">
        <f>ROUND(E55*G55,2)</f>
        <v>0</v>
      </c>
      <c r="L55" s="18">
        <f>E55*K55</f>
        <v>0</v>
      </c>
      <c r="N55" s="15">
        <f>E55*M55</f>
        <v>0</v>
      </c>
      <c r="O55" s="16">
        <v>0</v>
      </c>
      <c r="P55" s="16" t="s">
        <v>81</v>
      </c>
      <c r="V55" s="19" t="s">
        <v>62</v>
      </c>
      <c r="X55" s="53" t="s">
        <v>202</v>
      </c>
      <c r="Y55" s="53" t="s">
        <v>200</v>
      </c>
      <c r="Z55" s="13" t="s">
        <v>196</v>
      </c>
      <c r="AJ55" s="4" t="s">
        <v>84</v>
      </c>
      <c r="AK55" s="4" t="s">
        <v>85</v>
      </c>
    </row>
    <row r="56" spans="1:37">
      <c r="A56" s="11">
        <v>37</v>
      </c>
      <c r="B56" s="12" t="s">
        <v>192</v>
      </c>
      <c r="C56" s="13" t="s">
        <v>203</v>
      </c>
      <c r="D56" s="14" t="s">
        <v>204</v>
      </c>
      <c r="E56" s="15">
        <v>341.59</v>
      </c>
      <c r="F56" s="16" t="s">
        <v>111</v>
      </c>
      <c r="H56" s="17">
        <f>ROUND(E56*G56,2)</f>
        <v>0</v>
      </c>
      <c r="J56" s="17">
        <f>ROUND(E56*G56,2)</f>
        <v>0</v>
      </c>
      <c r="K56" s="18">
        <v>1.2700000000000001E-3</v>
      </c>
      <c r="L56" s="18">
        <f>E56*K56</f>
        <v>0.43381930000000002</v>
      </c>
      <c r="N56" s="15">
        <f>E56*M56</f>
        <v>0</v>
      </c>
      <c r="O56" s="16">
        <v>0</v>
      </c>
      <c r="P56" s="16" t="s">
        <v>81</v>
      </c>
      <c r="V56" s="19" t="s">
        <v>62</v>
      </c>
      <c r="X56" s="53" t="s">
        <v>205</v>
      </c>
      <c r="Y56" s="53" t="s">
        <v>203</v>
      </c>
      <c r="Z56" s="13" t="s">
        <v>196</v>
      </c>
      <c r="AJ56" s="4" t="s">
        <v>84</v>
      </c>
      <c r="AK56" s="4" t="s">
        <v>85</v>
      </c>
    </row>
    <row r="57" spans="1:37">
      <c r="A57" s="11">
        <v>38</v>
      </c>
      <c r="B57" s="12" t="s">
        <v>86</v>
      </c>
      <c r="C57" s="13" t="s">
        <v>206</v>
      </c>
      <c r="D57" s="14" t="s">
        <v>207</v>
      </c>
      <c r="E57" s="15">
        <v>341.59</v>
      </c>
      <c r="F57" s="16" t="s">
        <v>111</v>
      </c>
      <c r="H57" s="17">
        <f>ROUND(E57*G57,2)</f>
        <v>0</v>
      </c>
      <c r="J57" s="17">
        <f>ROUND(E57*G57,2)</f>
        <v>0</v>
      </c>
      <c r="K57" s="18">
        <v>2.0000000000000002E-5</v>
      </c>
      <c r="L57" s="18">
        <f>E57*K57</f>
        <v>6.8317999999999999E-3</v>
      </c>
      <c r="N57" s="15">
        <f>E57*M57</f>
        <v>0</v>
      </c>
      <c r="O57" s="16">
        <v>0</v>
      </c>
      <c r="P57" s="16" t="s">
        <v>81</v>
      </c>
      <c r="V57" s="19" t="s">
        <v>62</v>
      </c>
      <c r="X57" s="53" t="s">
        <v>208</v>
      </c>
      <c r="Y57" s="53" t="s">
        <v>206</v>
      </c>
      <c r="Z57" s="13" t="s">
        <v>209</v>
      </c>
      <c r="AJ57" s="4" t="s">
        <v>84</v>
      </c>
      <c r="AK57" s="4" t="s">
        <v>85</v>
      </c>
    </row>
    <row r="58" spans="1:37">
      <c r="A58" s="11">
        <v>39</v>
      </c>
      <c r="B58" s="12" t="s">
        <v>77</v>
      </c>
      <c r="C58" s="13" t="s">
        <v>210</v>
      </c>
      <c r="D58" s="14" t="s">
        <v>211</v>
      </c>
      <c r="E58" s="15">
        <v>341.59</v>
      </c>
      <c r="F58" s="16" t="s">
        <v>111</v>
      </c>
      <c r="H58" s="17">
        <f>ROUND(E58*G58,2)</f>
        <v>0</v>
      </c>
      <c r="J58" s="17">
        <f>ROUND(E58*G58,2)</f>
        <v>0</v>
      </c>
      <c r="L58" s="18">
        <f>E58*K58</f>
        <v>0</v>
      </c>
      <c r="N58" s="15">
        <f>E58*M58</f>
        <v>0</v>
      </c>
      <c r="O58" s="16">
        <v>0</v>
      </c>
      <c r="P58" s="16" t="s">
        <v>81</v>
      </c>
      <c r="V58" s="19" t="s">
        <v>62</v>
      </c>
      <c r="X58" s="53" t="s">
        <v>212</v>
      </c>
      <c r="Y58" s="53" t="s">
        <v>210</v>
      </c>
      <c r="Z58" s="13" t="s">
        <v>209</v>
      </c>
      <c r="AJ58" s="4" t="s">
        <v>84</v>
      </c>
      <c r="AK58" s="4" t="s">
        <v>85</v>
      </c>
    </row>
    <row r="59" spans="1:37">
      <c r="A59" s="11">
        <v>40</v>
      </c>
      <c r="B59" s="12" t="s">
        <v>86</v>
      </c>
      <c r="C59" s="13" t="s">
        <v>213</v>
      </c>
      <c r="D59" s="14" t="s">
        <v>214</v>
      </c>
      <c r="E59" s="15">
        <v>175.137</v>
      </c>
      <c r="F59" s="16" t="s">
        <v>185</v>
      </c>
      <c r="H59" s="17">
        <f>ROUND(E59*G59,2)</f>
        <v>0</v>
      </c>
      <c r="J59" s="17">
        <f>ROUND(E59*G59,2)</f>
        <v>0</v>
      </c>
      <c r="L59" s="18">
        <f>E59*K59</f>
        <v>0</v>
      </c>
      <c r="N59" s="15">
        <f>E59*M59</f>
        <v>0</v>
      </c>
      <c r="O59" s="16">
        <v>0</v>
      </c>
      <c r="P59" s="16" t="s">
        <v>81</v>
      </c>
      <c r="V59" s="19" t="s">
        <v>62</v>
      </c>
      <c r="X59" s="53" t="s">
        <v>215</v>
      </c>
      <c r="Y59" s="53" t="s">
        <v>213</v>
      </c>
      <c r="Z59" s="13" t="s">
        <v>116</v>
      </c>
      <c r="AJ59" s="4" t="s">
        <v>84</v>
      </c>
      <c r="AK59" s="4" t="s">
        <v>85</v>
      </c>
    </row>
    <row r="60" spans="1:37">
      <c r="A60" s="11">
        <v>41</v>
      </c>
      <c r="B60" s="12" t="s">
        <v>86</v>
      </c>
      <c r="C60" s="13" t="s">
        <v>216</v>
      </c>
      <c r="D60" s="14" t="s">
        <v>217</v>
      </c>
      <c r="E60" s="15">
        <v>239.137</v>
      </c>
      <c r="F60" s="16" t="s">
        <v>185</v>
      </c>
      <c r="H60" s="17">
        <f>ROUND(E60*G60,2)</f>
        <v>0</v>
      </c>
      <c r="J60" s="17">
        <f>ROUND(E60*G60,2)</f>
        <v>0</v>
      </c>
      <c r="L60" s="18">
        <f>E60*K60</f>
        <v>0</v>
      </c>
      <c r="N60" s="15">
        <f>E60*M60</f>
        <v>0</v>
      </c>
      <c r="O60" s="16">
        <v>0</v>
      </c>
      <c r="P60" s="16" t="s">
        <v>81</v>
      </c>
      <c r="V60" s="19" t="s">
        <v>62</v>
      </c>
      <c r="X60" s="53" t="s">
        <v>218</v>
      </c>
      <c r="Y60" s="53" t="s">
        <v>216</v>
      </c>
      <c r="Z60" s="13" t="s">
        <v>116</v>
      </c>
      <c r="AJ60" s="4" t="s">
        <v>84</v>
      </c>
      <c r="AK60" s="4" t="s">
        <v>85</v>
      </c>
    </row>
    <row r="61" spans="1:37" ht="25.5">
      <c r="A61" s="11">
        <v>42</v>
      </c>
      <c r="B61" s="12" t="s">
        <v>86</v>
      </c>
      <c r="C61" s="13" t="s">
        <v>219</v>
      </c>
      <c r="D61" s="14" t="s">
        <v>220</v>
      </c>
      <c r="E61" s="15">
        <v>131.46</v>
      </c>
      <c r="F61" s="16" t="s">
        <v>185</v>
      </c>
      <c r="H61" s="17">
        <f>ROUND(E61*G61,2)</f>
        <v>0</v>
      </c>
      <c r="J61" s="17">
        <f>ROUND(E61*G61,2)</f>
        <v>0</v>
      </c>
      <c r="L61" s="18">
        <f>E61*K61</f>
        <v>0</v>
      </c>
      <c r="N61" s="15">
        <f>E61*M61</f>
        <v>0</v>
      </c>
      <c r="O61" s="16">
        <v>0</v>
      </c>
      <c r="P61" s="16" t="s">
        <v>81</v>
      </c>
      <c r="V61" s="19" t="s">
        <v>62</v>
      </c>
      <c r="X61" s="53" t="s">
        <v>221</v>
      </c>
      <c r="Y61" s="53" t="s">
        <v>219</v>
      </c>
      <c r="Z61" s="13" t="s">
        <v>116</v>
      </c>
      <c r="AJ61" s="4" t="s">
        <v>84</v>
      </c>
      <c r="AK61" s="4" t="s">
        <v>85</v>
      </c>
    </row>
    <row r="62" spans="1:37">
      <c r="A62" s="11">
        <v>43</v>
      </c>
      <c r="B62" s="12" t="s">
        <v>86</v>
      </c>
      <c r="C62" s="13" t="s">
        <v>222</v>
      </c>
      <c r="D62" s="14" t="s">
        <v>223</v>
      </c>
      <c r="E62" s="15">
        <v>52.34</v>
      </c>
      <c r="F62" s="16" t="s">
        <v>185</v>
      </c>
      <c r="H62" s="17">
        <f>ROUND(E62*G62,2)</f>
        <v>0</v>
      </c>
      <c r="J62" s="17">
        <f>ROUND(E62*G62,2)</f>
        <v>0</v>
      </c>
      <c r="L62" s="18">
        <f>E62*K62</f>
        <v>0</v>
      </c>
      <c r="N62" s="15">
        <f>E62*M62</f>
        <v>0</v>
      </c>
      <c r="O62" s="16">
        <v>0</v>
      </c>
      <c r="P62" s="16" t="s">
        <v>81</v>
      </c>
      <c r="V62" s="19" t="s">
        <v>62</v>
      </c>
      <c r="X62" s="53" t="s">
        <v>224</v>
      </c>
      <c r="Y62" s="53" t="s">
        <v>222</v>
      </c>
      <c r="Z62" s="13" t="s">
        <v>116</v>
      </c>
      <c r="AJ62" s="4" t="s">
        <v>84</v>
      </c>
      <c r="AK62" s="4" t="s">
        <v>85</v>
      </c>
    </row>
    <row r="63" spans="1:37">
      <c r="A63" s="11">
        <v>44</v>
      </c>
      <c r="B63" s="12" t="s">
        <v>225</v>
      </c>
      <c r="C63" s="13" t="s">
        <v>226</v>
      </c>
      <c r="D63" s="14" t="s">
        <v>227</v>
      </c>
      <c r="E63" s="15">
        <v>5.1219999999999999</v>
      </c>
      <c r="F63" s="16" t="s">
        <v>111</v>
      </c>
      <c r="H63" s="17">
        <f>ROUND(E63*G63,2)</f>
        <v>0</v>
      </c>
      <c r="J63" s="17">
        <f>ROUND(E63*G63,2)</f>
        <v>0</v>
      </c>
      <c r="K63" s="18">
        <v>6.8000000000000005E-4</v>
      </c>
      <c r="L63" s="18">
        <f>E63*K63</f>
        <v>3.4829600000000002E-3</v>
      </c>
      <c r="M63" s="15">
        <v>0.13100000000000001</v>
      </c>
      <c r="N63" s="15">
        <f>E63*M63</f>
        <v>0.67098199999999997</v>
      </c>
      <c r="O63" s="16">
        <v>0</v>
      </c>
      <c r="P63" s="16" t="s">
        <v>81</v>
      </c>
      <c r="V63" s="19" t="s">
        <v>62</v>
      </c>
      <c r="X63" s="53" t="s">
        <v>228</v>
      </c>
      <c r="Y63" s="53" t="s">
        <v>226</v>
      </c>
      <c r="Z63" s="13" t="s">
        <v>229</v>
      </c>
      <c r="AJ63" s="4" t="s">
        <v>84</v>
      </c>
      <c r="AK63" s="4" t="s">
        <v>85</v>
      </c>
    </row>
    <row r="64" spans="1:37">
      <c r="A64" s="11">
        <v>45</v>
      </c>
      <c r="B64" s="12" t="s">
        <v>225</v>
      </c>
      <c r="C64" s="13" t="s">
        <v>230</v>
      </c>
      <c r="D64" s="14" t="s">
        <v>231</v>
      </c>
      <c r="E64" s="15">
        <v>0.46800000000000003</v>
      </c>
      <c r="F64" s="16" t="s">
        <v>80</v>
      </c>
      <c r="H64" s="17">
        <f>ROUND(E64*G64,2)</f>
        <v>0</v>
      </c>
      <c r="J64" s="17">
        <f>ROUND(E64*G64,2)</f>
        <v>0</v>
      </c>
      <c r="K64" s="18">
        <v>1.31E-3</v>
      </c>
      <c r="L64" s="18">
        <f>E64*K64</f>
        <v>6.1308000000000001E-4</v>
      </c>
      <c r="M64" s="15">
        <v>1.8</v>
      </c>
      <c r="N64" s="15">
        <f>E64*M64</f>
        <v>0.84240000000000004</v>
      </c>
      <c r="O64" s="16">
        <v>0</v>
      </c>
      <c r="P64" s="16" t="s">
        <v>81</v>
      </c>
      <c r="V64" s="19" t="s">
        <v>62</v>
      </c>
      <c r="X64" s="53" t="s">
        <v>232</v>
      </c>
      <c r="Y64" s="53" t="s">
        <v>230</v>
      </c>
      <c r="Z64" s="13" t="s">
        <v>229</v>
      </c>
      <c r="AJ64" s="4" t="s">
        <v>84</v>
      </c>
      <c r="AK64" s="4" t="s">
        <v>85</v>
      </c>
    </row>
    <row r="65" spans="1:37">
      <c r="A65" s="11">
        <v>46</v>
      </c>
      <c r="B65" s="12" t="s">
        <v>225</v>
      </c>
      <c r="C65" s="13" t="s">
        <v>233</v>
      </c>
      <c r="D65" s="14" t="s">
        <v>234</v>
      </c>
      <c r="E65" s="15">
        <v>14.57</v>
      </c>
      <c r="F65" s="16" t="s">
        <v>80</v>
      </c>
      <c r="H65" s="17">
        <f>ROUND(E65*G65,2)</f>
        <v>0</v>
      </c>
      <c r="J65" s="17">
        <f>ROUND(E65*G65,2)</f>
        <v>0</v>
      </c>
      <c r="L65" s="18">
        <f>E65*K65</f>
        <v>0</v>
      </c>
      <c r="M65" s="15">
        <v>2.2000000000000002</v>
      </c>
      <c r="N65" s="15">
        <f>E65*M65</f>
        <v>32.054000000000002</v>
      </c>
      <c r="O65" s="16">
        <v>0</v>
      </c>
      <c r="P65" s="16" t="s">
        <v>81</v>
      </c>
      <c r="V65" s="19" t="s">
        <v>62</v>
      </c>
      <c r="X65" s="53" t="s">
        <v>235</v>
      </c>
      <c r="Y65" s="53" t="s">
        <v>233</v>
      </c>
      <c r="Z65" s="13" t="s">
        <v>229</v>
      </c>
      <c r="AJ65" s="4" t="s">
        <v>84</v>
      </c>
      <c r="AK65" s="4" t="s">
        <v>85</v>
      </c>
    </row>
    <row r="66" spans="1:37">
      <c r="A66" s="11">
        <v>47</v>
      </c>
      <c r="B66" s="12" t="s">
        <v>225</v>
      </c>
      <c r="C66" s="13" t="s">
        <v>236</v>
      </c>
      <c r="D66" s="14" t="s">
        <v>237</v>
      </c>
      <c r="E66" s="15">
        <v>73.81</v>
      </c>
      <c r="F66" s="16" t="s">
        <v>111</v>
      </c>
      <c r="H66" s="17">
        <f>ROUND(E66*G66,2)</f>
        <v>0</v>
      </c>
      <c r="J66" s="17">
        <f>ROUND(E66*G66,2)</f>
        <v>0</v>
      </c>
      <c r="L66" s="18">
        <f>E66*K66</f>
        <v>0</v>
      </c>
      <c r="M66" s="15">
        <v>0.02</v>
      </c>
      <c r="N66" s="15">
        <f>E66*M66</f>
        <v>1.4762000000000002</v>
      </c>
      <c r="O66" s="16">
        <v>0</v>
      </c>
      <c r="P66" s="16" t="s">
        <v>81</v>
      </c>
      <c r="V66" s="19" t="s">
        <v>62</v>
      </c>
      <c r="X66" s="53" t="s">
        <v>238</v>
      </c>
      <c r="Y66" s="53" t="s">
        <v>236</v>
      </c>
      <c r="Z66" s="13" t="s">
        <v>229</v>
      </c>
      <c r="AJ66" s="4" t="s">
        <v>84</v>
      </c>
      <c r="AK66" s="4" t="s">
        <v>85</v>
      </c>
    </row>
    <row r="67" spans="1:37">
      <c r="A67" s="11">
        <v>48</v>
      </c>
      <c r="B67" s="12" t="s">
        <v>225</v>
      </c>
      <c r="C67" s="13" t="s">
        <v>239</v>
      </c>
      <c r="D67" s="14" t="s">
        <v>240</v>
      </c>
      <c r="E67" s="15">
        <v>13.51</v>
      </c>
      <c r="F67" s="16" t="s">
        <v>111</v>
      </c>
      <c r="H67" s="17">
        <f>ROUND(E67*G67,2)</f>
        <v>0</v>
      </c>
      <c r="J67" s="17">
        <f>ROUND(E67*G67,2)</f>
        <v>0</v>
      </c>
      <c r="L67" s="18">
        <f>E67*K67</f>
        <v>0</v>
      </c>
      <c r="M67" s="15">
        <v>6.5000000000000002E-2</v>
      </c>
      <c r="N67" s="15">
        <f>E67*M67</f>
        <v>0.87814999999999999</v>
      </c>
      <c r="O67" s="16">
        <v>0</v>
      </c>
      <c r="P67" s="16" t="s">
        <v>81</v>
      </c>
      <c r="V67" s="19" t="s">
        <v>62</v>
      </c>
      <c r="X67" s="53" t="s">
        <v>241</v>
      </c>
      <c r="Y67" s="53" t="s">
        <v>239</v>
      </c>
      <c r="Z67" s="13" t="s">
        <v>229</v>
      </c>
      <c r="AJ67" s="4" t="s">
        <v>84</v>
      </c>
      <c r="AK67" s="4" t="s">
        <v>85</v>
      </c>
    </row>
    <row r="68" spans="1:37">
      <c r="A68" s="11">
        <v>49</v>
      </c>
      <c r="B68" s="12" t="s">
        <v>225</v>
      </c>
      <c r="C68" s="13" t="s">
        <v>242</v>
      </c>
      <c r="D68" s="14" t="s">
        <v>243</v>
      </c>
      <c r="E68" s="15">
        <v>24</v>
      </c>
      <c r="F68" s="16" t="s">
        <v>96</v>
      </c>
      <c r="H68" s="17">
        <f>ROUND(E68*G68,2)</f>
        <v>0</v>
      </c>
      <c r="J68" s="17">
        <f>ROUND(E68*G68,2)</f>
        <v>0</v>
      </c>
      <c r="L68" s="18">
        <f>E68*K68</f>
        <v>0</v>
      </c>
      <c r="N68" s="15">
        <f>E68*M68</f>
        <v>0</v>
      </c>
      <c r="O68" s="16">
        <v>0</v>
      </c>
      <c r="P68" s="16" t="s">
        <v>81</v>
      </c>
      <c r="V68" s="19" t="s">
        <v>62</v>
      </c>
      <c r="X68" s="53" t="s">
        <v>244</v>
      </c>
      <c r="Y68" s="53" t="s">
        <v>242</v>
      </c>
      <c r="Z68" s="13" t="s">
        <v>229</v>
      </c>
      <c r="AJ68" s="4" t="s">
        <v>84</v>
      </c>
      <c r="AK68" s="4" t="s">
        <v>85</v>
      </c>
    </row>
    <row r="69" spans="1:37">
      <c r="A69" s="11">
        <v>50</v>
      </c>
      <c r="B69" s="12" t="s">
        <v>225</v>
      </c>
      <c r="C69" s="13" t="s">
        <v>245</v>
      </c>
      <c r="D69" s="14" t="s">
        <v>246</v>
      </c>
      <c r="E69" s="15">
        <v>2</v>
      </c>
      <c r="F69" s="16" t="s">
        <v>96</v>
      </c>
      <c r="H69" s="17">
        <f>ROUND(E69*G69,2)</f>
        <v>0</v>
      </c>
      <c r="J69" s="17">
        <f>ROUND(E69*G69,2)</f>
        <v>0</v>
      </c>
      <c r="L69" s="18">
        <f>E69*K69</f>
        <v>0</v>
      </c>
      <c r="N69" s="15">
        <f>E69*M69</f>
        <v>0</v>
      </c>
      <c r="O69" s="16">
        <v>0</v>
      </c>
      <c r="P69" s="16" t="s">
        <v>81</v>
      </c>
      <c r="V69" s="19" t="s">
        <v>62</v>
      </c>
      <c r="X69" s="53" t="s">
        <v>247</v>
      </c>
      <c r="Y69" s="53" t="s">
        <v>245</v>
      </c>
      <c r="Z69" s="13" t="s">
        <v>229</v>
      </c>
      <c r="AJ69" s="4" t="s">
        <v>84</v>
      </c>
      <c r="AK69" s="4" t="s">
        <v>85</v>
      </c>
    </row>
    <row r="70" spans="1:37">
      <c r="A70" s="11">
        <v>51</v>
      </c>
      <c r="B70" s="12" t="s">
        <v>225</v>
      </c>
      <c r="C70" s="13" t="s">
        <v>248</v>
      </c>
      <c r="D70" s="14" t="s">
        <v>249</v>
      </c>
      <c r="E70" s="15">
        <v>24.428000000000001</v>
      </c>
      <c r="F70" s="16" t="s">
        <v>111</v>
      </c>
      <c r="H70" s="17">
        <f>ROUND(E70*G70,2)</f>
        <v>0</v>
      </c>
      <c r="J70" s="17">
        <f>ROUND(E70*G70,2)</f>
        <v>0</v>
      </c>
      <c r="K70" s="18">
        <v>1.1999999999999999E-3</v>
      </c>
      <c r="L70" s="18">
        <f>E70*K70</f>
        <v>2.9313599999999999E-2</v>
      </c>
      <c r="M70" s="15">
        <v>7.5999999999999998E-2</v>
      </c>
      <c r="N70" s="15">
        <f>E70*M70</f>
        <v>1.856528</v>
      </c>
      <c r="O70" s="16">
        <v>0</v>
      </c>
      <c r="P70" s="16" t="s">
        <v>81</v>
      </c>
      <c r="V70" s="19" t="s">
        <v>62</v>
      </c>
      <c r="X70" s="53" t="s">
        <v>250</v>
      </c>
      <c r="Y70" s="53" t="s">
        <v>248</v>
      </c>
      <c r="Z70" s="13" t="s">
        <v>229</v>
      </c>
      <c r="AJ70" s="4" t="s">
        <v>84</v>
      </c>
      <c r="AK70" s="4" t="s">
        <v>85</v>
      </c>
    </row>
    <row r="71" spans="1:37">
      <c r="A71" s="11">
        <v>52</v>
      </c>
      <c r="B71" s="12" t="s">
        <v>225</v>
      </c>
      <c r="C71" s="13" t="s">
        <v>251</v>
      </c>
      <c r="D71" s="14" t="s">
        <v>252</v>
      </c>
      <c r="E71" s="15">
        <v>5.16</v>
      </c>
      <c r="F71" s="16" t="s">
        <v>111</v>
      </c>
      <c r="H71" s="17">
        <f>ROUND(E71*G71,2)</f>
        <v>0</v>
      </c>
      <c r="J71" s="17">
        <f>ROUND(E71*G71,2)</f>
        <v>0</v>
      </c>
      <c r="K71" s="18">
        <v>1.0300000000000001E-3</v>
      </c>
      <c r="L71" s="18">
        <f>E71*K71</f>
        <v>5.3148000000000006E-3</v>
      </c>
      <c r="M71" s="15">
        <v>6.3E-2</v>
      </c>
      <c r="N71" s="15">
        <f>E71*M71</f>
        <v>0.32508000000000004</v>
      </c>
      <c r="O71" s="16">
        <v>0</v>
      </c>
      <c r="P71" s="16" t="s">
        <v>81</v>
      </c>
      <c r="V71" s="19" t="s">
        <v>62</v>
      </c>
      <c r="X71" s="53" t="s">
        <v>253</v>
      </c>
      <c r="Y71" s="53" t="s">
        <v>251</v>
      </c>
      <c r="Z71" s="13" t="s">
        <v>229</v>
      </c>
      <c r="AJ71" s="4" t="s">
        <v>84</v>
      </c>
      <c r="AK71" s="4" t="s">
        <v>85</v>
      </c>
    </row>
    <row r="72" spans="1:37">
      <c r="A72" s="11">
        <v>53</v>
      </c>
      <c r="B72" s="12" t="s">
        <v>225</v>
      </c>
      <c r="C72" s="13" t="s">
        <v>254</v>
      </c>
      <c r="D72" s="14" t="s">
        <v>255</v>
      </c>
      <c r="E72" s="15">
        <v>0.48</v>
      </c>
      <c r="F72" s="16" t="s">
        <v>80</v>
      </c>
      <c r="H72" s="17">
        <f>ROUND(E72*G72,2)</f>
        <v>0</v>
      </c>
      <c r="J72" s="17">
        <f>ROUND(E72*G72,2)</f>
        <v>0</v>
      </c>
      <c r="K72" s="18">
        <v>1.8699999999999999E-3</v>
      </c>
      <c r="L72" s="18">
        <f>E72*K72</f>
        <v>8.9759999999999992E-4</v>
      </c>
      <c r="M72" s="15">
        <v>1.8</v>
      </c>
      <c r="N72" s="15">
        <f>E72*M72</f>
        <v>0.86399999999999999</v>
      </c>
      <c r="O72" s="16">
        <v>0</v>
      </c>
      <c r="P72" s="16" t="s">
        <v>81</v>
      </c>
      <c r="V72" s="19" t="s">
        <v>62</v>
      </c>
      <c r="X72" s="53" t="s">
        <v>256</v>
      </c>
      <c r="Y72" s="53" t="s">
        <v>254</v>
      </c>
      <c r="Z72" s="13" t="s">
        <v>229</v>
      </c>
      <c r="AJ72" s="4" t="s">
        <v>84</v>
      </c>
      <c r="AK72" s="4" t="s">
        <v>85</v>
      </c>
    </row>
    <row r="73" spans="1:37">
      <c r="A73" s="11">
        <v>54</v>
      </c>
      <c r="B73" s="12" t="s">
        <v>225</v>
      </c>
      <c r="C73" s="13" t="s">
        <v>257</v>
      </c>
      <c r="D73" s="14" t="s">
        <v>258</v>
      </c>
      <c r="E73" s="15">
        <v>2.9569999999999999</v>
      </c>
      <c r="F73" s="16" t="s">
        <v>80</v>
      </c>
      <c r="H73" s="17">
        <f>ROUND(E73*G73,2)</f>
        <v>0</v>
      </c>
      <c r="J73" s="17">
        <f>ROUND(E73*G73,2)</f>
        <v>0</v>
      </c>
      <c r="K73" s="18">
        <v>1.8699999999999999E-3</v>
      </c>
      <c r="L73" s="18">
        <f>E73*K73</f>
        <v>5.5295899999999992E-3</v>
      </c>
      <c r="M73" s="15">
        <v>2.2000000000000002</v>
      </c>
      <c r="N73" s="15">
        <f>E73*M73</f>
        <v>6.5053999999999998</v>
      </c>
      <c r="O73" s="16">
        <v>0</v>
      </c>
      <c r="P73" s="16" t="s">
        <v>81</v>
      </c>
      <c r="V73" s="19" t="s">
        <v>62</v>
      </c>
      <c r="X73" s="53" t="s">
        <v>259</v>
      </c>
      <c r="Y73" s="53" t="s">
        <v>257</v>
      </c>
      <c r="Z73" s="13" t="s">
        <v>229</v>
      </c>
      <c r="AJ73" s="4" t="s">
        <v>84</v>
      </c>
      <c r="AK73" s="4" t="s">
        <v>85</v>
      </c>
    </row>
    <row r="74" spans="1:37">
      <c r="A74" s="11">
        <v>55</v>
      </c>
      <c r="B74" s="12" t="s">
        <v>225</v>
      </c>
      <c r="C74" s="13" t="s">
        <v>260</v>
      </c>
      <c r="D74" s="14" t="s">
        <v>261</v>
      </c>
      <c r="E74" s="15">
        <v>59.625999999999998</v>
      </c>
      <c r="F74" s="16" t="s">
        <v>185</v>
      </c>
      <c r="H74" s="17">
        <f>ROUND(E74*G74,2)</f>
        <v>0</v>
      </c>
      <c r="J74" s="17">
        <f>ROUND(E74*G74,2)</f>
        <v>0</v>
      </c>
      <c r="K74" s="18">
        <v>5.1999999999999995E-4</v>
      </c>
      <c r="L74" s="18">
        <f>E74*K74</f>
        <v>3.1005519999999995E-2</v>
      </c>
      <c r="M74" s="15">
        <v>1E-3</v>
      </c>
      <c r="N74" s="15">
        <f>E74*M74</f>
        <v>5.9625999999999998E-2</v>
      </c>
      <c r="O74" s="16">
        <v>0</v>
      </c>
      <c r="P74" s="16" t="s">
        <v>81</v>
      </c>
      <c r="V74" s="19" t="s">
        <v>62</v>
      </c>
      <c r="X74" s="53" t="s">
        <v>262</v>
      </c>
      <c r="Y74" s="53" t="s">
        <v>260</v>
      </c>
      <c r="Z74" s="13" t="s">
        <v>229</v>
      </c>
      <c r="AJ74" s="4" t="s">
        <v>84</v>
      </c>
      <c r="AK74" s="4" t="s">
        <v>85</v>
      </c>
    </row>
    <row r="75" spans="1:37">
      <c r="A75" s="11">
        <v>56</v>
      </c>
      <c r="B75" s="12" t="s">
        <v>225</v>
      </c>
      <c r="C75" s="13" t="s">
        <v>263</v>
      </c>
      <c r="D75" s="14" t="s">
        <v>264</v>
      </c>
      <c r="E75" s="15">
        <v>15.34</v>
      </c>
      <c r="F75" s="16" t="s">
        <v>111</v>
      </c>
      <c r="H75" s="17">
        <f>ROUND(E75*G75,2)</f>
        <v>0</v>
      </c>
      <c r="J75" s="17">
        <f>ROUND(E75*G75,2)</f>
        <v>0</v>
      </c>
      <c r="L75" s="18">
        <f>E75*K75</f>
        <v>0</v>
      </c>
      <c r="M75" s="15">
        <v>4.5999999999999999E-2</v>
      </c>
      <c r="N75" s="15">
        <f>E75*M75</f>
        <v>0.70563999999999993</v>
      </c>
      <c r="O75" s="16">
        <v>0</v>
      </c>
      <c r="P75" s="16" t="s">
        <v>81</v>
      </c>
      <c r="V75" s="19" t="s">
        <v>62</v>
      </c>
      <c r="X75" s="53" t="s">
        <v>265</v>
      </c>
      <c r="Y75" s="53" t="s">
        <v>263</v>
      </c>
      <c r="Z75" s="13" t="s">
        <v>229</v>
      </c>
      <c r="AJ75" s="4" t="s">
        <v>84</v>
      </c>
      <c r="AK75" s="4" t="s">
        <v>85</v>
      </c>
    </row>
    <row r="76" spans="1:37">
      <c r="A76" s="11">
        <v>57</v>
      </c>
      <c r="B76" s="12" t="s">
        <v>225</v>
      </c>
      <c r="C76" s="13" t="s">
        <v>266</v>
      </c>
      <c r="D76" s="14" t="s">
        <v>267</v>
      </c>
      <c r="E76" s="15">
        <v>6.62</v>
      </c>
      <c r="F76" s="16" t="s">
        <v>111</v>
      </c>
      <c r="H76" s="17">
        <f>ROUND(E76*G76,2)</f>
        <v>0</v>
      </c>
      <c r="J76" s="17">
        <f>ROUND(E76*G76,2)</f>
        <v>0</v>
      </c>
      <c r="L76" s="18">
        <f>E76*K76</f>
        <v>0</v>
      </c>
      <c r="M76" s="15">
        <v>0.05</v>
      </c>
      <c r="N76" s="15">
        <f>E76*M76</f>
        <v>0.33100000000000002</v>
      </c>
      <c r="O76" s="16">
        <v>0</v>
      </c>
      <c r="P76" s="16" t="s">
        <v>81</v>
      </c>
      <c r="V76" s="19" t="s">
        <v>62</v>
      </c>
      <c r="X76" s="53" t="s">
        <v>268</v>
      </c>
      <c r="Y76" s="53" t="s">
        <v>266</v>
      </c>
      <c r="Z76" s="13" t="s">
        <v>229</v>
      </c>
      <c r="AJ76" s="4" t="s">
        <v>84</v>
      </c>
      <c r="AK76" s="4" t="s">
        <v>85</v>
      </c>
    </row>
    <row r="77" spans="1:37">
      <c r="A77" s="11">
        <v>58</v>
      </c>
      <c r="B77" s="12" t="s">
        <v>225</v>
      </c>
      <c r="C77" s="13" t="s">
        <v>269</v>
      </c>
      <c r="D77" s="14" t="s">
        <v>270</v>
      </c>
      <c r="E77" s="15">
        <v>67.536000000000001</v>
      </c>
      <c r="F77" s="16" t="s">
        <v>111</v>
      </c>
      <c r="H77" s="17">
        <f>ROUND(E77*G77,2)</f>
        <v>0</v>
      </c>
      <c r="J77" s="17">
        <f>ROUND(E77*G77,2)</f>
        <v>0</v>
      </c>
      <c r="L77" s="18">
        <f>E77*K77</f>
        <v>0</v>
      </c>
      <c r="M77" s="15">
        <v>6.8000000000000005E-2</v>
      </c>
      <c r="N77" s="15">
        <f>E77*M77</f>
        <v>4.5924480000000001</v>
      </c>
      <c r="O77" s="16">
        <v>0</v>
      </c>
      <c r="P77" s="16" t="s">
        <v>81</v>
      </c>
      <c r="V77" s="19" t="s">
        <v>62</v>
      </c>
      <c r="X77" s="53" t="s">
        <v>271</v>
      </c>
      <c r="Y77" s="53" t="s">
        <v>269</v>
      </c>
      <c r="Z77" s="13" t="s">
        <v>229</v>
      </c>
      <c r="AJ77" s="4" t="s">
        <v>84</v>
      </c>
      <c r="AK77" s="4" t="s">
        <v>85</v>
      </c>
    </row>
    <row r="78" spans="1:37">
      <c r="A78" s="11">
        <v>59</v>
      </c>
      <c r="B78" s="12" t="s">
        <v>225</v>
      </c>
      <c r="C78" s="13" t="s">
        <v>272</v>
      </c>
      <c r="D78" s="14" t="s">
        <v>273</v>
      </c>
      <c r="E78" s="15">
        <v>46.128</v>
      </c>
      <c r="F78" s="16" t="s">
        <v>111</v>
      </c>
      <c r="H78" s="17">
        <f>ROUND(E78*G78,2)</f>
        <v>0</v>
      </c>
      <c r="J78" s="17">
        <f>ROUND(E78*G78,2)</f>
        <v>0</v>
      </c>
      <c r="L78" s="18">
        <f>E78*K78</f>
        <v>0</v>
      </c>
      <c r="M78" s="15">
        <v>8.8999999999999996E-2</v>
      </c>
      <c r="N78" s="15">
        <f>E78*M78</f>
        <v>4.1053920000000002</v>
      </c>
      <c r="O78" s="16">
        <v>0</v>
      </c>
      <c r="P78" s="16" t="s">
        <v>81</v>
      </c>
      <c r="V78" s="19" t="s">
        <v>62</v>
      </c>
      <c r="X78" s="53" t="s">
        <v>274</v>
      </c>
      <c r="Y78" s="53" t="s">
        <v>272</v>
      </c>
      <c r="Z78" s="13" t="s">
        <v>229</v>
      </c>
      <c r="AJ78" s="4" t="s">
        <v>84</v>
      </c>
      <c r="AK78" s="4" t="s">
        <v>85</v>
      </c>
    </row>
    <row r="79" spans="1:37">
      <c r="A79" s="11">
        <v>60</v>
      </c>
      <c r="B79" s="12" t="s">
        <v>225</v>
      </c>
      <c r="C79" s="13" t="s">
        <v>275</v>
      </c>
      <c r="D79" s="14" t="s">
        <v>276</v>
      </c>
      <c r="E79" s="15">
        <v>55.716000000000001</v>
      </c>
      <c r="F79" s="16" t="s">
        <v>277</v>
      </c>
      <c r="H79" s="17">
        <f>ROUND(E79*G79,2)</f>
        <v>0</v>
      </c>
      <c r="J79" s="17">
        <f>ROUND(E79*G79,2)</f>
        <v>0</v>
      </c>
      <c r="L79" s="18">
        <f>E79*K79</f>
        <v>0</v>
      </c>
      <c r="N79" s="15">
        <f>E79*M79</f>
        <v>0</v>
      </c>
      <c r="O79" s="16">
        <v>0</v>
      </c>
      <c r="P79" s="16" t="s">
        <v>81</v>
      </c>
      <c r="V79" s="19" t="s">
        <v>62</v>
      </c>
      <c r="X79" s="53" t="s">
        <v>278</v>
      </c>
      <c r="Y79" s="53" t="s">
        <v>275</v>
      </c>
      <c r="Z79" s="13" t="s">
        <v>229</v>
      </c>
      <c r="AJ79" s="4" t="s">
        <v>84</v>
      </c>
      <c r="AK79" s="4" t="s">
        <v>85</v>
      </c>
    </row>
    <row r="80" spans="1:37">
      <c r="A80" s="11">
        <v>61</v>
      </c>
      <c r="B80" s="12" t="s">
        <v>225</v>
      </c>
      <c r="C80" s="13" t="s">
        <v>279</v>
      </c>
      <c r="D80" s="14" t="s">
        <v>280</v>
      </c>
      <c r="E80" s="15">
        <v>55.716000000000001</v>
      </c>
      <c r="F80" s="16" t="s">
        <v>277</v>
      </c>
      <c r="H80" s="17">
        <f>ROUND(E80*G80,2)</f>
        <v>0</v>
      </c>
      <c r="J80" s="17">
        <f>ROUND(E80*G80,2)</f>
        <v>0</v>
      </c>
      <c r="L80" s="18">
        <f>E80*K80</f>
        <v>0</v>
      </c>
      <c r="N80" s="15">
        <f>E80*M80</f>
        <v>0</v>
      </c>
      <c r="O80" s="16">
        <v>0</v>
      </c>
      <c r="P80" s="16" t="s">
        <v>81</v>
      </c>
      <c r="V80" s="19" t="s">
        <v>62</v>
      </c>
      <c r="X80" s="53" t="s">
        <v>281</v>
      </c>
      <c r="Y80" s="53" t="s">
        <v>279</v>
      </c>
      <c r="Z80" s="13" t="s">
        <v>229</v>
      </c>
      <c r="AJ80" s="4" t="s">
        <v>84</v>
      </c>
      <c r="AK80" s="4" t="s">
        <v>85</v>
      </c>
    </row>
    <row r="81" spans="1:37">
      <c r="A81" s="11">
        <v>62</v>
      </c>
      <c r="B81" s="12" t="s">
        <v>225</v>
      </c>
      <c r="C81" s="13" t="s">
        <v>282</v>
      </c>
      <c r="D81" s="14" t="s">
        <v>283</v>
      </c>
      <c r="E81" s="15">
        <v>55.716000000000001</v>
      </c>
      <c r="F81" s="16" t="s">
        <v>277</v>
      </c>
      <c r="H81" s="17">
        <f>ROUND(E81*G81,2)</f>
        <v>0</v>
      </c>
      <c r="J81" s="17">
        <f>ROUND(E81*G81,2)</f>
        <v>0</v>
      </c>
      <c r="L81" s="18">
        <f>E81*K81</f>
        <v>0</v>
      </c>
      <c r="N81" s="15">
        <f>E81*M81</f>
        <v>0</v>
      </c>
      <c r="O81" s="16">
        <v>0</v>
      </c>
      <c r="P81" s="16" t="s">
        <v>81</v>
      </c>
      <c r="V81" s="19" t="s">
        <v>62</v>
      </c>
      <c r="X81" s="53" t="s">
        <v>284</v>
      </c>
      <c r="Y81" s="53" t="s">
        <v>282</v>
      </c>
      <c r="Z81" s="13" t="s">
        <v>229</v>
      </c>
      <c r="AJ81" s="4" t="s">
        <v>84</v>
      </c>
      <c r="AK81" s="4" t="s">
        <v>85</v>
      </c>
    </row>
    <row r="82" spans="1:37">
      <c r="A82" s="11">
        <v>63</v>
      </c>
      <c r="B82" s="12" t="s">
        <v>225</v>
      </c>
      <c r="C82" s="13" t="s">
        <v>285</v>
      </c>
      <c r="D82" s="14" t="s">
        <v>286</v>
      </c>
      <c r="E82" s="15">
        <v>222.864</v>
      </c>
      <c r="F82" s="16" t="s">
        <v>277</v>
      </c>
      <c r="H82" s="17">
        <f>ROUND(E82*G82,2)</f>
        <v>0</v>
      </c>
      <c r="J82" s="17">
        <f>ROUND(E82*G82,2)</f>
        <v>0</v>
      </c>
      <c r="L82" s="18">
        <f>E82*K82</f>
        <v>0</v>
      </c>
      <c r="N82" s="15">
        <f>E82*M82</f>
        <v>0</v>
      </c>
      <c r="O82" s="16">
        <v>0</v>
      </c>
      <c r="P82" s="16" t="s">
        <v>81</v>
      </c>
      <c r="V82" s="19" t="s">
        <v>62</v>
      </c>
      <c r="X82" s="53" t="s">
        <v>287</v>
      </c>
      <c r="Y82" s="53" t="s">
        <v>285</v>
      </c>
      <c r="Z82" s="13" t="s">
        <v>229</v>
      </c>
      <c r="AJ82" s="4" t="s">
        <v>84</v>
      </c>
      <c r="AK82" s="4" t="s">
        <v>85</v>
      </c>
    </row>
    <row r="83" spans="1:37">
      <c r="A83" s="11">
        <v>64</v>
      </c>
      <c r="B83" s="12" t="s">
        <v>225</v>
      </c>
      <c r="C83" s="13" t="s">
        <v>288</v>
      </c>
      <c r="D83" s="14" t="s">
        <v>289</v>
      </c>
      <c r="E83" s="15">
        <v>22.553000000000001</v>
      </c>
      <c r="F83" s="16" t="s">
        <v>277</v>
      </c>
      <c r="H83" s="17">
        <f>ROUND(E83*G83,2)</f>
        <v>0</v>
      </c>
      <c r="J83" s="17">
        <f>ROUND(E83*G83,2)</f>
        <v>0</v>
      </c>
      <c r="L83" s="18">
        <f>E83*K83</f>
        <v>0</v>
      </c>
      <c r="N83" s="15">
        <f>E83*M83</f>
        <v>0</v>
      </c>
      <c r="O83" s="16">
        <v>0</v>
      </c>
      <c r="P83" s="16" t="s">
        <v>81</v>
      </c>
      <c r="V83" s="19" t="s">
        <v>62</v>
      </c>
      <c r="X83" s="53" t="s">
        <v>290</v>
      </c>
      <c r="Y83" s="53" t="s">
        <v>288</v>
      </c>
      <c r="Z83" s="13" t="s">
        <v>229</v>
      </c>
      <c r="AJ83" s="4" t="s">
        <v>84</v>
      </c>
      <c r="AK83" s="4" t="s">
        <v>85</v>
      </c>
    </row>
    <row r="84" spans="1:37">
      <c r="A84" s="11">
        <v>65</v>
      </c>
      <c r="B84" s="12" t="s">
        <v>225</v>
      </c>
      <c r="C84" s="13" t="s">
        <v>291</v>
      </c>
      <c r="D84" s="14" t="s">
        <v>292</v>
      </c>
      <c r="E84" s="15">
        <v>111.432</v>
      </c>
      <c r="F84" s="16" t="s">
        <v>277</v>
      </c>
      <c r="H84" s="17">
        <f>ROUND(E84*G84,2)</f>
        <v>0</v>
      </c>
      <c r="J84" s="17">
        <f>ROUND(E84*G84,2)</f>
        <v>0</v>
      </c>
      <c r="L84" s="18">
        <f>E84*K84</f>
        <v>0</v>
      </c>
      <c r="N84" s="15">
        <f>E84*M84</f>
        <v>0</v>
      </c>
      <c r="O84" s="16">
        <v>0</v>
      </c>
      <c r="P84" s="16" t="s">
        <v>81</v>
      </c>
      <c r="V84" s="19" t="s">
        <v>62</v>
      </c>
      <c r="X84" s="53" t="s">
        <v>293</v>
      </c>
      <c r="Y84" s="53" t="s">
        <v>291</v>
      </c>
      <c r="Z84" s="13" t="s">
        <v>229</v>
      </c>
      <c r="AJ84" s="4" t="s">
        <v>84</v>
      </c>
      <c r="AK84" s="4" t="s">
        <v>85</v>
      </c>
    </row>
    <row r="85" spans="1:37" ht="25.5">
      <c r="A85" s="11">
        <v>66</v>
      </c>
      <c r="B85" s="12" t="s">
        <v>225</v>
      </c>
      <c r="C85" s="13" t="s">
        <v>294</v>
      </c>
      <c r="D85" s="14" t="s">
        <v>295</v>
      </c>
      <c r="E85" s="15">
        <v>55.716000000000001</v>
      </c>
      <c r="F85" s="16" t="s">
        <v>277</v>
      </c>
      <c r="H85" s="17">
        <f>ROUND(E85*G85,2)</f>
        <v>0</v>
      </c>
      <c r="J85" s="17">
        <f>ROUND(E85*G85,2)</f>
        <v>0</v>
      </c>
      <c r="L85" s="18">
        <f>E85*K85</f>
        <v>0</v>
      </c>
      <c r="N85" s="15">
        <f>E85*M85</f>
        <v>0</v>
      </c>
      <c r="O85" s="16">
        <v>0</v>
      </c>
      <c r="P85" s="16" t="s">
        <v>81</v>
      </c>
      <c r="V85" s="19" t="s">
        <v>62</v>
      </c>
      <c r="X85" s="53" t="s">
        <v>296</v>
      </c>
      <c r="Y85" s="53" t="s">
        <v>294</v>
      </c>
      <c r="Z85" s="13" t="s">
        <v>229</v>
      </c>
      <c r="AJ85" s="4" t="s">
        <v>84</v>
      </c>
      <c r="AK85" s="4" t="s">
        <v>85</v>
      </c>
    </row>
    <row r="86" spans="1:37">
      <c r="A86" s="11">
        <v>67</v>
      </c>
      <c r="B86" s="12" t="s">
        <v>86</v>
      </c>
      <c r="C86" s="13" t="s">
        <v>297</v>
      </c>
      <c r="D86" s="14" t="s">
        <v>298</v>
      </c>
      <c r="E86" s="15">
        <v>52.96</v>
      </c>
      <c r="F86" s="16" t="s">
        <v>277</v>
      </c>
      <c r="H86" s="17">
        <f>ROUND(E86*G86,2)</f>
        <v>0</v>
      </c>
      <c r="J86" s="17">
        <f>ROUND(E86*G86,2)</f>
        <v>0</v>
      </c>
      <c r="L86" s="18">
        <f>E86*K86</f>
        <v>0</v>
      </c>
      <c r="N86" s="15">
        <f>E86*M86</f>
        <v>0</v>
      </c>
      <c r="O86" s="16">
        <v>0</v>
      </c>
      <c r="P86" s="16" t="s">
        <v>81</v>
      </c>
      <c r="V86" s="19" t="s">
        <v>62</v>
      </c>
      <c r="X86" s="53" t="s">
        <v>299</v>
      </c>
      <c r="Y86" s="53" t="s">
        <v>297</v>
      </c>
      <c r="Z86" s="13" t="s">
        <v>300</v>
      </c>
      <c r="AJ86" s="4" t="s">
        <v>84</v>
      </c>
      <c r="AK86" s="4" t="s">
        <v>85</v>
      </c>
    </row>
    <row r="87" spans="1:37">
      <c r="D87" s="54" t="s">
        <v>301</v>
      </c>
      <c r="E87" s="55">
        <f>J87</f>
        <v>0</v>
      </c>
      <c r="H87" s="55">
        <f>SUM(H52:H86)</f>
        <v>0</v>
      </c>
      <c r="I87" s="55">
        <f>SUM(I52:I86)</f>
        <v>0</v>
      </c>
      <c r="J87" s="55">
        <f>SUM(J52:J86)</f>
        <v>0</v>
      </c>
      <c r="L87" s="56">
        <f>SUM(L52:L86)</f>
        <v>0.72420825000000022</v>
      </c>
      <c r="N87" s="57">
        <f>SUM(N52:N86)</f>
        <v>55.266846000000001</v>
      </c>
      <c r="W87" s="15">
        <f>SUM(W52:W86)</f>
        <v>0</v>
      </c>
    </row>
    <row r="89" spans="1:37">
      <c r="D89" s="54" t="s">
        <v>302</v>
      </c>
      <c r="E89" s="57">
        <f>J89</f>
        <v>0</v>
      </c>
      <c r="H89" s="55">
        <f>+H23+H50+H87</f>
        <v>0</v>
      </c>
      <c r="I89" s="55">
        <f>+I23+I50+I87</f>
        <v>0</v>
      </c>
      <c r="J89" s="55">
        <f>+J23+J50+J87</f>
        <v>0</v>
      </c>
      <c r="L89" s="56">
        <f>+L23+L50+L87</f>
        <v>52.960302079999991</v>
      </c>
      <c r="N89" s="57">
        <f>+N23+N50+N87</f>
        <v>55.266846000000001</v>
      </c>
      <c r="W89" s="15">
        <f>+W23+W50+W87</f>
        <v>0</v>
      </c>
    </row>
    <row r="91" spans="1:37">
      <c r="B91" s="52" t="s">
        <v>303</v>
      </c>
    </row>
    <row r="92" spans="1:37">
      <c r="B92" s="13" t="s">
        <v>304</v>
      </c>
    </row>
    <row r="93" spans="1:37" ht="25.5">
      <c r="A93" s="11">
        <v>68</v>
      </c>
      <c r="B93" s="12" t="s">
        <v>305</v>
      </c>
      <c r="C93" s="13" t="s">
        <v>306</v>
      </c>
      <c r="D93" s="14" t="s">
        <v>307</v>
      </c>
      <c r="E93" s="15">
        <v>52.09</v>
      </c>
      <c r="F93" s="16" t="s">
        <v>111</v>
      </c>
      <c r="H93" s="17">
        <f>ROUND(E93*G93,2)</f>
        <v>0</v>
      </c>
      <c r="J93" s="17">
        <f>ROUND(E93*G93,2)</f>
        <v>0</v>
      </c>
      <c r="K93" s="18">
        <v>2.16E-3</v>
      </c>
      <c r="L93" s="18">
        <f>E93*K93</f>
        <v>0.11251440000000001</v>
      </c>
      <c r="N93" s="15">
        <f>E93*M93</f>
        <v>0</v>
      </c>
      <c r="O93" s="16">
        <v>0</v>
      </c>
      <c r="P93" s="16" t="s">
        <v>81</v>
      </c>
      <c r="V93" s="19" t="s">
        <v>308</v>
      </c>
      <c r="X93" s="53" t="s">
        <v>309</v>
      </c>
      <c r="Y93" s="53" t="s">
        <v>306</v>
      </c>
      <c r="Z93" s="13" t="s">
        <v>116</v>
      </c>
      <c r="AJ93" s="4" t="s">
        <v>310</v>
      </c>
      <c r="AK93" s="4" t="s">
        <v>85</v>
      </c>
    </row>
    <row r="94" spans="1:37" ht="25.5">
      <c r="A94" s="11">
        <v>69</v>
      </c>
      <c r="B94" s="12" t="s">
        <v>305</v>
      </c>
      <c r="C94" s="13" t="s">
        <v>311</v>
      </c>
      <c r="D94" s="14" t="s">
        <v>312</v>
      </c>
      <c r="E94" s="15">
        <v>78.009</v>
      </c>
      <c r="F94" s="16" t="s">
        <v>111</v>
      </c>
      <c r="H94" s="17">
        <f>ROUND(E94*G94,2)</f>
        <v>0</v>
      </c>
      <c r="J94" s="17">
        <f>ROUND(E94*G94,2)</f>
        <v>0</v>
      </c>
      <c r="K94" s="18">
        <v>2.3700000000000001E-3</v>
      </c>
      <c r="L94" s="18">
        <f>E94*K94</f>
        <v>0.18488133000000001</v>
      </c>
      <c r="N94" s="15">
        <f>E94*M94</f>
        <v>0</v>
      </c>
      <c r="O94" s="16">
        <v>0</v>
      </c>
      <c r="P94" s="16" t="s">
        <v>81</v>
      </c>
      <c r="V94" s="19" t="s">
        <v>308</v>
      </c>
      <c r="X94" s="53" t="s">
        <v>313</v>
      </c>
      <c r="Y94" s="53" t="s">
        <v>311</v>
      </c>
      <c r="Z94" s="13" t="s">
        <v>116</v>
      </c>
      <c r="AJ94" s="4" t="s">
        <v>310</v>
      </c>
      <c r="AK94" s="4" t="s">
        <v>85</v>
      </c>
    </row>
    <row r="95" spans="1:37" ht="25.5">
      <c r="A95" s="11">
        <v>70</v>
      </c>
      <c r="B95" s="12" t="s">
        <v>305</v>
      </c>
      <c r="C95" s="13" t="s">
        <v>314</v>
      </c>
      <c r="D95" s="14" t="s">
        <v>315</v>
      </c>
      <c r="E95" s="15">
        <v>97.13</v>
      </c>
      <c r="F95" s="16" t="s">
        <v>111</v>
      </c>
      <c r="H95" s="17">
        <f>ROUND(E95*G95,2)</f>
        <v>0</v>
      </c>
      <c r="J95" s="17">
        <f>ROUND(E95*G95,2)</f>
        <v>0</v>
      </c>
      <c r="L95" s="18">
        <f>E95*K95</f>
        <v>0</v>
      </c>
      <c r="N95" s="15">
        <f>E95*M95</f>
        <v>0</v>
      </c>
      <c r="O95" s="16">
        <v>0</v>
      </c>
      <c r="P95" s="16" t="s">
        <v>81</v>
      </c>
      <c r="V95" s="19" t="s">
        <v>308</v>
      </c>
      <c r="X95" s="53" t="s">
        <v>316</v>
      </c>
      <c r="Y95" s="53" t="s">
        <v>314</v>
      </c>
      <c r="Z95" s="13" t="s">
        <v>317</v>
      </c>
      <c r="AJ95" s="4" t="s">
        <v>310</v>
      </c>
      <c r="AK95" s="4" t="s">
        <v>85</v>
      </c>
    </row>
    <row r="96" spans="1:37">
      <c r="A96" s="11">
        <v>71</v>
      </c>
      <c r="B96" s="12" t="s">
        <v>99</v>
      </c>
      <c r="C96" s="13" t="s">
        <v>318</v>
      </c>
      <c r="D96" s="14" t="s">
        <v>319</v>
      </c>
      <c r="E96" s="15">
        <v>2.9000000000000001E-2</v>
      </c>
      <c r="F96" s="16" t="s">
        <v>277</v>
      </c>
      <c r="I96" s="17">
        <f>ROUND(E96*G96,2)</f>
        <v>0</v>
      </c>
      <c r="J96" s="17">
        <f>ROUND(E96*G96,2)</f>
        <v>0</v>
      </c>
      <c r="K96" s="18">
        <v>1</v>
      </c>
      <c r="L96" s="18">
        <f>E96*K96</f>
        <v>2.9000000000000001E-2</v>
      </c>
      <c r="N96" s="15">
        <f>E96*M96</f>
        <v>0</v>
      </c>
      <c r="O96" s="16">
        <v>0</v>
      </c>
      <c r="P96" s="16" t="s">
        <v>81</v>
      </c>
      <c r="V96" s="19" t="s">
        <v>61</v>
      </c>
      <c r="X96" s="53" t="s">
        <v>318</v>
      </c>
      <c r="Y96" s="53" t="s">
        <v>318</v>
      </c>
      <c r="Z96" s="13" t="s">
        <v>320</v>
      </c>
      <c r="AA96" s="13" t="s">
        <v>81</v>
      </c>
      <c r="AJ96" s="4" t="s">
        <v>321</v>
      </c>
      <c r="AK96" s="4" t="s">
        <v>85</v>
      </c>
    </row>
    <row r="97" spans="1:37">
      <c r="A97" s="11">
        <v>72</v>
      </c>
      <c r="B97" s="12" t="s">
        <v>305</v>
      </c>
      <c r="C97" s="13" t="s">
        <v>322</v>
      </c>
      <c r="D97" s="14" t="s">
        <v>323</v>
      </c>
      <c r="E97" s="15">
        <v>97.13</v>
      </c>
      <c r="F97" s="16" t="s">
        <v>111</v>
      </c>
      <c r="H97" s="17">
        <f>ROUND(E97*G97,2)</f>
        <v>0</v>
      </c>
      <c r="J97" s="17">
        <f>ROUND(E97*G97,2)</f>
        <v>0</v>
      </c>
      <c r="K97" s="18">
        <v>4.0000000000000002E-4</v>
      </c>
      <c r="L97" s="18">
        <f>E97*K97</f>
        <v>3.8851999999999998E-2</v>
      </c>
      <c r="N97" s="15">
        <f>E97*M97</f>
        <v>0</v>
      </c>
      <c r="O97" s="16">
        <v>0</v>
      </c>
      <c r="P97" s="16" t="s">
        <v>81</v>
      </c>
      <c r="V97" s="19" t="s">
        <v>308</v>
      </c>
      <c r="X97" s="53" t="s">
        <v>324</v>
      </c>
      <c r="Y97" s="53" t="s">
        <v>322</v>
      </c>
      <c r="Z97" s="13" t="s">
        <v>317</v>
      </c>
      <c r="AJ97" s="4" t="s">
        <v>310</v>
      </c>
      <c r="AK97" s="4" t="s">
        <v>85</v>
      </c>
    </row>
    <row r="98" spans="1:37">
      <c r="A98" s="11">
        <v>73</v>
      </c>
      <c r="B98" s="12" t="s">
        <v>99</v>
      </c>
      <c r="C98" s="13" t="s">
        <v>325</v>
      </c>
      <c r="D98" s="14" t="s">
        <v>326</v>
      </c>
      <c r="E98" s="15">
        <v>111.7</v>
      </c>
      <c r="F98" s="16" t="s">
        <v>111</v>
      </c>
      <c r="I98" s="17">
        <f>ROUND(E98*G98,2)</f>
        <v>0</v>
      </c>
      <c r="J98" s="17">
        <f>ROUND(E98*G98,2)</f>
        <v>0</v>
      </c>
      <c r="K98" s="18">
        <v>3.8800000000000002E-3</v>
      </c>
      <c r="L98" s="18">
        <f>E98*K98</f>
        <v>0.43339600000000006</v>
      </c>
      <c r="N98" s="15">
        <f>E98*M98</f>
        <v>0</v>
      </c>
      <c r="O98" s="16">
        <v>0</v>
      </c>
      <c r="P98" s="16" t="s">
        <v>81</v>
      </c>
      <c r="V98" s="19" t="s">
        <v>61</v>
      </c>
      <c r="X98" s="53" t="s">
        <v>325</v>
      </c>
      <c r="Y98" s="53" t="s">
        <v>325</v>
      </c>
      <c r="Z98" s="13" t="s">
        <v>327</v>
      </c>
      <c r="AA98" s="13" t="s">
        <v>81</v>
      </c>
      <c r="AJ98" s="4" t="s">
        <v>321</v>
      </c>
      <c r="AK98" s="4" t="s">
        <v>85</v>
      </c>
    </row>
    <row r="99" spans="1:37">
      <c r="A99" s="11">
        <v>74</v>
      </c>
      <c r="B99" s="12" t="s">
        <v>305</v>
      </c>
      <c r="C99" s="13" t="s">
        <v>328</v>
      </c>
      <c r="D99" s="14" t="s">
        <v>329</v>
      </c>
      <c r="E99" s="15">
        <v>0.79900000000000004</v>
      </c>
      <c r="F99" s="16" t="s">
        <v>277</v>
      </c>
      <c r="H99" s="17">
        <f>ROUND(E99*G99,2)</f>
        <v>0</v>
      </c>
      <c r="J99" s="17">
        <f>ROUND(E99*G99,2)</f>
        <v>0</v>
      </c>
      <c r="L99" s="18">
        <f>E99*K99</f>
        <v>0</v>
      </c>
      <c r="N99" s="15">
        <f>E99*M99</f>
        <v>0</v>
      </c>
      <c r="O99" s="16">
        <v>0</v>
      </c>
      <c r="P99" s="16" t="s">
        <v>81</v>
      </c>
      <c r="V99" s="19" t="s">
        <v>308</v>
      </c>
      <c r="X99" s="53" t="s">
        <v>330</v>
      </c>
      <c r="Y99" s="53" t="s">
        <v>328</v>
      </c>
      <c r="Z99" s="13" t="s">
        <v>317</v>
      </c>
      <c r="AJ99" s="4" t="s">
        <v>310</v>
      </c>
      <c r="AK99" s="4" t="s">
        <v>85</v>
      </c>
    </row>
    <row r="100" spans="1:37">
      <c r="D100" s="54" t="s">
        <v>331</v>
      </c>
      <c r="E100" s="55">
        <f>J100</f>
        <v>0</v>
      </c>
      <c r="H100" s="55">
        <f>SUM(H91:H99)</f>
        <v>0</v>
      </c>
      <c r="I100" s="55">
        <f>SUM(I91:I99)</f>
        <v>0</v>
      </c>
      <c r="J100" s="55">
        <f>SUM(J91:J99)</f>
        <v>0</v>
      </c>
      <c r="L100" s="56">
        <f>SUM(L91:L99)</f>
        <v>0.79864373000000011</v>
      </c>
      <c r="N100" s="57">
        <f>SUM(N91:N99)</f>
        <v>0</v>
      </c>
      <c r="W100" s="15">
        <f>SUM(W91:W99)</f>
        <v>0</v>
      </c>
    </row>
    <row r="102" spans="1:37">
      <c r="B102" s="13" t="s">
        <v>332</v>
      </c>
    </row>
    <row r="103" spans="1:37">
      <c r="A103" s="11">
        <v>75</v>
      </c>
      <c r="B103" s="12" t="s">
        <v>333</v>
      </c>
      <c r="C103" s="13" t="s">
        <v>334</v>
      </c>
      <c r="D103" s="14" t="s">
        <v>335</v>
      </c>
      <c r="E103" s="15">
        <v>109.48</v>
      </c>
      <c r="F103" s="16" t="s">
        <v>111</v>
      </c>
      <c r="H103" s="17">
        <f>ROUND(E103*G103,2)</f>
        <v>0</v>
      </c>
      <c r="J103" s="17">
        <f>ROUND(E103*G103,2)</f>
        <v>0</v>
      </c>
      <c r="K103" s="18">
        <v>5.9999999999999995E-4</v>
      </c>
      <c r="L103" s="18">
        <f>E103*K103</f>
        <v>6.5687999999999996E-2</v>
      </c>
      <c r="N103" s="15">
        <f>E103*M103</f>
        <v>0</v>
      </c>
      <c r="O103" s="16">
        <v>0</v>
      </c>
      <c r="P103" s="16" t="s">
        <v>81</v>
      </c>
      <c r="V103" s="19" t="s">
        <v>308</v>
      </c>
      <c r="X103" s="53" t="s">
        <v>336</v>
      </c>
      <c r="Y103" s="53" t="s">
        <v>334</v>
      </c>
      <c r="Z103" s="13" t="s">
        <v>337</v>
      </c>
      <c r="AJ103" s="4" t="s">
        <v>310</v>
      </c>
      <c r="AK103" s="4" t="s">
        <v>85</v>
      </c>
    </row>
    <row r="104" spans="1:37">
      <c r="A104" s="11">
        <v>76</v>
      </c>
      <c r="B104" s="12" t="s">
        <v>99</v>
      </c>
      <c r="C104" s="13" t="s">
        <v>338</v>
      </c>
      <c r="D104" s="14" t="s">
        <v>339</v>
      </c>
      <c r="F104" s="16" t="s">
        <v>111</v>
      </c>
      <c r="I104" s="17">
        <f>ROUND(E104*G104,2)</f>
        <v>0</v>
      </c>
      <c r="J104" s="17">
        <f>ROUND(E104*G104,2)</f>
        <v>0</v>
      </c>
      <c r="L104" s="18">
        <f>E104*K104</f>
        <v>0</v>
      </c>
      <c r="N104" s="15">
        <f>E104*M104</f>
        <v>0</v>
      </c>
      <c r="O104" s="16">
        <v>0</v>
      </c>
      <c r="P104" s="16" t="s">
        <v>81</v>
      </c>
      <c r="V104" s="19" t="s">
        <v>61</v>
      </c>
      <c r="X104" s="53" t="s">
        <v>338</v>
      </c>
      <c r="Y104" s="53" t="s">
        <v>338</v>
      </c>
      <c r="Z104" s="13" t="s">
        <v>116</v>
      </c>
      <c r="AA104" s="13" t="s">
        <v>81</v>
      </c>
      <c r="AJ104" s="4" t="s">
        <v>321</v>
      </c>
      <c r="AK104" s="4" t="s">
        <v>85</v>
      </c>
    </row>
    <row r="105" spans="1:37">
      <c r="A105" s="11">
        <v>77</v>
      </c>
      <c r="B105" s="12" t="s">
        <v>99</v>
      </c>
      <c r="C105" s="13" t="s">
        <v>340</v>
      </c>
      <c r="D105" s="14" t="s">
        <v>341</v>
      </c>
      <c r="E105" s="15">
        <v>111.67</v>
      </c>
      <c r="F105" s="16" t="s">
        <v>111</v>
      </c>
      <c r="I105" s="17">
        <f>ROUND(E105*G105,2)</f>
        <v>0</v>
      </c>
      <c r="J105" s="17">
        <f>ROUND(E105*G105,2)</f>
        <v>0</v>
      </c>
      <c r="L105" s="18">
        <f>E105*K105</f>
        <v>0</v>
      </c>
      <c r="N105" s="15">
        <f>E105*M105</f>
        <v>0</v>
      </c>
      <c r="O105" s="16">
        <v>0</v>
      </c>
      <c r="P105" s="16" t="s">
        <v>81</v>
      </c>
      <c r="V105" s="19" t="s">
        <v>61</v>
      </c>
      <c r="X105" s="53" t="s">
        <v>340</v>
      </c>
      <c r="Y105" s="53" t="s">
        <v>340</v>
      </c>
      <c r="Z105" s="13" t="s">
        <v>116</v>
      </c>
      <c r="AA105" s="13" t="s">
        <v>81</v>
      </c>
      <c r="AJ105" s="4" t="s">
        <v>321</v>
      </c>
      <c r="AK105" s="4" t="s">
        <v>85</v>
      </c>
    </row>
    <row r="106" spans="1:37">
      <c r="A106" s="11">
        <v>78</v>
      </c>
      <c r="B106" s="12" t="s">
        <v>333</v>
      </c>
      <c r="C106" s="13" t="s">
        <v>342</v>
      </c>
      <c r="D106" s="14" t="s">
        <v>343</v>
      </c>
      <c r="E106" s="15">
        <v>97.13</v>
      </c>
      <c r="F106" s="16" t="s">
        <v>111</v>
      </c>
      <c r="H106" s="17">
        <f>ROUND(E106*G106,2)</f>
        <v>0</v>
      </c>
      <c r="J106" s="17">
        <f>ROUND(E106*G106,2)</f>
        <v>0</v>
      </c>
      <c r="K106" s="18">
        <v>3.0000000000000001E-5</v>
      </c>
      <c r="L106" s="18">
        <f>E106*K106</f>
        <v>2.9139000000000001E-3</v>
      </c>
      <c r="N106" s="15">
        <f>E106*M106</f>
        <v>0</v>
      </c>
      <c r="O106" s="16">
        <v>0</v>
      </c>
      <c r="P106" s="16" t="s">
        <v>81</v>
      </c>
      <c r="V106" s="19" t="s">
        <v>308</v>
      </c>
      <c r="X106" s="53" t="s">
        <v>344</v>
      </c>
      <c r="Y106" s="53" t="s">
        <v>342</v>
      </c>
      <c r="Z106" s="13" t="s">
        <v>337</v>
      </c>
      <c r="AJ106" s="4" t="s">
        <v>310</v>
      </c>
      <c r="AK106" s="4" t="s">
        <v>85</v>
      </c>
    </row>
    <row r="107" spans="1:37">
      <c r="A107" s="11">
        <v>79</v>
      </c>
      <c r="B107" s="12" t="s">
        <v>99</v>
      </c>
      <c r="C107" s="13" t="s">
        <v>345</v>
      </c>
      <c r="D107" s="14" t="s">
        <v>346</v>
      </c>
      <c r="E107" s="15">
        <v>99.072999999999993</v>
      </c>
      <c r="F107" s="16" t="s">
        <v>111</v>
      </c>
      <c r="I107" s="17">
        <f>ROUND(E107*G107,2)</f>
        <v>0</v>
      </c>
      <c r="J107" s="17">
        <f>ROUND(E107*G107,2)</f>
        <v>0</v>
      </c>
      <c r="L107" s="18">
        <f>E107*K107</f>
        <v>0</v>
      </c>
      <c r="N107" s="15">
        <f>E107*M107</f>
        <v>0</v>
      </c>
      <c r="O107" s="16">
        <v>0</v>
      </c>
      <c r="P107" s="16" t="s">
        <v>81</v>
      </c>
      <c r="V107" s="19" t="s">
        <v>61</v>
      </c>
      <c r="X107" s="53" t="s">
        <v>345</v>
      </c>
      <c r="Y107" s="53" t="s">
        <v>345</v>
      </c>
      <c r="Z107" s="13" t="s">
        <v>116</v>
      </c>
      <c r="AA107" s="13" t="s">
        <v>81</v>
      </c>
      <c r="AJ107" s="4" t="s">
        <v>321</v>
      </c>
      <c r="AK107" s="4" t="s">
        <v>85</v>
      </c>
    </row>
    <row r="108" spans="1:37">
      <c r="A108" s="11">
        <v>80</v>
      </c>
      <c r="B108" s="12" t="s">
        <v>333</v>
      </c>
      <c r="C108" s="13" t="s">
        <v>347</v>
      </c>
      <c r="D108" s="14" t="s">
        <v>348</v>
      </c>
      <c r="E108" s="15">
        <v>97.33</v>
      </c>
      <c r="F108" s="16" t="s">
        <v>111</v>
      </c>
      <c r="H108" s="17">
        <f>ROUND(E108*G108,2)</f>
        <v>0</v>
      </c>
      <c r="J108" s="17">
        <f>ROUND(E108*G108,2)</f>
        <v>0</v>
      </c>
      <c r="L108" s="18">
        <f>E108*K108</f>
        <v>0</v>
      </c>
      <c r="N108" s="15">
        <f>E108*M108</f>
        <v>0</v>
      </c>
      <c r="O108" s="16">
        <v>0</v>
      </c>
      <c r="P108" s="16" t="s">
        <v>81</v>
      </c>
      <c r="V108" s="19" t="s">
        <v>308</v>
      </c>
      <c r="X108" s="53" t="s">
        <v>349</v>
      </c>
      <c r="Y108" s="53" t="s">
        <v>347</v>
      </c>
      <c r="Z108" s="13" t="s">
        <v>337</v>
      </c>
      <c r="AJ108" s="4" t="s">
        <v>310</v>
      </c>
      <c r="AK108" s="4" t="s">
        <v>85</v>
      </c>
    </row>
    <row r="109" spans="1:37">
      <c r="A109" s="11">
        <v>81</v>
      </c>
      <c r="B109" s="12" t="s">
        <v>333</v>
      </c>
      <c r="C109" s="13" t="s">
        <v>350</v>
      </c>
      <c r="D109" s="14" t="s">
        <v>351</v>
      </c>
      <c r="E109" s="15">
        <v>6.9000000000000006E-2</v>
      </c>
      <c r="F109" s="16" t="s">
        <v>277</v>
      </c>
      <c r="H109" s="17">
        <f>ROUND(E109*G109,2)</f>
        <v>0</v>
      </c>
      <c r="J109" s="17">
        <f>ROUND(E109*G109,2)</f>
        <v>0</v>
      </c>
      <c r="L109" s="18">
        <f>E109*K109</f>
        <v>0</v>
      </c>
      <c r="N109" s="15">
        <f>E109*M109</f>
        <v>0</v>
      </c>
      <c r="O109" s="16">
        <v>0</v>
      </c>
      <c r="P109" s="16" t="s">
        <v>81</v>
      </c>
      <c r="V109" s="19" t="s">
        <v>308</v>
      </c>
      <c r="X109" s="53" t="s">
        <v>352</v>
      </c>
      <c r="Y109" s="53" t="s">
        <v>350</v>
      </c>
      <c r="Z109" s="13" t="s">
        <v>337</v>
      </c>
      <c r="AJ109" s="4" t="s">
        <v>310</v>
      </c>
      <c r="AK109" s="4" t="s">
        <v>85</v>
      </c>
    </row>
    <row r="110" spans="1:37">
      <c r="D110" s="54" t="s">
        <v>353</v>
      </c>
      <c r="E110" s="55">
        <f>J110</f>
        <v>0</v>
      </c>
      <c r="H110" s="55">
        <f>SUM(H102:H109)</f>
        <v>0</v>
      </c>
      <c r="I110" s="55">
        <f>SUM(I102:I109)</f>
        <v>0</v>
      </c>
      <c r="J110" s="55">
        <f>SUM(J102:J109)</f>
        <v>0</v>
      </c>
      <c r="L110" s="56">
        <f>SUM(L102:L109)</f>
        <v>6.8601899999999993E-2</v>
      </c>
      <c r="N110" s="57">
        <f>SUM(N102:N109)</f>
        <v>0</v>
      </c>
      <c r="W110" s="15">
        <f>SUM(W102:W109)</f>
        <v>0</v>
      </c>
    </row>
    <row r="112" spans="1:37">
      <c r="B112" s="13" t="s">
        <v>354</v>
      </c>
    </row>
    <row r="113" spans="1:37">
      <c r="A113" s="11">
        <v>82</v>
      </c>
      <c r="B113" s="12" t="s">
        <v>355</v>
      </c>
      <c r="C113" s="13" t="s">
        <v>356</v>
      </c>
      <c r="D113" s="14" t="s">
        <v>357</v>
      </c>
      <c r="E113" s="15">
        <v>1</v>
      </c>
      <c r="F113" s="16" t="s">
        <v>96</v>
      </c>
      <c r="H113" s="17">
        <f>ROUND(E113*G113,2)</f>
        <v>0</v>
      </c>
      <c r="J113" s="17">
        <f>ROUND(E113*G113,2)</f>
        <v>0</v>
      </c>
      <c r="K113" s="18">
        <v>8.4999999999999995E-4</v>
      </c>
      <c r="L113" s="18">
        <f>E113*K113</f>
        <v>8.4999999999999995E-4</v>
      </c>
      <c r="N113" s="15">
        <f>E113*M113</f>
        <v>0</v>
      </c>
      <c r="O113" s="16">
        <v>0</v>
      </c>
      <c r="P113" s="16" t="s">
        <v>81</v>
      </c>
      <c r="V113" s="19" t="s">
        <v>308</v>
      </c>
      <c r="X113" s="53" t="s">
        <v>358</v>
      </c>
      <c r="Y113" s="53" t="s">
        <v>356</v>
      </c>
      <c r="Z113" s="13" t="s">
        <v>116</v>
      </c>
      <c r="AJ113" s="4" t="s">
        <v>310</v>
      </c>
      <c r="AK113" s="4" t="s">
        <v>85</v>
      </c>
    </row>
    <row r="114" spans="1:37" ht="25.5">
      <c r="A114" s="11">
        <v>83</v>
      </c>
      <c r="B114" s="12" t="s">
        <v>355</v>
      </c>
      <c r="C114" s="13" t="s">
        <v>359</v>
      </c>
      <c r="D114" s="14" t="s">
        <v>360</v>
      </c>
      <c r="E114" s="15">
        <v>1</v>
      </c>
      <c r="F114" s="16" t="s">
        <v>96</v>
      </c>
      <c r="H114" s="17">
        <f>ROUND(E114*G114,2)</f>
        <v>0</v>
      </c>
      <c r="J114" s="17">
        <f>ROUND(E114*G114,2)</f>
        <v>0</v>
      </c>
      <c r="K114" s="18">
        <v>6.4000000000000003E-3</v>
      </c>
      <c r="L114" s="18">
        <f>E114*K114</f>
        <v>6.4000000000000003E-3</v>
      </c>
      <c r="N114" s="15">
        <f>E114*M114</f>
        <v>0</v>
      </c>
      <c r="O114" s="16">
        <v>0</v>
      </c>
      <c r="P114" s="16" t="s">
        <v>81</v>
      </c>
      <c r="V114" s="19" t="s">
        <v>308</v>
      </c>
      <c r="X114" s="53" t="s">
        <v>361</v>
      </c>
      <c r="Y114" s="53" t="s">
        <v>359</v>
      </c>
      <c r="Z114" s="13" t="s">
        <v>116</v>
      </c>
      <c r="AJ114" s="4" t="s">
        <v>310</v>
      </c>
      <c r="AK114" s="4" t="s">
        <v>85</v>
      </c>
    </row>
    <row r="115" spans="1:37">
      <c r="A115" s="11">
        <v>84</v>
      </c>
      <c r="B115" s="12" t="s">
        <v>355</v>
      </c>
      <c r="C115" s="13" t="s">
        <v>362</v>
      </c>
      <c r="D115" s="14" t="s">
        <v>363</v>
      </c>
      <c r="E115" s="15">
        <v>40</v>
      </c>
      <c r="F115" s="16" t="s">
        <v>364</v>
      </c>
      <c r="H115" s="17">
        <f>ROUND(E115*G115,2)</f>
        <v>0</v>
      </c>
      <c r="J115" s="17">
        <f>ROUND(E115*G115,2)</f>
        <v>0</v>
      </c>
      <c r="L115" s="18">
        <f>E115*K115</f>
        <v>0</v>
      </c>
      <c r="N115" s="15">
        <f>E115*M115</f>
        <v>0</v>
      </c>
      <c r="O115" s="16">
        <v>0</v>
      </c>
      <c r="P115" s="16" t="s">
        <v>81</v>
      </c>
      <c r="V115" s="19" t="s">
        <v>308</v>
      </c>
      <c r="X115" s="53" t="s">
        <v>365</v>
      </c>
      <c r="Y115" s="53" t="s">
        <v>362</v>
      </c>
      <c r="Z115" s="13" t="s">
        <v>366</v>
      </c>
      <c r="AJ115" s="4" t="s">
        <v>310</v>
      </c>
      <c r="AK115" s="4" t="s">
        <v>85</v>
      </c>
    </row>
    <row r="116" spans="1:37">
      <c r="A116" s="11">
        <v>85</v>
      </c>
      <c r="B116" s="12" t="s">
        <v>355</v>
      </c>
      <c r="C116" s="13" t="s">
        <v>367</v>
      </c>
      <c r="D116" s="14" t="s">
        <v>368</v>
      </c>
      <c r="E116" s="15">
        <v>7.0000000000000001E-3</v>
      </c>
      <c r="F116" s="16" t="s">
        <v>277</v>
      </c>
      <c r="H116" s="17">
        <f>ROUND(E116*G116,2)</f>
        <v>0</v>
      </c>
      <c r="J116" s="17">
        <f>ROUND(E116*G116,2)</f>
        <v>0</v>
      </c>
      <c r="L116" s="18">
        <f>E116*K116</f>
        <v>0</v>
      </c>
      <c r="N116" s="15">
        <f>E116*M116</f>
        <v>0</v>
      </c>
      <c r="O116" s="16">
        <v>0</v>
      </c>
      <c r="P116" s="16" t="s">
        <v>81</v>
      </c>
      <c r="V116" s="19" t="s">
        <v>308</v>
      </c>
      <c r="X116" s="53" t="s">
        <v>369</v>
      </c>
      <c r="Y116" s="53" t="s">
        <v>367</v>
      </c>
      <c r="Z116" s="13" t="s">
        <v>370</v>
      </c>
      <c r="AJ116" s="4" t="s">
        <v>310</v>
      </c>
      <c r="AK116" s="4" t="s">
        <v>85</v>
      </c>
    </row>
    <row r="117" spans="1:37">
      <c r="D117" s="54" t="s">
        <v>371</v>
      </c>
      <c r="E117" s="55">
        <f>J117</f>
        <v>0</v>
      </c>
      <c r="H117" s="55">
        <f>SUM(H112:H116)</f>
        <v>0</v>
      </c>
      <c r="I117" s="55">
        <f>SUM(I112:I116)</f>
        <v>0</v>
      </c>
      <c r="J117" s="55">
        <f>SUM(J112:J116)</f>
        <v>0</v>
      </c>
      <c r="L117" s="56">
        <f>SUM(L112:L116)</f>
        <v>7.2500000000000004E-3</v>
      </c>
      <c r="N117" s="57">
        <f>SUM(N112:N116)</f>
        <v>0</v>
      </c>
      <c r="W117" s="15">
        <f>SUM(W112:W116)</f>
        <v>0</v>
      </c>
    </row>
    <row r="119" spans="1:37">
      <c r="B119" s="13" t="s">
        <v>372</v>
      </c>
    </row>
    <row r="120" spans="1:37">
      <c r="A120" s="11">
        <v>86</v>
      </c>
      <c r="B120" s="12" t="s">
        <v>355</v>
      </c>
      <c r="C120" s="13" t="s">
        <v>373</v>
      </c>
      <c r="D120" s="14" t="s">
        <v>374</v>
      </c>
      <c r="E120" s="15">
        <v>40</v>
      </c>
      <c r="F120" s="16" t="s">
        <v>364</v>
      </c>
      <c r="H120" s="17">
        <f>ROUND(E120*G120,2)</f>
        <v>0</v>
      </c>
      <c r="J120" s="17">
        <f>ROUND(E120*G120,2)</f>
        <v>0</v>
      </c>
      <c r="L120" s="18">
        <f>E120*K120</f>
        <v>0</v>
      </c>
      <c r="N120" s="15">
        <f>E120*M120</f>
        <v>0</v>
      </c>
      <c r="O120" s="16">
        <v>0</v>
      </c>
      <c r="P120" s="16" t="s">
        <v>81</v>
      </c>
      <c r="V120" s="19" t="s">
        <v>308</v>
      </c>
      <c r="X120" s="53" t="s">
        <v>375</v>
      </c>
      <c r="Y120" s="53" t="s">
        <v>373</v>
      </c>
      <c r="Z120" s="13" t="s">
        <v>366</v>
      </c>
      <c r="AJ120" s="4" t="s">
        <v>310</v>
      </c>
      <c r="AK120" s="4" t="s">
        <v>85</v>
      </c>
    </row>
    <row r="121" spans="1:37">
      <c r="D121" s="54" t="s">
        <v>376</v>
      </c>
      <c r="E121" s="55">
        <f>J121</f>
        <v>0</v>
      </c>
      <c r="H121" s="55">
        <f>SUM(H119:H120)</f>
        <v>0</v>
      </c>
      <c r="I121" s="55">
        <f>SUM(I119:I120)</f>
        <v>0</v>
      </c>
      <c r="J121" s="55">
        <f>SUM(J119:J120)</f>
        <v>0</v>
      </c>
      <c r="L121" s="56">
        <f>SUM(L119:L120)</f>
        <v>0</v>
      </c>
      <c r="N121" s="57">
        <f>SUM(N119:N120)</f>
        <v>0</v>
      </c>
      <c r="W121" s="15">
        <f>SUM(W119:W120)</f>
        <v>0</v>
      </c>
    </row>
    <row r="123" spans="1:37">
      <c r="B123" s="13" t="s">
        <v>377</v>
      </c>
    </row>
    <row r="124" spans="1:37">
      <c r="A124" s="11">
        <v>87</v>
      </c>
      <c r="B124" s="12" t="s">
        <v>355</v>
      </c>
      <c r="C124" s="13" t="s">
        <v>378</v>
      </c>
      <c r="D124" s="14" t="s">
        <v>379</v>
      </c>
      <c r="E124" s="15">
        <v>4</v>
      </c>
      <c r="F124" s="16" t="s">
        <v>380</v>
      </c>
      <c r="H124" s="17">
        <f>ROUND(E124*G124,2)</f>
        <v>0</v>
      </c>
      <c r="J124" s="17">
        <f>ROUND(E124*G124,2)</f>
        <v>0</v>
      </c>
      <c r="L124" s="18">
        <f>E124*K124</f>
        <v>0</v>
      </c>
      <c r="M124" s="15">
        <v>3.4000000000000002E-2</v>
      </c>
      <c r="N124" s="15">
        <f>E124*M124</f>
        <v>0.13600000000000001</v>
      </c>
      <c r="O124" s="16">
        <v>0</v>
      </c>
      <c r="P124" s="16" t="s">
        <v>81</v>
      </c>
      <c r="V124" s="19" t="s">
        <v>308</v>
      </c>
      <c r="X124" s="53" t="s">
        <v>381</v>
      </c>
      <c r="Y124" s="53" t="s">
        <v>378</v>
      </c>
      <c r="Z124" s="13" t="s">
        <v>366</v>
      </c>
      <c r="AJ124" s="4" t="s">
        <v>310</v>
      </c>
      <c r="AK124" s="4" t="s">
        <v>85</v>
      </c>
    </row>
    <row r="125" spans="1:37">
      <c r="A125" s="11">
        <v>88</v>
      </c>
      <c r="B125" s="12" t="s">
        <v>355</v>
      </c>
      <c r="C125" s="13" t="s">
        <v>382</v>
      </c>
      <c r="D125" s="14" t="s">
        <v>383</v>
      </c>
      <c r="E125" s="15">
        <v>4</v>
      </c>
      <c r="F125" s="16" t="s">
        <v>380</v>
      </c>
      <c r="H125" s="17">
        <f>ROUND(E125*G125,2)</f>
        <v>0</v>
      </c>
      <c r="J125" s="17">
        <f>ROUND(E125*G125,2)</f>
        <v>0</v>
      </c>
      <c r="K125" s="18">
        <v>1.65E-3</v>
      </c>
      <c r="L125" s="18">
        <f>E125*K125</f>
        <v>6.6E-3</v>
      </c>
      <c r="N125" s="15">
        <f>E125*M125</f>
        <v>0</v>
      </c>
      <c r="O125" s="16">
        <v>0</v>
      </c>
      <c r="P125" s="16" t="s">
        <v>81</v>
      </c>
      <c r="V125" s="19" t="s">
        <v>308</v>
      </c>
      <c r="X125" s="53" t="s">
        <v>384</v>
      </c>
      <c r="Y125" s="53" t="s">
        <v>382</v>
      </c>
      <c r="Z125" s="13" t="s">
        <v>366</v>
      </c>
      <c r="AJ125" s="4" t="s">
        <v>310</v>
      </c>
      <c r="AK125" s="4" t="s">
        <v>85</v>
      </c>
    </row>
    <row r="126" spans="1:37">
      <c r="A126" s="11">
        <v>89</v>
      </c>
      <c r="B126" s="12" t="s">
        <v>99</v>
      </c>
      <c r="C126" s="13" t="s">
        <v>385</v>
      </c>
      <c r="D126" s="14" t="s">
        <v>386</v>
      </c>
      <c r="E126" s="15">
        <v>4</v>
      </c>
      <c r="F126" s="16" t="s">
        <v>96</v>
      </c>
      <c r="I126" s="17">
        <f>ROUND(E126*G126,2)</f>
        <v>0</v>
      </c>
      <c r="J126" s="17">
        <f>ROUND(E126*G126,2)</f>
        <v>0</v>
      </c>
      <c r="K126" s="18">
        <v>2.35E-2</v>
      </c>
      <c r="L126" s="18">
        <f>E126*K126</f>
        <v>9.4E-2</v>
      </c>
      <c r="N126" s="15">
        <f>E126*M126</f>
        <v>0</v>
      </c>
      <c r="O126" s="16">
        <v>0</v>
      </c>
      <c r="P126" s="16" t="s">
        <v>81</v>
      </c>
      <c r="V126" s="19" t="s">
        <v>61</v>
      </c>
      <c r="X126" s="53" t="s">
        <v>385</v>
      </c>
      <c r="Y126" s="53" t="s">
        <v>385</v>
      </c>
      <c r="Z126" s="13" t="s">
        <v>387</v>
      </c>
      <c r="AA126" s="13" t="s">
        <v>81</v>
      </c>
      <c r="AJ126" s="4" t="s">
        <v>321</v>
      </c>
      <c r="AK126" s="4" t="s">
        <v>85</v>
      </c>
    </row>
    <row r="127" spans="1:37">
      <c r="A127" s="11">
        <v>90</v>
      </c>
      <c r="B127" s="12" t="s">
        <v>355</v>
      </c>
      <c r="C127" s="13" t="s">
        <v>388</v>
      </c>
      <c r="D127" s="14" t="s">
        <v>389</v>
      </c>
      <c r="E127" s="15">
        <v>3</v>
      </c>
      <c r="F127" s="16" t="s">
        <v>380</v>
      </c>
      <c r="H127" s="17">
        <f>ROUND(E127*G127,2)</f>
        <v>0</v>
      </c>
      <c r="J127" s="17">
        <f>ROUND(E127*G127,2)</f>
        <v>0</v>
      </c>
      <c r="L127" s="18">
        <f>E127*K127</f>
        <v>0</v>
      </c>
      <c r="M127" s="15">
        <v>1.9E-2</v>
      </c>
      <c r="N127" s="15">
        <f>E127*M127</f>
        <v>5.6999999999999995E-2</v>
      </c>
      <c r="O127" s="16">
        <v>0</v>
      </c>
      <c r="P127" s="16" t="s">
        <v>81</v>
      </c>
      <c r="V127" s="19" t="s">
        <v>308</v>
      </c>
      <c r="X127" s="53" t="s">
        <v>390</v>
      </c>
      <c r="Y127" s="53" t="s">
        <v>388</v>
      </c>
      <c r="Z127" s="13" t="s">
        <v>366</v>
      </c>
      <c r="AJ127" s="4" t="s">
        <v>310</v>
      </c>
      <c r="AK127" s="4" t="s">
        <v>85</v>
      </c>
    </row>
    <row r="128" spans="1:37">
      <c r="A128" s="11">
        <v>91</v>
      </c>
      <c r="B128" s="12" t="s">
        <v>355</v>
      </c>
      <c r="C128" s="13" t="s">
        <v>391</v>
      </c>
      <c r="D128" s="14" t="s">
        <v>392</v>
      </c>
      <c r="E128" s="15">
        <v>7</v>
      </c>
      <c r="F128" s="16" t="s">
        <v>380</v>
      </c>
      <c r="H128" s="17">
        <f>ROUND(E128*G128,2)</f>
        <v>0</v>
      </c>
      <c r="J128" s="17">
        <f>ROUND(E128*G128,2)</f>
        <v>0</v>
      </c>
      <c r="K128" s="18">
        <v>2.0799999999999998E-3</v>
      </c>
      <c r="L128" s="18">
        <f>E128*K128</f>
        <v>1.4559999999999998E-2</v>
      </c>
      <c r="N128" s="15">
        <f>E128*M128</f>
        <v>0</v>
      </c>
      <c r="O128" s="16">
        <v>0</v>
      </c>
      <c r="P128" s="16" t="s">
        <v>81</v>
      </c>
      <c r="V128" s="19" t="s">
        <v>308</v>
      </c>
      <c r="X128" s="53" t="s">
        <v>393</v>
      </c>
      <c r="Y128" s="53" t="s">
        <v>391</v>
      </c>
      <c r="Z128" s="13" t="s">
        <v>366</v>
      </c>
      <c r="AJ128" s="4" t="s">
        <v>310</v>
      </c>
      <c r="AK128" s="4" t="s">
        <v>85</v>
      </c>
    </row>
    <row r="129" spans="1:37">
      <c r="A129" s="11">
        <v>92</v>
      </c>
      <c r="B129" s="12" t="s">
        <v>355</v>
      </c>
      <c r="C129" s="13" t="s">
        <v>394</v>
      </c>
      <c r="D129" s="14" t="s">
        <v>395</v>
      </c>
      <c r="E129" s="15">
        <v>1</v>
      </c>
      <c r="F129" s="16" t="s">
        <v>380</v>
      </c>
      <c r="H129" s="17">
        <f>ROUND(E129*G129,2)</f>
        <v>0</v>
      </c>
      <c r="J129" s="17">
        <f>ROUND(E129*G129,2)</f>
        <v>0</v>
      </c>
      <c r="L129" s="18">
        <f>E129*K129</f>
        <v>0</v>
      </c>
      <c r="M129" s="15">
        <v>9.5000000000000001E-2</v>
      </c>
      <c r="N129" s="15">
        <f>E129*M129</f>
        <v>9.5000000000000001E-2</v>
      </c>
      <c r="O129" s="16">
        <v>0</v>
      </c>
      <c r="P129" s="16" t="s">
        <v>81</v>
      </c>
      <c r="V129" s="19" t="s">
        <v>308</v>
      </c>
      <c r="X129" s="53" t="s">
        <v>396</v>
      </c>
      <c r="Y129" s="53" t="s">
        <v>394</v>
      </c>
      <c r="Z129" s="13" t="s">
        <v>366</v>
      </c>
      <c r="AJ129" s="4" t="s">
        <v>310</v>
      </c>
      <c r="AK129" s="4" t="s">
        <v>85</v>
      </c>
    </row>
    <row r="130" spans="1:37">
      <c r="A130" s="11">
        <v>93</v>
      </c>
      <c r="B130" s="12" t="s">
        <v>355</v>
      </c>
      <c r="C130" s="13" t="s">
        <v>397</v>
      </c>
      <c r="D130" s="14" t="s">
        <v>398</v>
      </c>
      <c r="E130" s="15">
        <v>2</v>
      </c>
      <c r="F130" s="16" t="s">
        <v>380</v>
      </c>
      <c r="H130" s="17">
        <f>ROUND(E130*G130,2)</f>
        <v>0</v>
      </c>
      <c r="J130" s="17">
        <f>ROUND(E130*G130,2)</f>
        <v>0</v>
      </c>
      <c r="K130" s="18">
        <v>4.8000000000000001E-4</v>
      </c>
      <c r="L130" s="18">
        <f>E130*K130</f>
        <v>9.6000000000000002E-4</v>
      </c>
      <c r="N130" s="15">
        <f>E130*M130</f>
        <v>0</v>
      </c>
      <c r="O130" s="16">
        <v>0</v>
      </c>
      <c r="P130" s="16" t="s">
        <v>81</v>
      </c>
      <c r="V130" s="19" t="s">
        <v>308</v>
      </c>
      <c r="X130" s="53" t="s">
        <v>399</v>
      </c>
      <c r="Y130" s="53" t="s">
        <v>397</v>
      </c>
      <c r="Z130" s="13" t="s">
        <v>116</v>
      </c>
      <c r="AJ130" s="4" t="s">
        <v>310</v>
      </c>
      <c r="AK130" s="4" t="s">
        <v>85</v>
      </c>
    </row>
    <row r="131" spans="1:37">
      <c r="A131" s="11">
        <v>94</v>
      </c>
      <c r="B131" s="12" t="s">
        <v>355</v>
      </c>
      <c r="C131" s="13" t="s">
        <v>400</v>
      </c>
      <c r="D131" s="14" t="s">
        <v>401</v>
      </c>
      <c r="E131" s="15">
        <v>2</v>
      </c>
      <c r="F131" s="16" t="s">
        <v>380</v>
      </c>
      <c r="H131" s="17">
        <f>ROUND(E131*G131,2)</f>
        <v>0</v>
      </c>
      <c r="J131" s="17">
        <f>ROUND(E131*G131,2)</f>
        <v>0</v>
      </c>
      <c r="K131" s="18">
        <v>1.7000000000000001E-4</v>
      </c>
      <c r="L131" s="18">
        <f>E131*K131</f>
        <v>3.4000000000000002E-4</v>
      </c>
      <c r="N131" s="15">
        <f>E131*M131</f>
        <v>0</v>
      </c>
      <c r="O131" s="16">
        <v>0</v>
      </c>
      <c r="P131" s="16" t="s">
        <v>81</v>
      </c>
      <c r="V131" s="19" t="s">
        <v>308</v>
      </c>
      <c r="X131" s="53" t="s">
        <v>402</v>
      </c>
      <c r="Y131" s="53" t="s">
        <v>400</v>
      </c>
      <c r="Z131" s="13" t="s">
        <v>366</v>
      </c>
      <c r="AJ131" s="4" t="s">
        <v>310</v>
      </c>
      <c r="AK131" s="4" t="s">
        <v>85</v>
      </c>
    </row>
    <row r="132" spans="1:37" ht="25.5">
      <c r="A132" s="11">
        <v>95</v>
      </c>
      <c r="B132" s="12" t="s">
        <v>355</v>
      </c>
      <c r="C132" s="13" t="s">
        <v>403</v>
      </c>
      <c r="D132" s="14" t="s">
        <v>404</v>
      </c>
      <c r="E132" s="15">
        <v>3</v>
      </c>
      <c r="F132" s="16" t="s">
        <v>380</v>
      </c>
      <c r="H132" s="17">
        <f>ROUND(E132*G132,2)</f>
        <v>0</v>
      </c>
      <c r="J132" s="17">
        <f>ROUND(E132*G132,2)</f>
        <v>0</v>
      </c>
      <c r="K132" s="18">
        <v>1.2999999999999999E-4</v>
      </c>
      <c r="L132" s="18">
        <f>E132*K132</f>
        <v>3.8999999999999994E-4</v>
      </c>
      <c r="N132" s="15">
        <f>E132*M132</f>
        <v>0</v>
      </c>
      <c r="O132" s="16">
        <v>0</v>
      </c>
      <c r="P132" s="16" t="s">
        <v>81</v>
      </c>
      <c r="V132" s="19" t="s">
        <v>308</v>
      </c>
      <c r="X132" s="53" t="s">
        <v>405</v>
      </c>
      <c r="Y132" s="53" t="s">
        <v>403</v>
      </c>
      <c r="Z132" s="13" t="s">
        <v>366</v>
      </c>
      <c r="AJ132" s="4" t="s">
        <v>310</v>
      </c>
      <c r="AK132" s="4" t="s">
        <v>85</v>
      </c>
    </row>
    <row r="133" spans="1:37">
      <c r="A133" s="11">
        <v>96</v>
      </c>
      <c r="B133" s="12" t="s">
        <v>99</v>
      </c>
      <c r="C133" s="13" t="s">
        <v>406</v>
      </c>
      <c r="D133" s="14" t="s">
        <v>407</v>
      </c>
      <c r="E133" s="15">
        <v>3</v>
      </c>
      <c r="F133" s="16" t="s">
        <v>96</v>
      </c>
      <c r="I133" s="17">
        <f>ROUND(E133*G133,2)</f>
        <v>0</v>
      </c>
      <c r="J133" s="17">
        <f>ROUND(E133*G133,2)</f>
        <v>0</v>
      </c>
      <c r="K133" s="18">
        <v>6.0000000000000001E-3</v>
      </c>
      <c r="L133" s="18">
        <f>E133*K133</f>
        <v>1.8000000000000002E-2</v>
      </c>
      <c r="N133" s="15">
        <f>E133*M133</f>
        <v>0</v>
      </c>
      <c r="O133" s="16">
        <v>0</v>
      </c>
      <c r="P133" s="16" t="s">
        <v>81</v>
      </c>
      <c r="V133" s="19" t="s">
        <v>61</v>
      </c>
      <c r="X133" s="53" t="s">
        <v>406</v>
      </c>
      <c r="Y133" s="53" t="s">
        <v>406</v>
      </c>
      <c r="Z133" s="13" t="s">
        <v>408</v>
      </c>
      <c r="AA133" s="13" t="s">
        <v>81</v>
      </c>
      <c r="AJ133" s="4" t="s">
        <v>321</v>
      </c>
      <c r="AK133" s="4" t="s">
        <v>85</v>
      </c>
    </row>
    <row r="134" spans="1:37">
      <c r="A134" s="11">
        <v>97</v>
      </c>
      <c r="B134" s="12" t="s">
        <v>355</v>
      </c>
      <c r="C134" s="13" t="s">
        <v>409</v>
      </c>
      <c r="D134" s="14" t="s">
        <v>410</v>
      </c>
      <c r="E134" s="15">
        <v>2</v>
      </c>
      <c r="F134" s="16" t="s">
        <v>380</v>
      </c>
      <c r="H134" s="17">
        <f>ROUND(E134*G134,2)</f>
        <v>0</v>
      </c>
      <c r="J134" s="17">
        <f>ROUND(E134*G134,2)</f>
        <v>0</v>
      </c>
      <c r="K134" s="18">
        <v>3.14E-3</v>
      </c>
      <c r="L134" s="18">
        <f>E134*K134</f>
        <v>6.28E-3</v>
      </c>
      <c r="N134" s="15">
        <f>E134*M134</f>
        <v>0</v>
      </c>
      <c r="O134" s="16">
        <v>0</v>
      </c>
      <c r="P134" s="16" t="s">
        <v>81</v>
      </c>
      <c r="V134" s="19" t="s">
        <v>308</v>
      </c>
      <c r="X134" s="53" t="s">
        <v>411</v>
      </c>
      <c r="Y134" s="53" t="s">
        <v>409</v>
      </c>
      <c r="Z134" s="13" t="s">
        <v>366</v>
      </c>
      <c r="AJ134" s="4" t="s">
        <v>310</v>
      </c>
      <c r="AK134" s="4" t="s">
        <v>85</v>
      </c>
    </row>
    <row r="135" spans="1:37">
      <c r="A135" s="11">
        <v>98</v>
      </c>
      <c r="B135" s="12" t="s">
        <v>99</v>
      </c>
      <c r="C135" s="13" t="s">
        <v>412</v>
      </c>
      <c r="D135" s="14" t="s">
        <v>413</v>
      </c>
      <c r="E135" s="15">
        <v>2</v>
      </c>
      <c r="F135" s="16" t="s">
        <v>96</v>
      </c>
      <c r="I135" s="17">
        <f>ROUND(E135*G135,2)</f>
        <v>0</v>
      </c>
      <c r="J135" s="17">
        <f>ROUND(E135*G135,2)</f>
        <v>0</v>
      </c>
      <c r="L135" s="18">
        <f>E135*K135</f>
        <v>0</v>
      </c>
      <c r="N135" s="15">
        <f>E135*M135</f>
        <v>0</v>
      </c>
      <c r="O135" s="16">
        <v>0</v>
      </c>
      <c r="P135" s="16" t="s">
        <v>81</v>
      </c>
      <c r="V135" s="19" t="s">
        <v>61</v>
      </c>
      <c r="X135" s="53" t="s">
        <v>414</v>
      </c>
      <c r="Y135" s="53" t="s">
        <v>412</v>
      </c>
      <c r="Z135" s="13" t="s">
        <v>116</v>
      </c>
      <c r="AA135" s="13" t="s">
        <v>81</v>
      </c>
      <c r="AJ135" s="4" t="s">
        <v>321</v>
      </c>
      <c r="AK135" s="4" t="s">
        <v>85</v>
      </c>
    </row>
    <row r="136" spans="1:37" ht="25.5">
      <c r="A136" s="11">
        <v>99</v>
      </c>
      <c r="B136" s="12" t="s">
        <v>355</v>
      </c>
      <c r="C136" s="13" t="s">
        <v>415</v>
      </c>
      <c r="D136" s="14" t="s">
        <v>416</v>
      </c>
      <c r="E136" s="15">
        <v>2</v>
      </c>
      <c r="F136" s="16" t="s">
        <v>380</v>
      </c>
      <c r="H136" s="17">
        <f>ROUND(E136*G136,2)</f>
        <v>0</v>
      </c>
      <c r="J136" s="17">
        <f>ROUND(E136*G136,2)</f>
        <v>0</v>
      </c>
      <c r="K136" s="18">
        <v>2.6199999999999999E-3</v>
      </c>
      <c r="L136" s="18">
        <f>E136*K136</f>
        <v>5.2399999999999999E-3</v>
      </c>
      <c r="N136" s="15">
        <f>E136*M136</f>
        <v>0</v>
      </c>
      <c r="O136" s="16">
        <v>0</v>
      </c>
      <c r="P136" s="16" t="s">
        <v>81</v>
      </c>
      <c r="V136" s="19" t="s">
        <v>308</v>
      </c>
      <c r="X136" s="53" t="s">
        <v>417</v>
      </c>
      <c r="Y136" s="53" t="s">
        <v>415</v>
      </c>
      <c r="Z136" s="13" t="s">
        <v>366</v>
      </c>
      <c r="AJ136" s="4" t="s">
        <v>310</v>
      </c>
      <c r="AK136" s="4" t="s">
        <v>85</v>
      </c>
    </row>
    <row r="137" spans="1:37">
      <c r="A137" s="11">
        <v>100</v>
      </c>
      <c r="B137" s="12" t="s">
        <v>99</v>
      </c>
      <c r="C137" s="13" t="s">
        <v>418</v>
      </c>
      <c r="D137" s="14" t="s">
        <v>419</v>
      </c>
      <c r="E137" s="15">
        <v>2</v>
      </c>
      <c r="F137" s="16" t="s">
        <v>96</v>
      </c>
      <c r="I137" s="17">
        <f>ROUND(E137*G137,2)</f>
        <v>0</v>
      </c>
      <c r="J137" s="17">
        <f>ROUND(E137*G137,2)</f>
        <v>0</v>
      </c>
      <c r="L137" s="18">
        <f>E137*K137</f>
        <v>0</v>
      </c>
      <c r="N137" s="15">
        <f>E137*M137</f>
        <v>0</v>
      </c>
      <c r="O137" s="16">
        <v>0</v>
      </c>
      <c r="P137" s="16" t="s">
        <v>81</v>
      </c>
      <c r="V137" s="19" t="s">
        <v>61</v>
      </c>
      <c r="X137" s="53" t="s">
        <v>414</v>
      </c>
      <c r="Y137" s="53" t="s">
        <v>418</v>
      </c>
      <c r="Z137" s="13" t="s">
        <v>116</v>
      </c>
      <c r="AA137" s="13" t="s">
        <v>81</v>
      </c>
      <c r="AJ137" s="4" t="s">
        <v>321</v>
      </c>
      <c r="AK137" s="4" t="s">
        <v>85</v>
      </c>
    </row>
    <row r="138" spans="1:37">
      <c r="A138" s="11">
        <v>101</v>
      </c>
      <c r="B138" s="12" t="s">
        <v>355</v>
      </c>
      <c r="C138" s="13" t="s">
        <v>420</v>
      </c>
      <c r="D138" s="14" t="s">
        <v>421</v>
      </c>
      <c r="E138" s="15">
        <v>8</v>
      </c>
      <c r="F138" s="16" t="s">
        <v>380</v>
      </c>
      <c r="H138" s="17">
        <f>ROUND(E138*G138,2)</f>
        <v>0</v>
      </c>
      <c r="J138" s="17">
        <f>ROUND(E138*G138,2)</f>
        <v>0</v>
      </c>
      <c r="K138" s="18">
        <v>4.0000000000000003E-5</v>
      </c>
      <c r="L138" s="18">
        <f>E138*K138</f>
        <v>3.2000000000000003E-4</v>
      </c>
      <c r="N138" s="15">
        <f>E138*M138</f>
        <v>0</v>
      </c>
      <c r="O138" s="16">
        <v>0</v>
      </c>
      <c r="P138" s="16" t="s">
        <v>81</v>
      </c>
      <c r="V138" s="19" t="s">
        <v>308</v>
      </c>
      <c r="X138" s="53" t="s">
        <v>422</v>
      </c>
      <c r="Y138" s="53" t="s">
        <v>420</v>
      </c>
      <c r="Z138" s="13" t="s">
        <v>366</v>
      </c>
      <c r="AJ138" s="4" t="s">
        <v>310</v>
      </c>
      <c r="AK138" s="4" t="s">
        <v>85</v>
      </c>
    </row>
    <row r="139" spans="1:37">
      <c r="A139" s="11">
        <v>102</v>
      </c>
      <c r="B139" s="12" t="s">
        <v>99</v>
      </c>
      <c r="C139" s="13" t="s">
        <v>423</v>
      </c>
      <c r="D139" s="14" t="s">
        <v>424</v>
      </c>
      <c r="E139" s="15">
        <v>8</v>
      </c>
      <c r="F139" s="16" t="s">
        <v>96</v>
      </c>
      <c r="I139" s="17">
        <f>ROUND(E139*G139,2)</f>
        <v>0</v>
      </c>
      <c r="J139" s="17">
        <f>ROUND(E139*G139,2)</f>
        <v>0</v>
      </c>
      <c r="L139" s="18">
        <f>E139*K139</f>
        <v>0</v>
      </c>
      <c r="N139" s="15">
        <f>E139*M139</f>
        <v>0</v>
      </c>
      <c r="O139" s="16">
        <v>0</v>
      </c>
      <c r="P139" s="16" t="s">
        <v>81</v>
      </c>
      <c r="V139" s="19" t="s">
        <v>61</v>
      </c>
      <c r="X139" s="53" t="s">
        <v>414</v>
      </c>
      <c r="Y139" s="53" t="s">
        <v>423</v>
      </c>
      <c r="Z139" s="13" t="s">
        <v>116</v>
      </c>
      <c r="AA139" s="13" t="s">
        <v>81</v>
      </c>
      <c r="AJ139" s="4" t="s">
        <v>321</v>
      </c>
      <c r="AK139" s="4" t="s">
        <v>85</v>
      </c>
    </row>
    <row r="140" spans="1:37">
      <c r="A140" s="11">
        <v>103</v>
      </c>
      <c r="B140" s="12" t="s">
        <v>355</v>
      </c>
      <c r="C140" s="13" t="s">
        <v>425</v>
      </c>
      <c r="D140" s="14" t="s">
        <v>426</v>
      </c>
      <c r="E140" s="15">
        <v>12</v>
      </c>
      <c r="F140" s="16" t="s">
        <v>96</v>
      </c>
      <c r="H140" s="17">
        <f>ROUND(E140*G140,2)</f>
        <v>0</v>
      </c>
      <c r="J140" s="17">
        <f>ROUND(E140*G140,2)</f>
        <v>0</v>
      </c>
      <c r="L140" s="18">
        <f>E140*K140</f>
        <v>0</v>
      </c>
      <c r="N140" s="15">
        <f>E140*M140</f>
        <v>0</v>
      </c>
      <c r="O140" s="16">
        <v>0</v>
      </c>
      <c r="P140" s="16" t="s">
        <v>81</v>
      </c>
      <c r="V140" s="19" t="s">
        <v>308</v>
      </c>
      <c r="X140" s="53" t="s">
        <v>427</v>
      </c>
      <c r="Y140" s="53" t="s">
        <v>425</v>
      </c>
      <c r="Z140" s="13" t="s">
        <v>366</v>
      </c>
      <c r="AJ140" s="4" t="s">
        <v>310</v>
      </c>
      <c r="AK140" s="4" t="s">
        <v>85</v>
      </c>
    </row>
    <row r="141" spans="1:37">
      <c r="A141" s="11">
        <v>104</v>
      </c>
      <c r="B141" s="12" t="s">
        <v>99</v>
      </c>
      <c r="C141" s="13" t="s">
        <v>428</v>
      </c>
      <c r="D141" s="14" t="s">
        <v>429</v>
      </c>
      <c r="E141" s="15">
        <v>5</v>
      </c>
      <c r="F141" s="16" t="s">
        <v>96</v>
      </c>
      <c r="I141" s="17">
        <f>ROUND(E141*G141,2)</f>
        <v>0</v>
      </c>
      <c r="J141" s="17">
        <f>ROUND(E141*G141,2)</f>
        <v>0</v>
      </c>
      <c r="K141" s="18">
        <v>1.33E-3</v>
      </c>
      <c r="L141" s="18">
        <f>E141*K141</f>
        <v>6.6499999999999997E-3</v>
      </c>
      <c r="N141" s="15">
        <f>E141*M141</f>
        <v>0</v>
      </c>
      <c r="O141" s="16">
        <v>0</v>
      </c>
      <c r="P141" s="16" t="s">
        <v>81</v>
      </c>
      <c r="V141" s="19" t="s">
        <v>61</v>
      </c>
      <c r="X141" s="53" t="s">
        <v>428</v>
      </c>
      <c r="Y141" s="53" t="s">
        <v>428</v>
      </c>
      <c r="Z141" s="13" t="s">
        <v>430</v>
      </c>
      <c r="AA141" s="13" t="s">
        <v>81</v>
      </c>
      <c r="AJ141" s="4" t="s">
        <v>321</v>
      </c>
      <c r="AK141" s="4" t="s">
        <v>85</v>
      </c>
    </row>
    <row r="142" spans="1:37">
      <c r="A142" s="11">
        <v>105</v>
      </c>
      <c r="B142" s="12" t="s">
        <v>99</v>
      </c>
      <c r="C142" s="13" t="s">
        <v>431</v>
      </c>
      <c r="D142" s="14" t="s">
        <v>432</v>
      </c>
      <c r="E142" s="15">
        <v>7</v>
      </c>
      <c r="F142" s="16" t="s">
        <v>96</v>
      </c>
      <c r="I142" s="17">
        <f>ROUND(E142*G142,2)</f>
        <v>0</v>
      </c>
      <c r="J142" s="17">
        <f>ROUND(E142*G142,2)</f>
        <v>0</v>
      </c>
      <c r="K142" s="18">
        <v>1.8E-3</v>
      </c>
      <c r="L142" s="18">
        <f>E142*K142</f>
        <v>1.26E-2</v>
      </c>
      <c r="N142" s="15">
        <f>E142*M142</f>
        <v>0</v>
      </c>
      <c r="O142" s="16">
        <v>0</v>
      </c>
      <c r="P142" s="16" t="s">
        <v>81</v>
      </c>
      <c r="V142" s="19" t="s">
        <v>61</v>
      </c>
      <c r="X142" s="53" t="s">
        <v>431</v>
      </c>
      <c r="Y142" s="53" t="s">
        <v>431</v>
      </c>
      <c r="Z142" s="13" t="s">
        <v>430</v>
      </c>
      <c r="AA142" s="13" t="s">
        <v>81</v>
      </c>
      <c r="AJ142" s="4" t="s">
        <v>321</v>
      </c>
      <c r="AK142" s="4" t="s">
        <v>85</v>
      </c>
    </row>
    <row r="143" spans="1:37">
      <c r="A143" s="11">
        <v>106</v>
      </c>
      <c r="B143" s="12" t="s">
        <v>99</v>
      </c>
      <c r="C143" s="13" t="s">
        <v>433</v>
      </c>
      <c r="D143" s="14" t="s">
        <v>434</v>
      </c>
      <c r="E143" s="15">
        <v>4</v>
      </c>
      <c r="F143" s="16" t="s">
        <v>96</v>
      </c>
      <c r="I143" s="17">
        <f>ROUND(E143*G143,2)</f>
        <v>0</v>
      </c>
      <c r="J143" s="17">
        <f>ROUND(E143*G143,2)</f>
        <v>0</v>
      </c>
      <c r="L143" s="18">
        <f>E143*K143</f>
        <v>0</v>
      </c>
      <c r="N143" s="15">
        <f>E143*M143</f>
        <v>0</v>
      </c>
      <c r="O143" s="16">
        <v>0</v>
      </c>
      <c r="P143" s="16" t="s">
        <v>81</v>
      </c>
      <c r="V143" s="19" t="s">
        <v>61</v>
      </c>
      <c r="X143" s="53" t="s">
        <v>414</v>
      </c>
      <c r="Y143" s="53" t="s">
        <v>433</v>
      </c>
      <c r="Z143" s="13" t="s">
        <v>116</v>
      </c>
      <c r="AA143" s="13" t="s">
        <v>81</v>
      </c>
      <c r="AJ143" s="4" t="s">
        <v>321</v>
      </c>
      <c r="AK143" s="4" t="s">
        <v>85</v>
      </c>
    </row>
    <row r="144" spans="1:37">
      <c r="A144" s="11">
        <v>107</v>
      </c>
      <c r="B144" s="12" t="s">
        <v>355</v>
      </c>
      <c r="C144" s="13" t="s">
        <v>435</v>
      </c>
      <c r="D144" s="14" t="s">
        <v>436</v>
      </c>
      <c r="E144" s="15">
        <v>3</v>
      </c>
      <c r="F144" s="16" t="s">
        <v>96</v>
      </c>
      <c r="H144" s="17">
        <f>ROUND(E144*G144,2)</f>
        <v>0</v>
      </c>
      <c r="J144" s="17">
        <f>ROUND(E144*G144,2)</f>
        <v>0</v>
      </c>
      <c r="K144" s="18">
        <v>9.0000000000000006E-5</v>
      </c>
      <c r="L144" s="18">
        <f>E144*K144</f>
        <v>2.7E-4</v>
      </c>
      <c r="N144" s="15">
        <f>E144*M144</f>
        <v>0</v>
      </c>
      <c r="O144" s="16">
        <v>0</v>
      </c>
      <c r="P144" s="16" t="s">
        <v>81</v>
      </c>
      <c r="V144" s="19" t="s">
        <v>308</v>
      </c>
      <c r="X144" s="53" t="s">
        <v>437</v>
      </c>
      <c r="Y144" s="53" t="s">
        <v>435</v>
      </c>
      <c r="Z144" s="13" t="s">
        <v>366</v>
      </c>
      <c r="AJ144" s="4" t="s">
        <v>310</v>
      </c>
      <c r="AK144" s="4" t="s">
        <v>85</v>
      </c>
    </row>
    <row r="145" spans="1:37">
      <c r="A145" s="11">
        <v>108</v>
      </c>
      <c r="B145" s="12" t="s">
        <v>99</v>
      </c>
      <c r="C145" s="13" t="s">
        <v>438</v>
      </c>
      <c r="D145" s="14" t="s">
        <v>439</v>
      </c>
      <c r="E145" s="15">
        <v>3</v>
      </c>
      <c r="F145" s="16" t="s">
        <v>96</v>
      </c>
      <c r="I145" s="17">
        <f>ROUND(E145*G145,2)</f>
        <v>0</v>
      </c>
      <c r="J145" s="17">
        <f>ROUND(E145*G145,2)</f>
        <v>0</v>
      </c>
      <c r="K145" s="18">
        <v>3.0000000000000001E-3</v>
      </c>
      <c r="L145" s="18">
        <f>E145*K145</f>
        <v>9.0000000000000011E-3</v>
      </c>
      <c r="N145" s="15">
        <f>E145*M145</f>
        <v>0</v>
      </c>
      <c r="O145" s="16">
        <v>0</v>
      </c>
      <c r="P145" s="16" t="s">
        <v>81</v>
      </c>
      <c r="V145" s="19" t="s">
        <v>61</v>
      </c>
      <c r="X145" s="53" t="s">
        <v>438</v>
      </c>
      <c r="Y145" s="53" t="s">
        <v>438</v>
      </c>
      <c r="Z145" s="13" t="s">
        <v>430</v>
      </c>
      <c r="AA145" s="13" t="s">
        <v>81</v>
      </c>
      <c r="AJ145" s="4" t="s">
        <v>321</v>
      </c>
      <c r="AK145" s="4" t="s">
        <v>85</v>
      </c>
    </row>
    <row r="146" spans="1:37">
      <c r="A146" s="11">
        <v>109</v>
      </c>
      <c r="B146" s="12" t="s">
        <v>355</v>
      </c>
      <c r="C146" s="13" t="s">
        <v>440</v>
      </c>
      <c r="D146" s="14" t="s">
        <v>441</v>
      </c>
      <c r="E146" s="15">
        <v>40</v>
      </c>
      <c r="F146" s="16" t="s">
        <v>364</v>
      </c>
      <c r="H146" s="17">
        <f>ROUND(E146*G146,2)</f>
        <v>0</v>
      </c>
      <c r="J146" s="17">
        <f>ROUND(E146*G146,2)</f>
        <v>0</v>
      </c>
      <c r="L146" s="18">
        <f>E146*K146</f>
        <v>0</v>
      </c>
      <c r="N146" s="15">
        <f>E146*M146</f>
        <v>0</v>
      </c>
      <c r="O146" s="16">
        <v>0</v>
      </c>
      <c r="P146" s="16" t="s">
        <v>81</v>
      </c>
      <c r="V146" s="19" t="s">
        <v>308</v>
      </c>
      <c r="X146" s="53" t="s">
        <v>442</v>
      </c>
      <c r="Y146" s="53" t="s">
        <v>440</v>
      </c>
      <c r="Z146" s="13" t="s">
        <v>366</v>
      </c>
      <c r="AJ146" s="4" t="s">
        <v>310</v>
      </c>
      <c r="AK146" s="4" t="s">
        <v>85</v>
      </c>
    </row>
    <row r="147" spans="1:37">
      <c r="A147" s="11">
        <v>110</v>
      </c>
      <c r="B147" s="12" t="s">
        <v>355</v>
      </c>
      <c r="C147" s="13" t="s">
        <v>443</v>
      </c>
      <c r="D147" s="14" t="s">
        <v>444</v>
      </c>
      <c r="E147" s="15">
        <v>0.17499999999999999</v>
      </c>
      <c r="F147" s="16" t="s">
        <v>277</v>
      </c>
      <c r="H147" s="17">
        <f>ROUND(E147*G147,2)</f>
        <v>0</v>
      </c>
      <c r="J147" s="17">
        <f>ROUND(E147*G147,2)</f>
        <v>0</v>
      </c>
      <c r="L147" s="18">
        <f>E147*K147</f>
        <v>0</v>
      </c>
      <c r="N147" s="15">
        <f>E147*M147</f>
        <v>0</v>
      </c>
      <c r="O147" s="16">
        <v>0</v>
      </c>
      <c r="P147" s="16" t="s">
        <v>81</v>
      </c>
      <c r="V147" s="19" t="s">
        <v>308</v>
      </c>
      <c r="X147" s="53" t="s">
        <v>445</v>
      </c>
      <c r="Y147" s="53" t="s">
        <v>443</v>
      </c>
      <c r="Z147" s="13" t="s">
        <v>370</v>
      </c>
      <c r="AJ147" s="4" t="s">
        <v>310</v>
      </c>
      <c r="AK147" s="4" t="s">
        <v>85</v>
      </c>
    </row>
    <row r="148" spans="1:37">
      <c r="D148" s="54" t="s">
        <v>446</v>
      </c>
      <c r="E148" s="55">
        <f>J148</f>
        <v>0</v>
      </c>
      <c r="H148" s="55">
        <f>SUM(H123:H147)</f>
        <v>0</v>
      </c>
      <c r="I148" s="55">
        <f>SUM(I123:I147)</f>
        <v>0</v>
      </c>
      <c r="J148" s="55">
        <f>SUM(J123:J147)</f>
        <v>0</v>
      </c>
      <c r="L148" s="56">
        <f>SUM(L123:L147)</f>
        <v>0.17521</v>
      </c>
      <c r="N148" s="57">
        <f>SUM(N123:N147)</f>
        <v>0.28800000000000003</v>
      </c>
      <c r="W148" s="15">
        <f>SUM(W123:W147)</f>
        <v>0</v>
      </c>
    </row>
    <row r="150" spans="1:37">
      <c r="B150" s="13" t="s">
        <v>447</v>
      </c>
    </row>
    <row r="151" spans="1:37" ht="25.5">
      <c r="A151" s="11">
        <v>111</v>
      </c>
      <c r="B151" s="12" t="s">
        <v>448</v>
      </c>
      <c r="C151" s="13" t="s">
        <v>449</v>
      </c>
      <c r="D151" s="14" t="s">
        <v>450</v>
      </c>
      <c r="E151" s="15">
        <v>17.638000000000002</v>
      </c>
      <c r="F151" s="16" t="s">
        <v>111</v>
      </c>
      <c r="H151" s="17">
        <f>ROUND(E151*G151,2)</f>
        <v>0</v>
      </c>
      <c r="J151" s="17">
        <f>ROUND(E151*G151,2)</f>
        <v>0</v>
      </c>
      <c r="K151" s="18">
        <v>2.7200000000000002E-3</v>
      </c>
      <c r="L151" s="18">
        <f>E151*K151</f>
        <v>4.7975360000000009E-2</v>
      </c>
      <c r="N151" s="15">
        <f>E151*M151</f>
        <v>0</v>
      </c>
      <c r="O151" s="16">
        <v>0</v>
      </c>
      <c r="P151" s="16" t="s">
        <v>81</v>
      </c>
      <c r="V151" s="19" t="s">
        <v>308</v>
      </c>
      <c r="X151" s="53" t="s">
        <v>451</v>
      </c>
      <c r="Y151" s="53" t="s">
        <v>449</v>
      </c>
      <c r="Z151" s="13" t="s">
        <v>122</v>
      </c>
      <c r="AJ151" s="4" t="s">
        <v>310</v>
      </c>
      <c r="AK151" s="4" t="s">
        <v>85</v>
      </c>
    </row>
    <row r="152" spans="1:37">
      <c r="A152" s="11">
        <v>112</v>
      </c>
      <c r="B152" s="12" t="s">
        <v>448</v>
      </c>
      <c r="C152" s="13" t="s">
        <v>452</v>
      </c>
      <c r="D152" s="14" t="s">
        <v>453</v>
      </c>
      <c r="E152" s="15">
        <v>16</v>
      </c>
      <c r="F152" s="16" t="s">
        <v>364</v>
      </c>
      <c r="H152" s="17">
        <f>ROUND(E152*G152,2)</f>
        <v>0</v>
      </c>
      <c r="J152" s="17">
        <f>ROUND(E152*G152,2)</f>
        <v>0</v>
      </c>
      <c r="L152" s="18">
        <f>E152*K152</f>
        <v>0</v>
      </c>
      <c r="N152" s="15">
        <f>E152*M152</f>
        <v>0</v>
      </c>
      <c r="O152" s="16">
        <v>0</v>
      </c>
      <c r="P152" s="16" t="s">
        <v>81</v>
      </c>
      <c r="V152" s="19" t="s">
        <v>308</v>
      </c>
      <c r="X152" s="53" t="s">
        <v>454</v>
      </c>
      <c r="Y152" s="53" t="s">
        <v>452</v>
      </c>
      <c r="Z152" s="13" t="s">
        <v>455</v>
      </c>
      <c r="AJ152" s="4" t="s">
        <v>310</v>
      </c>
      <c r="AK152" s="4" t="s">
        <v>85</v>
      </c>
    </row>
    <row r="153" spans="1:37">
      <c r="A153" s="11">
        <v>113</v>
      </c>
      <c r="B153" s="12" t="s">
        <v>448</v>
      </c>
      <c r="C153" s="13" t="s">
        <v>456</v>
      </c>
      <c r="D153" s="14" t="s">
        <v>457</v>
      </c>
      <c r="E153" s="15">
        <v>4.8000000000000001E-2</v>
      </c>
      <c r="F153" s="16" t="s">
        <v>277</v>
      </c>
      <c r="H153" s="17">
        <f>ROUND(E153*G153,2)</f>
        <v>0</v>
      </c>
      <c r="J153" s="17">
        <f>ROUND(E153*G153,2)</f>
        <v>0</v>
      </c>
      <c r="L153" s="18">
        <f>E153*K153</f>
        <v>0</v>
      </c>
      <c r="N153" s="15">
        <f>E153*M153</f>
        <v>0</v>
      </c>
      <c r="O153" s="16">
        <v>0</v>
      </c>
      <c r="P153" s="16" t="s">
        <v>81</v>
      </c>
      <c r="V153" s="19" t="s">
        <v>308</v>
      </c>
      <c r="X153" s="53" t="s">
        <v>458</v>
      </c>
      <c r="Y153" s="53" t="s">
        <v>456</v>
      </c>
      <c r="Z153" s="13" t="s">
        <v>455</v>
      </c>
      <c r="AJ153" s="4" t="s">
        <v>310</v>
      </c>
      <c r="AK153" s="4" t="s">
        <v>85</v>
      </c>
    </row>
    <row r="154" spans="1:37">
      <c r="D154" s="54" t="s">
        <v>459</v>
      </c>
      <c r="E154" s="55">
        <f>J154</f>
        <v>0</v>
      </c>
      <c r="H154" s="55">
        <f>SUM(H150:H153)</f>
        <v>0</v>
      </c>
      <c r="I154" s="55">
        <f>SUM(I150:I153)</f>
        <v>0</v>
      </c>
      <c r="J154" s="55">
        <f>SUM(J150:J153)</f>
        <v>0</v>
      </c>
      <c r="L154" s="56">
        <f>SUM(L150:L153)</f>
        <v>4.7975360000000009E-2</v>
      </c>
      <c r="N154" s="57">
        <f>SUM(N150:N153)</f>
        <v>0</v>
      </c>
      <c r="W154" s="15">
        <f>SUM(W150:W153)</f>
        <v>0</v>
      </c>
    </row>
    <row r="156" spans="1:37">
      <c r="B156" s="13" t="s">
        <v>460</v>
      </c>
    </row>
    <row r="157" spans="1:37">
      <c r="A157" s="11">
        <v>114</v>
      </c>
      <c r="B157" s="12" t="s">
        <v>461</v>
      </c>
      <c r="C157" s="13" t="s">
        <v>462</v>
      </c>
      <c r="D157" s="14" t="s">
        <v>463</v>
      </c>
      <c r="E157" s="15">
        <v>50.98</v>
      </c>
      <c r="F157" s="16" t="s">
        <v>185</v>
      </c>
      <c r="H157" s="17">
        <f>ROUND(E157*G157,2)</f>
        <v>0</v>
      </c>
      <c r="J157" s="17">
        <f>ROUND(E157*G157,2)</f>
        <v>0</v>
      </c>
      <c r="K157" s="18">
        <v>3.0500000000000002E-3</v>
      </c>
      <c r="L157" s="18">
        <f>E157*K157</f>
        <v>0.15548899999999999</v>
      </c>
      <c r="N157" s="15">
        <f>E157*M157</f>
        <v>0</v>
      </c>
      <c r="O157" s="16">
        <v>0</v>
      </c>
      <c r="P157" s="16" t="s">
        <v>81</v>
      </c>
      <c r="V157" s="19" t="s">
        <v>308</v>
      </c>
      <c r="X157" s="53" t="s">
        <v>464</v>
      </c>
      <c r="Y157" s="53" t="s">
        <v>462</v>
      </c>
      <c r="Z157" s="13" t="s">
        <v>465</v>
      </c>
      <c r="AJ157" s="4" t="s">
        <v>310</v>
      </c>
      <c r="AK157" s="4" t="s">
        <v>85</v>
      </c>
    </row>
    <row r="158" spans="1:37">
      <c r="A158" s="11">
        <v>115</v>
      </c>
      <c r="B158" s="12" t="s">
        <v>461</v>
      </c>
      <c r="C158" s="13" t="s">
        <v>466</v>
      </c>
      <c r="D158" s="14" t="s">
        <v>467</v>
      </c>
      <c r="E158" s="15">
        <v>50.98</v>
      </c>
      <c r="F158" s="16" t="s">
        <v>185</v>
      </c>
      <c r="H158" s="17">
        <f>ROUND(E158*G158,2)</f>
        <v>0</v>
      </c>
      <c r="J158" s="17">
        <f>ROUND(E158*G158,2)</f>
        <v>0</v>
      </c>
      <c r="L158" s="18">
        <f>E158*K158</f>
        <v>0</v>
      </c>
      <c r="M158" s="15">
        <v>1E-3</v>
      </c>
      <c r="N158" s="15">
        <f>E158*M158</f>
        <v>5.0979999999999998E-2</v>
      </c>
      <c r="O158" s="16">
        <v>0</v>
      </c>
      <c r="P158" s="16" t="s">
        <v>81</v>
      </c>
      <c r="V158" s="19" t="s">
        <v>308</v>
      </c>
      <c r="X158" s="53" t="s">
        <v>468</v>
      </c>
      <c r="Y158" s="53" t="s">
        <v>466</v>
      </c>
      <c r="Z158" s="13" t="s">
        <v>465</v>
      </c>
      <c r="AJ158" s="4" t="s">
        <v>310</v>
      </c>
      <c r="AK158" s="4" t="s">
        <v>85</v>
      </c>
    </row>
    <row r="159" spans="1:37">
      <c r="A159" s="11">
        <v>116</v>
      </c>
      <c r="B159" s="12" t="s">
        <v>461</v>
      </c>
      <c r="C159" s="13" t="s">
        <v>469</v>
      </c>
      <c r="D159" s="14" t="s">
        <v>470</v>
      </c>
      <c r="E159" s="15">
        <v>55.14</v>
      </c>
      <c r="F159" s="16" t="s">
        <v>185</v>
      </c>
      <c r="H159" s="17">
        <f>ROUND(E159*G159,2)</f>
        <v>0</v>
      </c>
      <c r="J159" s="17">
        <f>ROUND(E159*G159,2)</f>
        <v>0</v>
      </c>
      <c r="K159" s="18">
        <v>8.8400000000000006E-3</v>
      </c>
      <c r="L159" s="18">
        <f>E159*K159</f>
        <v>0.48743760000000003</v>
      </c>
      <c r="N159" s="15">
        <f>E159*M159</f>
        <v>0</v>
      </c>
      <c r="O159" s="16">
        <v>0</v>
      </c>
      <c r="P159" s="16" t="s">
        <v>81</v>
      </c>
      <c r="V159" s="19" t="s">
        <v>308</v>
      </c>
      <c r="X159" s="53" t="s">
        <v>471</v>
      </c>
      <c r="Y159" s="53" t="s">
        <v>469</v>
      </c>
      <c r="Z159" s="13" t="s">
        <v>465</v>
      </c>
      <c r="AJ159" s="4" t="s">
        <v>310</v>
      </c>
      <c r="AK159" s="4" t="s">
        <v>85</v>
      </c>
    </row>
    <row r="160" spans="1:37">
      <c r="A160" s="11">
        <v>117</v>
      </c>
      <c r="B160" s="12" t="s">
        <v>461</v>
      </c>
      <c r="C160" s="13" t="s">
        <v>472</v>
      </c>
      <c r="D160" s="14" t="s">
        <v>473</v>
      </c>
      <c r="E160" s="15">
        <v>55.14</v>
      </c>
      <c r="F160" s="16" t="s">
        <v>185</v>
      </c>
      <c r="H160" s="17">
        <f>ROUND(E160*G160,2)</f>
        <v>0</v>
      </c>
      <c r="J160" s="17">
        <f>ROUND(E160*G160,2)</f>
        <v>0</v>
      </c>
      <c r="L160" s="18">
        <f>E160*K160</f>
        <v>0</v>
      </c>
      <c r="M160" s="15">
        <v>2E-3</v>
      </c>
      <c r="N160" s="15">
        <f>E160*M160</f>
        <v>0.11028</v>
      </c>
      <c r="O160" s="16">
        <v>0</v>
      </c>
      <c r="P160" s="16" t="s">
        <v>81</v>
      </c>
      <c r="V160" s="19" t="s">
        <v>308</v>
      </c>
      <c r="X160" s="53" t="s">
        <v>474</v>
      </c>
      <c r="Y160" s="53" t="s">
        <v>472</v>
      </c>
      <c r="Z160" s="13" t="s">
        <v>465</v>
      </c>
      <c r="AJ160" s="4" t="s">
        <v>310</v>
      </c>
      <c r="AK160" s="4" t="s">
        <v>85</v>
      </c>
    </row>
    <row r="161" spans="1:37">
      <c r="A161" s="11">
        <v>118</v>
      </c>
      <c r="B161" s="12" t="s">
        <v>461</v>
      </c>
      <c r="C161" s="13" t="s">
        <v>475</v>
      </c>
      <c r="D161" s="14" t="s">
        <v>476</v>
      </c>
      <c r="E161" s="15">
        <v>0.64300000000000002</v>
      </c>
      <c r="F161" s="16" t="s">
        <v>277</v>
      </c>
      <c r="H161" s="17">
        <f>ROUND(E161*G161,2)</f>
        <v>0</v>
      </c>
      <c r="J161" s="17">
        <f>ROUND(E161*G161,2)</f>
        <v>0</v>
      </c>
      <c r="L161" s="18">
        <f>E161*K161</f>
        <v>0</v>
      </c>
      <c r="N161" s="15">
        <f>E161*M161</f>
        <v>0</v>
      </c>
      <c r="O161" s="16">
        <v>0</v>
      </c>
      <c r="P161" s="16" t="s">
        <v>81</v>
      </c>
      <c r="V161" s="19" t="s">
        <v>308</v>
      </c>
      <c r="X161" s="53" t="s">
        <v>477</v>
      </c>
      <c r="Y161" s="53" t="s">
        <v>475</v>
      </c>
      <c r="Z161" s="13" t="s">
        <v>465</v>
      </c>
      <c r="AJ161" s="4" t="s">
        <v>310</v>
      </c>
      <c r="AK161" s="4" t="s">
        <v>85</v>
      </c>
    </row>
    <row r="162" spans="1:37">
      <c r="D162" s="54" t="s">
        <v>478</v>
      </c>
      <c r="E162" s="55">
        <f>J162</f>
        <v>0</v>
      </c>
      <c r="H162" s="55">
        <f>SUM(H156:H161)</f>
        <v>0</v>
      </c>
      <c r="I162" s="55">
        <f>SUM(I156:I161)</f>
        <v>0</v>
      </c>
      <c r="J162" s="55">
        <f>SUM(J156:J161)</f>
        <v>0</v>
      </c>
      <c r="L162" s="56">
        <f>SUM(L156:L161)</f>
        <v>0.64292660000000001</v>
      </c>
      <c r="N162" s="57">
        <f>SUM(N156:N161)</f>
        <v>0.16126000000000001</v>
      </c>
      <c r="W162" s="15">
        <f>SUM(W156:W161)</f>
        <v>0</v>
      </c>
    </row>
    <row r="164" spans="1:37">
      <c r="B164" s="13" t="s">
        <v>479</v>
      </c>
    </row>
    <row r="165" spans="1:37">
      <c r="A165" s="11">
        <v>119</v>
      </c>
      <c r="B165" s="12" t="s">
        <v>480</v>
      </c>
      <c r="C165" s="13" t="s">
        <v>481</v>
      </c>
      <c r="D165" s="14" t="s">
        <v>482</v>
      </c>
      <c r="E165" s="15">
        <v>36.96</v>
      </c>
      <c r="F165" s="16" t="s">
        <v>185</v>
      </c>
      <c r="H165" s="17">
        <f>ROUND(E165*G165,2)</f>
        <v>0</v>
      </c>
      <c r="J165" s="17">
        <f>ROUND(E165*G165,2)</f>
        <v>0</v>
      </c>
      <c r="K165" s="18">
        <v>9.3000000000000005E-4</v>
      </c>
      <c r="L165" s="18">
        <f>E165*K165</f>
        <v>3.4372800000000002E-2</v>
      </c>
      <c r="N165" s="15">
        <f>E165*M165</f>
        <v>0</v>
      </c>
      <c r="O165" s="16">
        <v>0</v>
      </c>
      <c r="P165" s="16" t="s">
        <v>81</v>
      </c>
      <c r="V165" s="19" t="s">
        <v>308</v>
      </c>
      <c r="X165" s="53" t="s">
        <v>483</v>
      </c>
      <c r="Y165" s="53" t="s">
        <v>481</v>
      </c>
      <c r="Z165" s="13" t="s">
        <v>116</v>
      </c>
      <c r="AJ165" s="4" t="s">
        <v>310</v>
      </c>
      <c r="AK165" s="4" t="s">
        <v>85</v>
      </c>
    </row>
    <row r="166" spans="1:37">
      <c r="A166" s="11">
        <v>120</v>
      </c>
      <c r="B166" s="12" t="s">
        <v>99</v>
      </c>
      <c r="C166" s="13" t="s">
        <v>484</v>
      </c>
      <c r="D166" s="14" t="s">
        <v>485</v>
      </c>
      <c r="E166" s="15">
        <v>0.84299999999999997</v>
      </c>
      <c r="F166" s="16" t="s">
        <v>80</v>
      </c>
      <c r="I166" s="17">
        <f>ROUND(E166*G166,2)</f>
        <v>0</v>
      </c>
      <c r="J166" s="17">
        <f>ROUND(E166*G166,2)</f>
        <v>0</v>
      </c>
      <c r="K166" s="18">
        <v>0.55000000000000004</v>
      </c>
      <c r="L166" s="18">
        <f>E166*K166</f>
        <v>0.46365000000000001</v>
      </c>
      <c r="N166" s="15">
        <f>E166*M166</f>
        <v>0</v>
      </c>
      <c r="O166" s="16">
        <v>0</v>
      </c>
      <c r="P166" s="16" t="s">
        <v>81</v>
      </c>
      <c r="V166" s="19" t="s">
        <v>61</v>
      </c>
      <c r="X166" s="53" t="s">
        <v>484</v>
      </c>
      <c r="Y166" s="53" t="s">
        <v>484</v>
      </c>
      <c r="Z166" s="13" t="s">
        <v>116</v>
      </c>
      <c r="AA166" s="13" t="s">
        <v>81</v>
      </c>
      <c r="AJ166" s="4" t="s">
        <v>321</v>
      </c>
      <c r="AK166" s="4" t="s">
        <v>85</v>
      </c>
    </row>
    <row r="167" spans="1:37">
      <c r="A167" s="11">
        <v>121</v>
      </c>
      <c r="B167" s="12" t="s">
        <v>486</v>
      </c>
      <c r="C167" s="13" t="s">
        <v>487</v>
      </c>
      <c r="D167" s="14" t="s">
        <v>488</v>
      </c>
      <c r="E167" s="15">
        <v>7</v>
      </c>
      <c r="F167" s="16" t="s">
        <v>96</v>
      </c>
      <c r="H167" s="17">
        <f>ROUND(E167*G167,2)</f>
        <v>0</v>
      </c>
      <c r="J167" s="17">
        <f>ROUND(E167*G167,2)</f>
        <v>0</v>
      </c>
      <c r="L167" s="18">
        <f>E167*K167</f>
        <v>0</v>
      </c>
      <c r="N167" s="15">
        <f>E167*M167</f>
        <v>0</v>
      </c>
      <c r="O167" s="16">
        <v>0</v>
      </c>
      <c r="P167" s="16" t="s">
        <v>81</v>
      </c>
      <c r="V167" s="19" t="s">
        <v>308</v>
      </c>
      <c r="X167" s="53" t="s">
        <v>414</v>
      </c>
      <c r="Y167" s="53" t="s">
        <v>487</v>
      </c>
      <c r="Z167" s="13" t="s">
        <v>116</v>
      </c>
      <c r="AJ167" s="4" t="s">
        <v>310</v>
      </c>
      <c r="AK167" s="4" t="s">
        <v>85</v>
      </c>
    </row>
    <row r="168" spans="1:37">
      <c r="A168" s="11">
        <v>122</v>
      </c>
      <c r="B168" s="12" t="s">
        <v>99</v>
      </c>
      <c r="C168" s="13" t="s">
        <v>489</v>
      </c>
      <c r="D168" s="14" t="s">
        <v>490</v>
      </c>
      <c r="E168" s="15">
        <v>3</v>
      </c>
      <c r="F168" s="16" t="s">
        <v>96</v>
      </c>
      <c r="I168" s="17">
        <f>ROUND(E168*G168,2)</f>
        <v>0</v>
      </c>
      <c r="J168" s="17">
        <f>ROUND(E168*G168,2)</f>
        <v>0</v>
      </c>
      <c r="L168" s="18">
        <f>E168*K168</f>
        <v>0</v>
      </c>
      <c r="N168" s="15">
        <f>E168*M168</f>
        <v>0</v>
      </c>
      <c r="O168" s="16">
        <v>0</v>
      </c>
      <c r="P168" s="16" t="s">
        <v>81</v>
      </c>
      <c r="V168" s="19" t="s">
        <v>61</v>
      </c>
      <c r="X168" s="53" t="s">
        <v>414</v>
      </c>
      <c r="Y168" s="53" t="s">
        <v>489</v>
      </c>
      <c r="Z168" s="13" t="s">
        <v>116</v>
      </c>
      <c r="AA168" s="13" t="s">
        <v>81</v>
      </c>
      <c r="AJ168" s="4" t="s">
        <v>321</v>
      </c>
      <c r="AK168" s="4" t="s">
        <v>85</v>
      </c>
    </row>
    <row r="169" spans="1:37">
      <c r="A169" s="11">
        <v>123</v>
      </c>
      <c r="B169" s="12" t="s">
        <v>99</v>
      </c>
      <c r="C169" s="13" t="s">
        <v>491</v>
      </c>
      <c r="D169" s="14" t="s">
        <v>492</v>
      </c>
      <c r="E169" s="15">
        <v>1</v>
      </c>
      <c r="F169" s="16" t="s">
        <v>96</v>
      </c>
      <c r="I169" s="17">
        <f>ROUND(E169*G169,2)</f>
        <v>0</v>
      </c>
      <c r="J169" s="17">
        <f>ROUND(E169*G169,2)</f>
        <v>0</v>
      </c>
      <c r="L169" s="18">
        <f>E169*K169</f>
        <v>0</v>
      </c>
      <c r="N169" s="15">
        <f>E169*M169</f>
        <v>0</v>
      </c>
      <c r="O169" s="16">
        <v>0</v>
      </c>
      <c r="P169" s="16" t="s">
        <v>81</v>
      </c>
      <c r="V169" s="19" t="s">
        <v>61</v>
      </c>
      <c r="X169" s="53" t="s">
        <v>414</v>
      </c>
      <c r="Y169" s="53" t="s">
        <v>491</v>
      </c>
      <c r="Z169" s="13" t="s">
        <v>116</v>
      </c>
      <c r="AA169" s="13" t="s">
        <v>81</v>
      </c>
      <c r="AJ169" s="4" t="s">
        <v>321</v>
      </c>
      <c r="AK169" s="4" t="s">
        <v>85</v>
      </c>
    </row>
    <row r="170" spans="1:37">
      <c r="A170" s="11">
        <v>124</v>
      </c>
      <c r="B170" s="12" t="s">
        <v>99</v>
      </c>
      <c r="C170" s="13" t="s">
        <v>493</v>
      </c>
      <c r="D170" s="14" t="s">
        <v>494</v>
      </c>
      <c r="E170" s="15">
        <v>3</v>
      </c>
      <c r="F170" s="16" t="s">
        <v>96</v>
      </c>
      <c r="I170" s="17">
        <f>ROUND(E170*G170,2)</f>
        <v>0</v>
      </c>
      <c r="J170" s="17">
        <f>ROUND(E170*G170,2)</f>
        <v>0</v>
      </c>
      <c r="L170" s="18">
        <f>E170*K170</f>
        <v>0</v>
      </c>
      <c r="N170" s="15">
        <f>E170*M170</f>
        <v>0</v>
      </c>
      <c r="O170" s="16">
        <v>0</v>
      </c>
      <c r="P170" s="16" t="s">
        <v>81</v>
      </c>
      <c r="V170" s="19" t="s">
        <v>61</v>
      </c>
      <c r="X170" s="53" t="s">
        <v>414</v>
      </c>
      <c r="Y170" s="53" t="s">
        <v>493</v>
      </c>
      <c r="Z170" s="13" t="s">
        <v>116</v>
      </c>
      <c r="AA170" s="13" t="s">
        <v>81</v>
      </c>
      <c r="AJ170" s="4" t="s">
        <v>321</v>
      </c>
      <c r="AK170" s="4" t="s">
        <v>85</v>
      </c>
    </row>
    <row r="171" spans="1:37">
      <c r="A171" s="11">
        <v>125</v>
      </c>
      <c r="B171" s="12" t="s">
        <v>480</v>
      </c>
      <c r="C171" s="13" t="s">
        <v>495</v>
      </c>
      <c r="D171" s="14" t="s">
        <v>496</v>
      </c>
      <c r="E171" s="15">
        <v>22</v>
      </c>
      <c r="F171" s="16" t="s">
        <v>96</v>
      </c>
      <c r="H171" s="17">
        <f>ROUND(E171*G171,2)</f>
        <v>0</v>
      </c>
      <c r="J171" s="17">
        <f>ROUND(E171*G171,2)</f>
        <v>0</v>
      </c>
      <c r="L171" s="18">
        <f>E171*K171</f>
        <v>0</v>
      </c>
      <c r="N171" s="15">
        <f>E171*M171</f>
        <v>0</v>
      </c>
      <c r="O171" s="16">
        <v>0</v>
      </c>
      <c r="P171" s="16" t="s">
        <v>81</v>
      </c>
      <c r="V171" s="19" t="s">
        <v>308</v>
      </c>
      <c r="X171" s="53" t="s">
        <v>497</v>
      </c>
      <c r="Y171" s="53" t="s">
        <v>495</v>
      </c>
      <c r="Z171" s="13" t="s">
        <v>169</v>
      </c>
      <c r="AJ171" s="4" t="s">
        <v>310</v>
      </c>
      <c r="AK171" s="4" t="s">
        <v>85</v>
      </c>
    </row>
    <row r="172" spans="1:37">
      <c r="A172" s="11">
        <v>126</v>
      </c>
      <c r="B172" s="12" t="s">
        <v>99</v>
      </c>
      <c r="C172" s="13" t="s">
        <v>498</v>
      </c>
      <c r="D172" s="14" t="s">
        <v>499</v>
      </c>
      <c r="E172" s="15">
        <v>1</v>
      </c>
      <c r="F172" s="16" t="s">
        <v>96</v>
      </c>
      <c r="I172" s="17">
        <f>ROUND(E172*G172,2)</f>
        <v>0</v>
      </c>
      <c r="J172" s="17">
        <f>ROUND(E172*G172,2)</f>
        <v>0</v>
      </c>
      <c r="K172" s="18">
        <v>1.6E-2</v>
      </c>
      <c r="L172" s="18">
        <f>E172*K172</f>
        <v>1.6E-2</v>
      </c>
      <c r="N172" s="15">
        <f>E172*M172</f>
        <v>0</v>
      </c>
      <c r="O172" s="16">
        <v>0</v>
      </c>
      <c r="P172" s="16" t="s">
        <v>81</v>
      </c>
      <c r="V172" s="19" t="s">
        <v>61</v>
      </c>
      <c r="X172" s="53" t="s">
        <v>498</v>
      </c>
      <c r="Y172" s="53" t="s">
        <v>498</v>
      </c>
      <c r="Z172" s="13" t="s">
        <v>172</v>
      </c>
      <c r="AA172" s="13" t="s">
        <v>81</v>
      </c>
      <c r="AJ172" s="4" t="s">
        <v>321</v>
      </c>
      <c r="AK172" s="4" t="s">
        <v>85</v>
      </c>
    </row>
    <row r="173" spans="1:37">
      <c r="A173" s="11">
        <v>127</v>
      </c>
      <c r="B173" s="12" t="s">
        <v>99</v>
      </c>
      <c r="C173" s="13" t="s">
        <v>500</v>
      </c>
      <c r="D173" s="14" t="s">
        <v>501</v>
      </c>
      <c r="E173" s="15">
        <v>2</v>
      </c>
      <c r="F173" s="16" t="s">
        <v>96</v>
      </c>
      <c r="I173" s="17">
        <f>ROUND(E173*G173,2)</f>
        <v>0</v>
      </c>
      <c r="J173" s="17">
        <f>ROUND(E173*G173,2)</f>
        <v>0</v>
      </c>
      <c r="K173" s="18">
        <v>1.7999999999999999E-2</v>
      </c>
      <c r="L173" s="18">
        <f>E173*K173</f>
        <v>3.5999999999999997E-2</v>
      </c>
      <c r="N173" s="15">
        <f>E173*M173</f>
        <v>0</v>
      </c>
      <c r="O173" s="16">
        <v>0</v>
      </c>
      <c r="P173" s="16" t="s">
        <v>81</v>
      </c>
      <c r="V173" s="19" t="s">
        <v>61</v>
      </c>
      <c r="X173" s="53" t="s">
        <v>500</v>
      </c>
      <c r="Y173" s="53" t="s">
        <v>500</v>
      </c>
      <c r="Z173" s="13" t="s">
        <v>172</v>
      </c>
      <c r="AA173" s="13" t="s">
        <v>81</v>
      </c>
      <c r="AJ173" s="4" t="s">
        <v>321</v>
      </c>
      <c r="AK173" s="4" t="s">
        <v>85</v>
      </c>
    </row>
    <row r="174" spans="1:37">
      <c r="A174" s="11">
        <v>128</v>
      </c>
      <c r="B174" s="12" t="s">
        <v>99</v>
      </c>
      <c r="C174" s="13" t="s">
        <v>502</v>
      </c>
      <c r="D174" s="14" t="s">
        <v>503</v>
      </c>
      <c r="E174" s="15">
        <v>19</v>
      </c>
      <c r="F174" s="16" t="s">
        <v>96</v>
      </c>
      <c r="I174" s="17">
        <f>ROUND(E174*G174,2)</f>
        <v>0</v>
      </c>
      <c r="J174" s="17">
        <f>ROUND(E174*G174,2)</f>
        <v>0</v>
      </c>
      <c r="K174" s="18">
        <v>0.02</v>
      </c>
      <c r="L174" s="18">
        <f>E174*K174</f>
        <v>0.38</v>
      </c>
      <c r="N174" s="15">
        <f>E174*M174</f>
        <v>0</v>
      </c>
      <c r="O174" s="16">
        <v>0</v>
      </c>
      <c r="P174" s="16" t="s">
        <v>81</v>
      </c>
      <c r="V174" s="19" t="s">
        <v>61</v>
      </c>
      <c r="X174" s="53" t="s">
        <v>502</v>
      </c>
      <c r="Y174" s="53" t="s">
        <v>502</v>
      </c>
      <c r="Z174" s="13" t="s">
        <v>172</v>
      </c>
      <c r="AA174" s="13" t="s">
        <v>81</v>
      </c>
      <c r="AJ174" s="4" t="s">
        <v>321</v>
      </c>
      <c r="AK174" s="4" t="s">
        <v>85</v>
      </c>
    </row>
    <row r="175" spans="1:37">
      <c r="A175" s="11">
        <v>129</v>
      </c>
      <c r="B175" s="12" t="s">
        <v>480</v>
      </c>
      <c r="C175" s="13" t="s">
        <v>504</v>
      </c>
      <c r="D175" s="14" t="s">
        <v>505</v>
      </c>
      <c r="E175" s="15">
        <v>1</v>
      </c>
      <c r="F175" s="16" t="s">
        <v>96</v>
      </c>
      <c r="H175" s="17">
        <f>ROUND(E175*G175,2)</f>
        <v>0</v>
      </c>
      <c r="J175" s="17">
        <f>ROUND(E175*G175,2)</f>
        <v>0</v>
      </c>
      <c r="L175" s="18">
        <f>E175*K175</f>
        <v>0</v>
      </c>
      <c r="N175" s="15">
        <f>E175*M175</f>
        <v>0</v>
      </c>
      <c r="O175" s="16">
        <v>0</v>
      </c>
      <c r="P175" s="16" t="s">
        <v>81</v>
      </c>
      <c r="V175" s="19" t="s">
        <v>308</v>
      </c>
      <c r="X175" s="53" t="s">
        <v>506</v>
      </c>
      <c r="Y175" s="53" t="s">
        <v>504</v>
      </c>
      <c r="Z175" s="13" t="s">
        <v>169</v>
      </c>
      <c r="AJ175" s="4" t="s">
        <v>310</v>
      </c>
      <c r="AK175" s="4" t="s">
        <v>85</v>
      </c>
    </row>
    <row r="176" spans="1:37">
      <c r="A176" s="11">
        <v>130</v>
      </c>
      <c r="B176" s="12" t="s">
        <v>99</v>
      </c>
      <c r="C176" s="13" t="s">
        <v>507</v>
      </c>
      <c r="D176" s="14" t="s">
        <v>508</v>
      </c>
      <c r="E176" s="15">
        <v>1</v>
      </c>
      <c r="F176" s="16" t="s">
        <v>96</v>
      </c>
      <c r="I176" s="17">
        <f>ROUND(E176*G176,2)</f>
        <v>0</v>
      </c>
      <c r="J176" s="17">
        <f>ROUND(E176*G176,2)</f>
        <v>0</v>
      </c>
      <c r="K176" s="18">
        <v>2.1999999999999999E-2</v>
      </c>
      <c r="L176" s="18">
        <f>E176*K176</f>
        <v>2.1999999999999999E-2</v>
      </c>
      <c r="N176" s="15">
        <f>E176*M176</f>
        <v>0</v>
      </c>
      <c r="O176" s="16">
        <v>0</v>
      </c>
      <c r="P176" s="16" t="s">
        <v>81</v>
      </c>
      <c r="V176" s="19" t="s">
        <v>61</v>
      </c>
      <c r="X176" s="53" t="s">
        <v>507</v>
      </c>
      <c r="Y176" s="53" t="s">
        <v>507</v>
      </c>
      <c r="Z176" s="13" t="s">
        <v>172</v>
      </c>
      <c r="AA176" s="13" t="s">
        <v>81</v>
      </c>
      <c r="AJ176" s="4" t="s">
        <v>321</v>
      </c>
      <c r="AK176" s="4" t="s">
        <v>85</v>
      </c>
    </row>
    <row r="177" spans="1:37">
      <c r="A177" s="11">
        <v>131</v>
      </c>
      <c r="B177" s="12" t="s">
        <v>480</v>
      </c>
      <c r="C177" s="13" t="s">
        <v>509</v>
      </c>
      <c r="D177" s="14" t="s">
        <v>510</v>
      </c>
      <c r="E177" s="15">
        <v>3</v>
      </c>
      <c r="F177" s="16" t="s">
        <v>96</v>
      </c>
      <c r="H177" s="17">
        <f>ROUND(E177*G177,2)</f>
        <v>0</v>
      </c>
      <c r="J177" s="17">
        <f>ROUND(E177*G177,2)</f>
        <v>0</v>
      </c>
      <c r="L177" s="18">
        <f>E177*K177</f>
        <v>0</v>
      </c>
      <c r="N177" s="15">
        <f>E177*M177</f>
        <v>0</v>
      </c>
      <c r="O177" s="16">
        <v>0</v>
      </c>
      <c r="P177" s="16" t="s">
        <v>81</v>
      </c>
      <c r="V177" s="19" t="s">
        <v>308</v>
      </c>
      <c r="X177" s="53" t="s">
        <v>511</v>
      </c>
      <c r="Y177" s="53" t="s">
        <v>509</v>
      </c>
      <c r="Z177" s="13" t="s">
        <v>455</v>
      </c>
      <c r="AJ177" s="4" t="s">
        <v>310</v>
      </c>
      <c r="AK177" s="4" t="s">
        <v>85</v>
      </c>
    </row>
    <row r="178" spans="1:37">
      <c r="A178" s="11">
        <v>132</v>
      </c>
      <c r="B178" s="12" t="s">
        <v>480</v>
      </c>
      <c r="C178" s="13" t="s">
        <v>512</v>
      </c>
      <c r="D178" s="14" t="s">
        <v>513</v>
      </c>
      <c r="E178" s="15">
        <v>3</v>
      </c>
      <c r="F178" s="16" t="s">
        <v>96</v>
      </c>
      <c r="H178" s="17">
        <f>ROUND(E178*G178,2)</f>
        <v>0</v>
      </c>
      <c r="J178" s="17">
        <f>ROUND(E178*G178,2)</f>
        <v>0</v>
      </c>
      <c r="L178" s="18">
        <f>E178*K178</f>
        <v>0</v>
      </c>
      <c r="N178" s="15">
        <f>E178*M178</f>
        <v>0</v>
      </c>
      <c r="O178" s="16">
        <v>0</v>
      </c>
      <c r="P178" s="16" t="s">
        <v>81</v>
      </c>
      <c r="V178" s="19" t="s">
        <v>308</v>
      </c>
      <c r="X178" s="53" t="s">
        <v>514</v>
      </c>
      <c r="Y178" s="53" t="s">
        <v>512</v>
      </c>
      <c r="Z178" s="13" t="s">
        <v>455</v>
      </c>
      <c r="AJ178" s="4" t="s">
        <v>310</v>
      </c>
      <c r="AK178" s="4" t="s">
        <v>85</v>
      </c>
    </row>
    <row r="179" spans="1:37">
      <c r="A179" s="11">
        <v>133</v>
      </c>
      <c r="B179" s="12" t="s">
        <v>99</v>
      </c>
      <c r="C179" s="13" t="s">
        <v>515</v>
      </c>
      <c r="D179" s="14" t="s">
        <v>516</v>
      </c>
      <c r="E179" s="15">
        <v>3</v>
      </c>
      <c r="F179" s="16" t="s">
        <v>96</v>
      </c>
      <c r="I179" s="17">
        <f>ROUND(E179*G179,2)</f>
        <v>0</v>
      </c>
      <c r="J179" s="17">
        <f>ROUND(E179*G179,2)</f>
        <v>0</v>
      </c>
      <c r="L179" s="18">
        <f>E179*K179</f>
        <v>0</v>
      </c>
      <c r="N179" s="15">
        <f>E179*M179</f>
        <v>0</v>
      </c>
      <c r="O179" s="16">
        <v>0</v>
      </c>
      <c r="P179" s="16" t="s">
        <v>81</v>
      </c>
      <c r="V179" s="19" t="s">
        <v>61</v>
      </c>
      <c r="X179" s="53" t="s">
        <v>414</v>
      </c>
      <c r="Y179" s="53" t="s">
        <v>515</v>
      </c>
      <c r="Z179" s="13" t="s">
        <v>116</v>
      </c>
      <c r="AA179" s="13" t="s">
        <v>81</v>
      </c>
      <c r="AJ179" s="4" t="s">
        <v>321</v>
      </c>
      <c r="AK179" s="4" t="s">
        <v>85</v>
      </c>
    </row>
    <row r="180" spans="1:37">
      <c r="A180" s="11">
        <v>134</v>
      </c>
      <c r="B180" s="12" t="s">
        <v>480</v>
      </c>
      <c r="C180" s="13" t="s">
        <v>517</v>
      </c>
      <c r="D180" s="14" t="s">
        <v>518</v>
      </c>
      <c r="E180" s="15">
        <v>0.95199999999999996</v>
      </c>
      <c r="F180" s="16" t="s">
        <v>277</v>
      </c>
      <c r="H180" s="17">
        <f>ROUND(E180*G180,2)</f>
        <v>0</v>
      </c>
      <c r="J180" s="17">
        <f>ROUND(E180*G180,2)</f>
        <v>0</v>
      </c>
      <c r="L180" s="18">
        <f>E180*K180</f>
        <v>0</v>
      </c>
      <c r="N180" s="15">
        <f>E180*M180</f>
        <v>0</v>
      </c>
      <c r="O180" s="16">
        <v>0</v>
      </c>
      <c r="P180" s="16" t="s">
        <v>81</v>
      </c>
      <c r="V180" s="19" t="s">
        <v>308</v>
      </c>
      <c r="X180" s="53" t="s">
        <v>519</v>
      </c>
      <c r="Y180" s="53" t="s">
        <v>517</v>
      </c>
      <c r="Z180" s="13" t="s">
        <v>455</v>
      </c>
      <c r="AJ180" s="4" t="s">
        <v>310</v>
      </c>
      <c r="AK180" s="4" t="s">
        <v>85</v>
      </c>
    </row>
    <row r="181" spans="1:37">
      <c r="D181" s="54" t="s">
        <v>520</v>
      </c>
      <c r="E181" s="55">
        <f>J181</f>
        <v>0</v>
      </c>
      <c r="H181" s="55">
        <f>SUM(H164:H180)</f>
        <v>0</v>
      </c>
      <c r="I181" s="55">
        <f>SUM(I164:I180)</f>
        <v>0</v>
      </c>
      <c r="J181" s="55">
        <f>SUM(J164:J180)</f>
        <v>0</v>
      </c>
      <c r="L181" s="56">
        <f>SUM(L164:L180)</f>
        <v>0.95202280000000006</v>
      </c>
      <c r="N181" s="57">
        <f>SUM(N164:N180)</f>
        <v>0</v>
      </c>
      <c r="W181" s="15">
        <f>SUM(W164:W180)</f>
        <v>0</v>
      </c>
    </row>
    <row r="183" spans="1:37">
      <c r="B183" s="13" t="s">
        <v>521</v>
      </c>
    </row>
    <row r="184" spans="1:37">
      <c r="A184" s="11">
        <v>135</v>
      </c>
      <c r="B184" s="12" t="s">
        <v>522</v>
      </c>
      <c r="C184" s="13" t="s">
        <v>523</v>
      </c>
      <c r="D184" s="14" t="s">
        <v>524</v>
      </c>
      <c r="E184" s="15">
        <v>100.02</v>
      </c>
      <c r="F184" s="16" t="s">
        <v>185</v>
      </c>
      <c r="H184" s="17">
        <f>ROUND(E184*G184,2)</f>
        <v>0</v>
      </c>
      <c r="J184" s="17">
        <f>ROUND(E184*G184,2)</f>
        <v>0</v>
      </c>
      <c r="K184" s="18">
        <v>8.0000000000000007E-5</v>
      </c>
      <c r="L184" s="18">
        <f>E184*K184</f>
        <v>8.0016000000000011E-3</v>
      </c>
      <c r="N184" s="15">
        <f>E184*M184</f>
        <v>0</v>
      </c>
      <c r="O184" s="16">
        <v>0</v>
      </c>
      <c r="P184" s="16" t="s">
        <v>81</v>
      </c>
      <c r="V184" s="19" t="s">
        <v>308</v>
      </c>
      <c r="X184" s="53" t="s">
        <v>525</v>
      </c>
      <c r="Y184" s="53" t="s">
        <v>523</v>
      </c>
      <c r="Z184" s="13" t="s">
        <v>169</v>
      </c>
      <c r="AJ184" s="4" t="s">
        <v>310</v>
      </c>
      <c r="AK184" s="4" t="s">
        <v>85</v>
      </c>
    </row>
    <row r="185" spans="1:37">
      <c r="A185" s="11">
        <v>136</v>
      </c>
      <c r="B185" s="12" t="s">
        <v>99</v>
      </c>
      <c r="C185" s="13" t="s">
        <v>526</v>
      </c>
      <c r="D185" s="14" t="s">
        <v>527</v>
      </c>
      <c r="E185" s="15">
        <v>1</v>
      </c>
      <c r="F185" s="16" t="s">
        <v>96</v>
      </c>
      <c r="I185" s="17">
        <f>ROUND(E185*G185,2)</f>
        <v>0</v>
      </c>
      <c r="J185" s="17">
        <f>ROUND(E185*G185,2)</f>
        <v>0</v>
      </c>
      <c r="L185" s="18">
        <f>E185*K185</f>
        <v>0</v>
      </c>
      <c r="N185" s="15">
        <f>E185*M185</f>
        <v>0</v>
      </c>
      <c r="O185" s="16">
        <v>0</v>
      </c>
      <c r="P185" s="16" t="s">
        <v>81</v>
      </c>
      <c r="V185" s="19" t="s">
        <v>61</v>
      </c>
      <c r="X185" s="53" t="s">
        <v>414</v>
      </c>
      <c r="Y185" s="53" t="s">
        <v>526</v>
      </c>
      <c r="Z185" s="13" t="s">
        <v>116</v>
      </c>
      <c r="AA185" s="13" t="s">
        <v>81</v>
      </c>
      <c r="AJ185" s="4" t="s">
        <v>321</v>
      </c>
      <c r="AK185" s="4" t="s">
        <v>85</v>
      </c>
    </row>
    <row r="186" spans="1:37">
      <c r="A186" s="11">
        <v>137</v>
      </c>
      <c r="B186" s="12" t="s">
        <v>99</v>
      </c>
      <c r="C186" s="13" t="s">
        <v>528</v>
      </c>
      <c r="D186" s="14" t="s">
        <v>529</v>
      </c>
      <c r="E186" s="15">
        <v>1</v>
      </c>
      <c r="F186" s="16" t="s">
        <v>96</v>
      </c>
      <c r="I186" s="17">
        <f>ROUND(E186*G186,2)</f>
        <v>0</v>
      </c>
      <c r="J186" s="17">
        <f>ROUND(E186*G186,2)</f>
        <v>0</v>
      </c>
      <c r="L186" s="18">
        <f>E186*K186</f>
        <v>0</v>
      </c>
      <c r="N186" s="15">
        <f>E186*M186</f>
        <v>0</v>
      </c>
      <c r="O186" s="16">
        <v>0</v>
      </c>
      <c r="P186" s="16" t="s">
        <v>81</v>
      </c>
      <c r="V186" s="19" t="s">
        <v>61</v>
      </c>
      <c r="X186" s="53" t="s">
        <v>414</v>
      </c>
      <c r="Y186" s="53" t="s">
        <v>528</v>
      </c>
      <c r="Z186" s="13" t="s">
        <v>116</v>
      </c>
      <c r="AA186" s="13" t="s">
        <v>81</v>
      </c>
      <c r="AJ186" s="4" t="s">
        <v>321</v>
      </c>
      <c r="AK186" s="4" t="s">
        <v>85</v>
      </c>
    </row>
    <row r="187" spans="1:37">
      <c r="A187" s="11">
        <v>138</v>
      </c>
      <c r="B187" s="12" t="s">
        <v>99</v>
      </c>
      <c r="C187" s="13" t="s">
        <v>530</v>
      </c>
      <c r="D187" s="14" t="s">
        <v>531</v>
      </c>
      <c r="E187" s="15">
        <v>1</v>
      </c>
      <c r="F187" s="16" t="s">
        <v>96</v>
      </c>
      <c r="I187" s="17">
        <f>ROUND(E187*G187,2)</f>
        <v>0</v>
      </c>
      <c r="J187" s="17">
        <f>ROUND(E187*G187,2)</f>
        <v>0</v>
      </c>
      <c r="L187" s="18">
        <f>E187*K187</f>
        <v>0</v>
      </c>
      <c r="N187" s="15">
        <f>E187*M187</f>
        <v>0</v>
      </c>
      <c r="O187" s="16">
        <v>0</v>
      </c>
      <c r="P187" s="16" t="s">
        <v>81</v>
      </c>
      <c r="V187" s="19" t="s">
        <v>61</v>
      </c>
      <c r="X187" s="53" t="s">
        <v>414</v>
      </c>
      <c r="Y187" s="53" t="s">
        <v>530</v>
      </c>
      <c r="Z187" s="13" t="s">
        <v>116</v>
      </c>
      <c r="AA187" s="13" t="s">
        <v>81</v>
      </c>
      <c r="AJ187" s="4" t="s">
        <v>321</v>
      </c>
      <c r="AK187" s="4" t="s">
        <v>85</v>
      </c>
    </row>
    <row r="188" spans="1:37">
      <c r="A188" s="11">
        <v>139</v>
      </c>
      <c r="B188" s="12" t="s">
        <v>99</v>
      </c>
      <c r="C188" s="13" t="s">
        <v>532</v>
      </c>
      <c r="D188" s="14" t="s">
        <v>533</v>
      </c>
      <c r="E188" s="15">
        <v>9</v>
      </c>
      <c r="F188" s="16" t="s">
        <v>96</v>
      </c>
      <c r="I188" s="17">
        <f>ROUND(E188*G188,2)</f>
        <v>0</v>
      </c>
      <c r="J188" s="17">
        <f>ROUND(E188*G188,2)</f>
        <v>0</v>
      </c>
      <c r="L188" s="18">
        <f>E188*K188</f>
        <v>0</v>
      </c>
      <c r="N188" s="15">
        <f>E188*M188</f>
        <v>0</v>
      </c>
      <c r="O188" s="16">
        <v>0</v>
      </c>
      <c r="P188" s="16" t="s">
        <v>81</v>
      </c>
      <c r="V188" s="19" t="s">
        <v>61</v>
      </c>
      <c r="X188" s="53" t="s">
        <v>414</v>
      </c>
      <c r="Y188" s="53" t="s">
        <v>532</v>
      </c>
      <c r="Z188" s="13" t="s">
        <v>116</v>
      </c>
      <c r="AA188" s="13" t="s">
        <v>81</v>
      </c>
      <c r="AJ188" s="4" t="s">
        <v>321</v>
      </c>
      <c r="AK188" s="4" t="s">
        <v>85</v>
      </c>
    </row>
    <row r="189" spans="1:37">
      <c r="A189" s="11">
        <v>140</v>
      </c>
      <c r="B189" s="12" t="s">
        <v>99</v>
      </c>
      <c r="C189" s="13" t="s">
        <v>534</v>
      </c>
      <c r="D189" s="14" t="s">
        <v>535</v>
      </c>
      <c r="E189" s="15">
        <v>2</v>
      </c>
      <c r="F189" s="16" t="s">
        <v>96</v>
      </c>
      <c r="I189" s="17">
        <f>ROUND(E189*G189,2)</f>
        <v>0</v>
      </c>
      <c r="J189" s="17">
        <f>ROUND(E189*G189,2)</f>
        <v>0</v>
      </c>
      <c r="L189" s="18">
        <f>E189*K189</f>
        <v>0</v>
      </c>
      <c r="N189" s="15">
        <f>E189*M189</f>
        <v>0</v>
      </c>
      <c r="O189" s="16">
        <v>0</v>
      </c>
      <c r="P189" s="16" t="s">
        <v>81</v>
      </c>
      <c r="V189" s="19" t="s">
        <v>61</v>
      </c>
      <c r="X189" s="53" t="s">
        <v>534</v>
      </c>
      <c r="Y189" s="53" t="s">
        <v>534</v>
      </c>
      <c r="Z189" s="13" t="s">
        <v>189</v>
      </c>
      <c r="AA189" s="13" t="s">
        <v>81</v>
      </c>
      <c r="AJ189" s="4" t="s">
        <v>321</v>
      </c>
      <c r="AK189" s="4" t="s">
        <v>85</v>
      </c>
    </row>
    <row r="190" spans="1:37">
      <c r="A190" s="11">
        <v>141</v>
      </c>
      <c r="B190" s="12" t="s">
        <v>99</v>
      </c>
      <c r="C190" s="13" t="s">
        <v>536</v>
      </c>
      <c r="D190" s="14" t="s">
        <v>537</v>
      </c>
      <c r="E190" s="15">
        <v>1</v>
      </c>
      <c r="F190" s="16" t="s">
        <v>96</v>
      </c>
      <c r="I190" s="17">
        <f>ROUND(E190*G190,2)</f>
        <v>0</v>
      </c>
      <c r="J190" s="17">
        <f>ROUND(E190*G190,2)</f>
        <v>0</v>
      </c>
      <c r="L190" s="18">
        <f>E190*K190</f>
        <v>0</v>
      </c>
      <c r="N190" s="15">
        <f>E190*M190</f>
        <v>0</v>
      </c>
      <c r="O190" s="16">
        <v>0</v>
      </c>
      <c r="P190" s="16" t="s">
        <v>81</v>
      </c>
      <c r="V190" s="19" t="s">
        <v>61</v>
      </c>
      <c r="X190" s="53" t="s">
        <v>414</v>
      </c>
      <c r="Y190" s="53" t="s">
        <v>536</v>
      </c>
      <c r="Z190" s="13" t="s">
        <v>116</v>
      </c>
      <c r="AA190" s="13" t="s">
        <v>81</v>
      </c>
      <c r="AJ190" s="4" t="s">
        <v>321</v>
      </c>
      <c r="AK190" s="4" t="s">
        <v>85</v>
      </c>
    </row>
    <row r="191" spans="1:37">
      <c r="A191" s="11">
        <v>142</v>
      </c>
      <c r="B191" s="12" t="s">
        <v>99</v>
      </c>
      <c r="C191" s="13" t="s">
        <v>538</v>
      </c>
      <c r="D191" s="14" t="s">
        <v>539</v>
      </c>
      <c r="E191" s="15">
        <v>2</v>
      </c>
      <c r="F191" s="16" t="s">
        <v>96</v>
      </c>
      <c r="I191" s="17">
        <f>ROUND(E191*G191,2)</f>
        <v>0</v>
      </c>
      <c r="J191" s="17">
        <f>ROUND(E191*G191,2)</f>
        <v>0</v>
      </c>
      <c r="L191" s="18">
        <f>E191*K191</f>
        <v>0</v>
      </c>
      <c r="N191" s="15">
        <f>E191*M191</f>
        <v>0</v>
      </c>
      <c r="O191" s="16">
        <v>0</v>
      </c>
      <c r="P191" s="16" t="s">
        <v>81</v>
      </c>
      <c r="V191" s="19" t="s">
        <v>61</v>
      </c>
      <c r="X191" s="53" t="s">
        <v>414</v>
      </c>
      <c r="Y191" s="53" t="s">
        <v>538</v>
      </c>
      <c r="Z191" s="13" t="s">
        <v>116</v>
      </c>
      <c r="AA191" s="13" t="s">
        <v>81</v>
      </c>
      <c r="AJ191" s="4" t="s">
        <v>321</v>
      </c>
      <c r="AK191" s="4" t="s">
        <v>85</v>
      </c>
    </row>
    <row r="192" spans="1:37">
      <c r="A192" s="11">
        <v>143</v>
      </c>
      <c r="B192" s="12" t="s">
        <v>99</v>
      </c>
      <c r="C192" s="13" t="s">
        <v>540</v>
      </c>
      <c r="D192" s="14" t="s">
        <v>541</v>
      </c>
      <c r="E192" s="15">
        <v>2</v>
      </c>
      <c r="F192" s="16" t="s">
        <v>96</v>
      </c>
      <c r="I192" s="17">
        <f>ROUND(E192*G192,2)</f>
        <v>0</v>
      </c>
      <c r="J192" s="17">
        <f>ROUND(E192*G192,2)</f>
        <v>0</v>
      </c>
      <c r="L192" s="18">
        <f>E192*K192</f>
        <v>0</v>
      </c>
      <c r="N192" s="15">
        <f>E192*M192</f>
        <v>0</v>
      </c>
      <c r="O192" s="16">
        <v>0</v>
      </c>
      <c r="P192" s="16" t="s">
        <v>81</v>
      </c>
      <c r="V192" s="19" t="s">
        <v>61</v>
      </c>
      <c r="X192" s="53" t="s">
        <v>414</v>
      </c>
      <c r="Y192" s="53" t="s">
        <v>540</v>
      </c>
      <c r="Z192" s="13" t="s">
        <v>116</v>
      </c>
      <c r="AA192" s="13" t="s">
        <v>81</v>
      </c>
      <c r="AJ192" s="4" t="s">
        <v>321</v>
      </c>
      <c r="AK192" s="4" t="s">
        <v>85</v>
      </c>
    </row>
    <row r="193" spans="1:37">
      <c r="A193" s="11">
        <v>144</v>
      </c>
      <c r="B193" s="12" t="s">
        <v>99</v>
      </c>
      <c r="C193" s="13" t="s">
        <v>542</v>
      </c>
      <c r="D193" s="14" t="s">
        <v>543</v>
      </c>
      <c r="E193" s="15">
        <v>1</v>
      </c>
      <c r="F193" s="16" t="s">
        <v>96</v>
      </c>
      <c r="I193" s="17">
        <f>ROUND(E193*G193,2)</f>
        <v>0</v>
      </c>
      <c r="J193" s="17">
        <f>ROUND(E193*G193,2)</f>
        <v>0</v>
      </c>
      <c r="L193" s="18">
        <f>E193*K193</f>
        <v>0</v>
      </c>
      <c r="N193" s="15">
        <f>E193*M193</f>
        <v>0</v>
      </c>
      <c r="O193" s="16">
        <v>0</v>
      </c>
      <c r="P193" s="16" t="s">
        <v>81</v>
      </c>
      <c r="V193" s="19" t="s">
        <v>61</v>
      </c>
      <c r="X193" s="53" t="s">
        <v>414</v>
      </c>
      <c r="Y193" s="53" t="s">
        <v>542</v>
      </c>
      <c r="Z193" s="13" t="s">
        <v>116</v>
      </c>
      <c r="AA193" s="13" t="s">
        <v>81</v>
      </c>
      <c r="AJ193" s="4" t="s">
        <v>321</v>
      </c>
      <c r="AK193" s="4" t="s">
        <v>85</v>
      </c>
    </row>
    <row r="194" spans="1:37">
      <c r="A194" s="11">
        <v>145</v>
      </c>
      <c r="B194" s="12" t="s">
        <v>99</v>
      </c>
      <c r="C194" s="13" t="s">
        <v>544</v>
      </c>
      <c r="D194" s="14" t="s">
        <v>545</v>
      </c>
      <c r="E194" s="15">
        <v>2</v>
      </c>
      <c r="F194" s="16" t="s">
        <v>96</v>
      </c>
      <c r="I194" s="17">
        <f>ROUND(E194*G194,2)</f>
        <v>0</v>
      </c>
      <c r="J194" s="17">
        <f>ROUND(E194*G194,2)</f>
        <v>0</v>
      </c>
      <c r="L194" s="18">
        <f>E194*K194</f>
        <v>0</v>
      </c>
      <c r="N194" s="15">
        <f>E194*M194</f>
        <v>0</v>
      </c>
      <c r="O194" s="16">
        <v>0</v>
      </c>
      <c r="P194" s="16" t="s">
        <v>81</v>
      </c>
      <c r="V194" s="19" t="s">
        <v>61</v>
      </c>
      <c r="X194" s="53" t="s">
        <v>414</v>
      </c>
      <c r="Y194" s="53" t="s">
        <v>544</v>
      </c>
      <c r="Z194" s="13" t="s">
        <v>116</v>
      </c>
      <c r="AA194" s="13" t="s">
        <v>81</v>
      </c>
      <c r="AJ194" s="4" t="s">
        <v>321</v>
      </c>
      <c r="AK194" s="4" t="s">
        <v>85</v>
      </c>
    </row>
    <row r="195" spans="1:37">
      <c r="A195" s="11">
        <v>146</v>
      </c>
      <c r="B195" s="12" t="s">
        <v>486</v>
      </c>
      <c r="C195" s="13" t="s">
        <v>546</v>
      </c>
      <c r="D195" s="14" t="s">
        <v>547</v>
      </c>
      <c r="E195" s="15">
        <v>82.646000000000001</v>
      </c>
      <c r="F195" s="16" t="s">
        <v>185</v>
      </c>
      <c r="H195" s="17">
        <f>ROUND(E195*G195,2)</f>
        <v>0</v>
      </c>
      <c r="J195" s="17">
        <f>ROUND(E195*G195,2)</f>
        <v>0</v>
      </c>
      <c r="L195" s="18">
        <f>E195*K195</f>
        <v>0</v>
      </c>
      <c r="N195" s="15">
        <f>E195*M195</f>
        <v>0</v>
      </c>
      <c r="O195" s="16">
        <v>0</v>
      </c>
      <c r="P195" s="16" t="s">
        <v>81</v>
      </c>
      <c r="V195" s="19" t="s">
        <v>308</v>
      </c>
      <c r="X195" s="53" t="s">
        <v>414</v>
      </c>
      <c r="Y195" s="53" t="s">
        <v>546</v>
      </c>
      <c r="Z195" s="13" t="s">
        <v>116</v>
      </c>
      <c r="AJ195" s="4" t="s">
        <v>310</v>
      </c>
      <c r="AK195" s="4" t="s">
        <v>85</v>
      </c>
    </row>
    <row r="196" spans="1:37">
      <c r="A196" s="11">
        <v>147</v>
      </c>
      <c r="B196" s="12" t="s">
        <v>522</v>
      </c>
      <c r="C196" s="13" t="s">
        <v>548</v>
      </c>
      <c r="D196" s="14" t="s">
        <v>549</v>
      </c>
      <c r="E196" s="15">
        <v>30.3</v>
      </c>
      <c r="F196" s="16" t="s">
        <v>185</v>
      </c>
      <c r="H196" s="17">
        <f>ROUND(E196*G196,2)</f>
        <v>0</v>
      </c>
      <c r="J196" s="17">
        <f>ROUND(E196*G196,2)</f>
        <v>0</v>
      </c>
      <c r="K196" s="18">
        <v>8.0000000000000007E-5</v>
      </c>
      <c r="L196" s="18">
        <f>E196*K196</f>
        <v>2.4240000000000004E-3</v>
      </c>
      <c r="N196" s="15">
        <f>E196*M196</f>
        <v>0</v>
      </c>
      <c r="O196" s="16">
        <v>0</v>
      </c>
      <c r="P196" s="16" t="s">
        <v>81</v>
      </c>
      <c r="V196" s="19" t="s">
        <v>308</v>
      </c>
      <c r="X196" s="53" t="s">
        <v>550</v>
      </c>
      <c r="Y196" s="53" t="s">
        <v>548</v>
      </c>
      <c r="Z196" s="13" t="s">
        <v>169</v>
      </c>
      <c r="AJ196" s="4" t="s">
        <v>310</v>
      </c>
      <c r="AK196" s="4" t="s">
        <v>85</v>
      </c>
    </row>
    <row r="197" spans="1:37">
      <c r="A197" s="11">
        <v>148</v>
      </c>
      <c r="B197" s="12" t="s">
        <v>99</v>
      </c>
      <c r="C197" s="13" t="s">
        <v>551</v>
      </c>
      <c r="D197" s="14" t="s">
        <v>552</v>
      </c>
      <c r="E197" s="15">
        <v>2</v>
      </c>
      <c r="F197" s="16" t="s">
        <v>96</v>
      </c>
      <c r="I197" s="17">
        <f>ROUND(E197*G197,2)</f>
        <v>0</v>
      </c>
      <c r="J197" s="17">
        <f>ROUND(E197*G197,2)</f>
        <v>0</v>
      </c>
      <c r="L197" s="18">
        <f>E197*K197</f>
        <v>0</v>
      </c>
      <c r="N197" s="15">
        <f>E197*M197</f>
        <v>0</v>
      </c>
      <c r="O197" s="16">
        <v>0</v>
      </c>
      <c r="P197" s="16" t="s">
        <v>81</v>
      </c>
      <c r="V197" s="19" t="s">
        <v>61</v>
      </c>
      <c r="X197" s="53" t="s">
        <v>414</v>
      </c>
      <c r="Y197" s="53" t="s">
        <v>551</v>
      </c>
      <c r="Z197" s="13" t="s">
        <v>116</v>
      </c>
      <c r="AA197" s="13" t="s">
        <v>81</v>
      </c>
      <c r="AJ197" s="4" t="s">
        <v>321</v>
      </c>
      <c r="AK197" s="4" t="s">
        <v>85</v>
      </c>
    </row>
    <row r="198" spans="1:37">
      <c r="A198" s="11">
        <v>149</v>
      </c>
      <c r="B198" s="12" t="s">
        <v>99</v>
      </c>
      <c r="C198" s="13" t="s">
        <v>553</v>
      </c>
      <c r="D198" s="14" t="s">
        <v>554</v>
      </c>
      <c r="E198" s="15">
        <v>1</v>
      </c>
      <c r="F198" s="16" t="s">
        <v>96</v>
      </c>
      <c r="I198" s="17">
        <f>ROUND(E198*G198,2)</f>
        <v>0</v>
      </c>
      <c r="J198" s="17">
        <f>ROUND(E198*G198,2)</f>
        <v>0</v>
      </c>
      <c r="L198" s="18">
        <f>E198*K198</f>
        <v>0</v>
      </c>
      <c r="N198" s="15">
        <f>E198*M198</f>
        <v>0</v>
      </c>
      <c r="O198" s="16">
        <v>0</v>
      </c>
      <c r="P198" s="16" t="s">
        <v>81</v>
      </c>
      <c r="V198" s="19" t="s">
        <v>61</v>
      </c>
      <c r="X198" s="53" t="s">
        <v>414</v>
      </c>
      <c r="Y198" s="53" t="s">
        <v>553</v>
      </c>
      <c r="Z198" s="13" t="s">
        <v>116</v>
      </c>
      <c r="AA198" s="13" t="s">
        <v>81</v>
      </c>
      <c r="AJ198" s="4" t="s">
        <v>321</v>
      </c>
      <c r="AK198" s="4" t="s">
        <v>85</v>
      </c>
    </row>
    <row r="199" spans="1:37">
      <c r="A199" s="11">
        <v>150</v>
      </c>
      <c r="B199" s="12" t="s">
        <v>99</v>
      </c>
      <c r="C199" s="13" t="s">
        <v>555</v>
      </c>
      <c r="D199" s="14" t="s">
        <v>556</v>
      </c>
      <c r="E199" s="15">
        <v>2</v>
      </c>
      <c r="F199" s="16" t="s">
        <v>96</v>
      </c>
      <c r="I199" s="17">
        <f>ROUND(E199*G199,2)</f>
        <v>0</v>
      </c>
      <c r="J199" s="17">
        <f>ROUND(E199*G199,2)</f>
        <v>0</v>
      </c>
      <c r="L199" s="18">
        <f>E199*K199</f>
        <v>0</v>
      </c>
      <c r="N199" s="15">
        <f>E199*M199</f>
        <v>0</v>
      </c>
      <c r="O199" s="16">
        <v>0</v>
      </c>
      <c r="P199" s="16" t="s">
        <v>81</v>
      </c>
      <c r="V199" s="19" t="s">
        <v>61</v>
      </c>
      <c r="X199" s="53" t="s">
        <v>414</v>
      </c>
      <c r="Y199" s="53" t="s">
        <v>555</v>
      </c>
      <c r="Z199" s="13" t="s">
        <v>116</v>
      </c>
      <c r="AA199" s="13" t="s">
        <v>81</v>
      </c>
      <c r="AJ199" s="4" t="s">
        <v>321</v>
      </c>
      <c r="AK199" s="4" t="s">
        <v>85</v>
      </c>
    </row>
    <row r="200" spans="1:37">
      <c r="A200" s="11">
        <v>151</v>
      </c>
      <c r="B200" s="12" t="s">
        <v>99</v>
      </c>
      <c r="C200" s="13" t="s">
        <v>557</v>
      </c>
      <c r="D200" s="14" t="s">
        <v>558</v>
      </c>
      <c r="F200" s="16" t="s">
        <v>96</v>
      </c>
      <c r="I200" s="17">
        <f>ROUND(E200*G200,2)</f>
        <v>0</v>
      </c>
      <c r="J200" s="17">
        <f>ROUND(E200*G200,2)</f>
        <v>0</v>
      </c>
      <c r="L200" s="18">
        <f>E200*K200</f>
        <v>0</v>
      </c>
      <c r="N200" s="15">
        <f>E200*M200</f>
        <v>0</v>
      </c>
      <c r="O200" s="16">
        <v>0</v>
      </c>
      <c r="P200" s="16" t="s">
        <v>81</v>
      </c>
      <c r="V200" s="19" t="s">
        <v>61</v>
      </c>
      <c r="X200" s="53" t="s">
        <v>414</v>
      </c>
      <c r="Y200" s="53" t="s">
        <v>557</v>
      </c>
      <c r="Z200" s="13" t="s">
        <v>116</v>
      </c>
      <c r="AA200" s="13" t="s">
        <v>81</v>
      </c>
      <c r="AJ200" s="4" t="s">
        <v>321</v>
      </c>
      <c r="AK200" s="4" t="s">
        <v>85</v>
      </c>
    </row>
    <row r="201" spans="1:37">
      <c r="A201" s="11">
        <v>152</v>
      </c>
      <c r="B201" s="12" t="s">
        <v>486</v>
      </c>
      <c r="C201" s="13" t="s">
        <v>559</v>
      </c>
      <c r="D201" s="14" t="s">
        <v>560</v>
      </c>
      <c r="E201" s="15">
        <v>25.38</v>
      </c>
      <c r="F201" s="16" t="s">
        <v>185</v>
      </c>
      <c r="H201" s="17">
        <f>ROUND(E201*G201,2)</f>
        <v>0</v>
      </c>
      <c r="J201" s="17">
        <f>ROUND(E201*G201,2)</f>
        <v>0</v>
      </c>
      <c r="L201" s="18">
        <f>E201*K201</f>
        <v>0</v>
      </c>
      <c r="N201" s="15">
        <f>E201*M201</f>
        <v>0</v>
      </c>
      <c r="O201" s="16">
        <v>0</v>
      </c>
      <c r="P201" s="16" t="s">
        <v>81</v>
      </c>
      <c r="V201" s="19" t="s">
        <v>308</v>
      </c>
      <c r="X201" s="53" t="s">
        <v>414</v>
      </c>
      <c r="Y201" s="53" t="s">
        <v>559</v>
      </c>
      <c r="Z201" s="13" t="s">
        <v>116</v>
      </c>
      <c r="AJ201" s="4" t="s">
        <v>310</v>
      </c>
      <c r="AK201" s="4" t="s">
        <v>85</v>
      </c>
    </row>
    <row r="202" spans="1:37">
      <c r="A202" s="11">
        <v>153</v>
      </c>
      <c r="B202" s="12" t="s">
        <v>522</v>
      </c>
      <c r="C202" s="13" t="s">
        <v>561</v>
      </c>
      <c r="D202" s="14" t="s">
        <v>562</v>
      </c>
      <c r="E202" s="15">
        <v>0.01</v>
      </c>
      <c r="F202" s="16" t="s">
        <v>277</v>
      </c>
      <c r="H202" s="17">
        <f>ROUND(E202*G202,2)</f>
        <v>0</v>
      </c>
      <c r="J202" s="17">
        <f>ROUND(E202*G202,2)</f>
        <v>0</v>
      </c>
      <c r="L202" s="18">
        <f>E202*K202</f>
        <v>0</v>
      </c>
      <c r="N202" s="15">
        <f>E202*M202</f>
        <v>0</v>
      </c>
      <c r="O202" s="16">
        <v>0</v>
      </c>
      <c r="P202" s="16" t="s">
        <v>81</v>
      </c>
      <c r="V202" s="19" t="s">
        <v>308</v>
      </c>
      <c r="X202" s="53" t="s">
        <v>563</v>
      </c>
      <c r="Y202" s="53" t="s">
        <v>561</v>
      </c>
      <c r="Z202" s="13" t="s">
        <v>564</v>
      </c>
      <c r="AJ202" s="4" t="s">
        <v>310</v>
      </c>
      <c r="AK202" s="4" t="s">
        <v>85</v>
      </c>
    </row>
    <row r="203" spans="1:37">
      <c r="D203" s="54" t="s">
        <v>565</v>
      </c>
      <c r="E203" s="55">
        <f>J203</f>
        <v>0</v>
      </c>
      <c r="H203" s="55">
        <f>SUM(H183:H202)</f>
        <v>0</v>
      </c>
      <c r="I203" s="55">
        <f>SUM(I183:I202)</f>
        <v>0</v>
      </c>
      <c r="J203" s="55">
        <f>SUM(J183:J202)</f>
        <v>0</v>
      </c>
      <c r="L203" s="56">
        <f>SUM(L183:L202)</f>
        <v>1.0425600000000002E-2</v>
      </c>
      <c r="N203" s="57">
        <f>SUM(N183:N202)</f>
        <v>0</v>
      </c>
      <c r="W203" s="15">
        <f>SUM(W183:W202)</f>
        <v>0</v>
      </c>
    </row>
    <row r="205" spans="1:37">
      <c r="B205" s="13" t="s">
        <v>566</v>
      </c>
    </row>
    <row r="206" spans="1:37" ht="25.5">
      <c r="A206" s="11">
        <v>154</v>
      </c>
      <c r="B206" s="12" t="s">
        <v>567</v>
      </c>
      <c r="C206" s="13" t="s">
        <v>568</v>
      </c>
      <c r="D206" s="14" t="s">
        <v>569</v>
      </c>
      <c r="E206" s="15">
        <v>48.44</v>
      </c>
      <c r="F206" s="16" t="s">
        <v>185</v>
      </c>
      <c r="H206" s="17">
        <f>ROUND(E206*G206,2)</f>
        <v>0</v>
      </c>
      <c r="J206" s="17">
        <f>ROUND(E206*G206,2)</f>
        <v>0</v>
      </c>
      <c r="L206" s="18">
        <f>E206*K206</f>
        <v>0</v>
      </c>
      <c r="N206" s="15">
        <f>E206*M206</f>
        <v>0</v>
      </c>
      <c r="O206" s="16">
        <v>0</v>
      </c>
      <c r="P206" s="16" t="s">
        <v>81</v>
      </c>
      <c r="V206" s="19" t="s">
        <v>308</v>
      </c>
      <c r="X206" s="53" t="s">
        <v>570</v>
      </c>
      <c r="Y206" s="53" t="s">
        <v>568</v>
      </c>
      <c r="Z206" s="13" t="s">
        <v>116</v>
      </c>
      <c r="AJ206" s="4" t="s">
        <v>310</v>
      </c>
      <c r="AK206" s="4" t="s">
        <v>85</v>
      </c>
    </row>
    <row r="207" spans="1:37" ht="25.5">
      <c r="A207" s="11">
        <v>155</v>
      </c>
      <c r="B207" s="12" t="s">
        <v>567</v>
      </c>
      <c r="C207" s="13" t="s">
        <v>571</v>
      </c>
      <c r="D207" s="14" t="s">
        <v>572</v>
      </c>
      <c r="E207" s="15">
        <v>48.44</v>
      </c>
      <c r="F207" s="16" t="s">
        <v>185</v>
      </c>
      <c r="H207" s="17">
        <f>ROUND(E207*G207,2)</f>
        <v>0</v>
      </c>
      <c r="J207" s="17">
        <f>ROUND(E207*G207,2)</f>
        <v>0</v>
      </c>
      <c r="L207" s="18">
        <f>E207*K207</f>
        <v>0</v>
      </c>
      <c r="N207" s="15">
        <f>E207*M207</f>
        <v>0</v>
      </c>
      <c r="O207" s="16">
        <v>0</v>
      </c>
      <c r="P207" s="16" t="s">
        <v>81</v>
      </c>
      <c r="V207" s="19" t="s">
        <v>308</v>
      </c>
      <c r="X207" s="53" t="s">
        <v>573</v>
      </c>
      <c r="Y207" s="53" t="s">
        <v>571</v>
      </c>
      <c r="Z207" s="13" t="s">
        <v>116</v>
      </c>
      <c r="AJ207" s="4" t="s">
        <v>310</v>
      </c>
      <c r="AK207" s="4" t="s">
        <v>85</v>
      </c>
    </row>
    <row r="208" spans="1:37">
      <c r="A208" s="11">
        <v>156</v>
      </c>
      <c r="B208" s="12" t="s">
        <v>567</v>
      </c>
      <c r="C208" s="13" t="s">
        <v>574</v>
      </c>
      <c r="D208" s="14" t="s">
        <v>575</v>
      </c>
      <c r="E208" s="15">
        <v>48.44</v>
      </c>
      <c r="F208" s="16" t="s">
        <v>185</v>
      </c>
      <c r="H208" s="17">
        <f>ROUND(E208*G208,2)</f>
        <v>0</v>
      </c>
      <c r="J208" s="17">
        <f>ROUND(E208*G208,2)</f>
        <v>0</v>
      </c>
      <c r="K208" s="18">
        <v>1.47E-3</v>
      </c>
      <c r="L208" s="18">
        <f>E208*K208</f>
        <v>7.1206800000000001E-2</v>
      </c>
      <c r="N208" s="15">
        <f>E208*M208</f>
        <v>0</v>
      </c>
      <c r="O208" s="16">
        <v>0</v>
      </c>
      <c r="P208" s="16" t="s">
        <v>81</v>
      </c>
      <c r="V208" s="19" t="s">
        <v>308</v>
      </c>
      <c r="X208" s="53" t="s">
        <v>576</v>
      </c>
      <c r="Y208" s="53" t="s">
        <v>574</v>
      </c>
      <c r="Z208" s="13" t="s">
        <v>577</v>
      </c>
      <c r="AJ208" s="4" t="s">
        <v>310</v>
      </c>
      <c r="AK208" s="4" t="s">
        <v>85</v>
      </c>
    </row>
    <row r="209" spans="1:37">
      <c r="A209" s="11">
        <v>157</v>
      </c>
      <c r="B209" s="12" t="s">
        <v>567</v>
      </c>
      <c r="C209" s="13" t="s">
        <v>578</v>
      </c>
      <c r="D209" s="14" t="s">
        <v>579</v>
      </c>
      <c r="E209" s="15">
        <v>48.44</v>
      </c>
      <c r="F209" s="16" t="s">
        <v>185</v>
      </c>
      <c r="H209" s="17">
        <f>ROUND(E209*G209,2)</f>
        <v>0</v>
      </c>
      <c r="J209" s="17">
        <f>ROUND(E209*G209,2)</f>
        <v>0</v>
      </c>
      <c r="K209" s="18">
        <v>9.6000000000000002E-4</v>
      </c>
      <c r="L209" s="18">
        <f>E209*K209</f>
        <v>4.6502399999999999E-2</v>
      </c>
      <c r="N209" s="15">
        <f>E209*M209</f>
        <v>0</v>
      </c>
      <c r="O209" s="16">
        <v>0</v>
      </c>
      <c r="P209" s="16" t="s">
        <v>81</v>
      </c>
      <c r="V209" s="19" t="s">
        <v>308</v>
      </c>
      <c r="X209" s="53" t="s">
        <v>580</v>
      </c>
      <c r="Y209" s="53" t="s">
        <v>578</v>
      </c>
      <c r="Z209" s="13" t="s">
        <v>577</v>
      </c>
      <c r="AJ209" s="4" t="s">
        <v>310</v>
      </c>
      <c r="AK209" s="4" t="s">
        <v>85</v>
      </c>
    </row>
    <row r="210" spans="1:37">
      <c r="A210" s="11">
        <v>158</v>
      </c>
      <c r="B210" s="12" t="s">
        <v>99</v>
      </c>
      <c r="C210" s="13" t="s">
        <v>581</v>
      </c>
      <c r="D210" s="14" t="s">
        <v>582</v>
      </c>
      <c r="E210" s="15">
        <v>22.452000000000002</v>
      </c>
      <c r="F210" s="16" t="s">
        <v>111</v>
      </c>
      <c r="I210" s="17">
        <f>ROUND(E210*G210,2)</f>
        <v>0</v>
      </c>
      <c r="J210" s="17">
        <f>ROUND(E210*G210,2)</f>
        <v>0</v>
      </c>
      <c r="K210" s="18">
        <v>1.9E-2</v>
      </c>
      <c r="L210" s="18">
        <f>E210*K210</f>
        <v>0.42658800000000002</v>
      </c>
      <c r="N210" s="15">
        <f>E210*M210</f>
        <v>0</v>
      </c>
      <c r="O210" s="16">
        <v>0</v>
      </c>
      <c r="P210" s="16" t="s">
        <v>81</v>
      </c>
      <c r="V210" s="19" t="s">
        <v>61</v>
      </c>
      <c r="X210" s="53" t="s">
        <v>581</v>
      </c>
      <c r="Y210" s="53" t="s">
        <v>581</v>
      </c>
      <c r="Z210" s="13" t="s">
        <v>583</v>
      </c>
      <c r="AA210" s="13" t="s">
        <v>81</v>
      </c>
      <c r="AJ210" s="4" t="s">
        <v>321</v>
      </c>
      <c r="AK210" s="4" t="s">
        <v>85</v>
      </c>
    </row>
    <row r="211" spans="1:37">
      <c r="A211" s="11">
        <v>159</v>
      </c>
      <c r="B211" s="12" t="s">
        <v>567</v>
      </c>
      <c r="C211" s="13" t="s">
        <v>584</v>
      </c>
      <c r="D211" s="14" t="s">
        <v>585</v>
      </c>
      <c r="E211" s="15">
        <v>157.99</v>
      </c>
      <c r="F211" s="16" t="s">
        <v>185</v>
      </c>
      <c r="H211" s="17">
        <f>ROUND(E211*G211,2)</f>
        <v>0</v>
      </c>
      <c r="J211" s="17">
        <f>ROUND(E211*G211,2)</f>
        <v>0</v>
      </c>
      <c r="L211" s="18">
        <f>E211*K211</f>
        <v>0</v>
      </c>
      <c r="N211" s="15">
        <f>E211*M211</f>
        <v>0</v>
      </c>
      <c r="O211" s="16">
        <v>0</v>
      </c>
      <c r="P211" s="16" t="s">
        <v>81</v>
      </c>
      <c r="V211" s="19" t="s">
        <v>308</v>
      </c>
      <c r="X211" s="53" t="s">
        <v>586</v>
      </c>
      <c r="Y211" s="53" t="s">
        <v>584</v>
      </c>
      <c r="Z211" s="13" t="s">
        <v>116</v>
      </c>
      <c r="AJ211" s="4" t="s">
        <v>310</v>
      </c>
      <c r="AK211" s="4" t="s">
        <v>85</v>
      </c>
    </row>
    <row r="212" spans="1:37" ht="25.5">
      <c r="A212" s="11">
        <v>160</v>
      </c>
      <c r="B212" s="12" t="s">
        <v>567</v>
      </c>
      <c r="C212" s="13" t="s">
        <v>587</v>
      </c>
      <c r="D212" s="14" t="s">
        <v>588</v>
      </c>
      <c r="E212" s="15">
        <v>189.27</v>
      </c>
      <c r="F212" s="16" t="s">
        <v>111</v>
      </c>
      <c r="H212" s="17">
        <f>ROUND(E212*G212,2)</f>
        <v>0</v>
      </c>
      <c r="J212" s="17">
        <f>ROUND(E212*G212,2)</f>
        <v>0</v>
      </c>
      <c r="K212" s="18">
        <v>3.3500000000000001E-3</v>
      </c>
      <c r="L212" s="18">
        <f>E212*K212</f>
        <v>0.63405450000000008</v>
      </c>
      <c r="N212" s="15">
        <f>E212*M212</f>
        <v>0</v>
      </c>
      <c r="O212" s="16">
        <v>0</v>
      </c>
      <c r="P212" s="16" t="s">
        <v>81</v>
      </c>
      <c r="V212" s="19" t="s">
        <v>308</v>
      </c>
      <c r="X212" s="53" t="s">
        <v>589</v>
      </c>
      <c r="Y212" s="53" t="s">
        <v>587</v>
      </c>
      <c r="Z212" s="13" t="s">
        <v>116</v>
      </c>
      <c r="AJ212" s="4" t="s">
        <v>310</v>
      </c>
      <c r="AK212" s="4" t="s">
        <v>85</v>
      </c>
    </row>
    <row r="213" spans="1:37" ht="25.5">
      <c r="A213" s="11">
        <v>161</v>
      </c>
      <c r="B213" s="12" t="s">
        <v>99</v>
      </c>
      <c r="C213" s="13" t="s">
        <v>590</v>
      </c>
      <c r="D213" s="14" t="s">
        <v>591</v>
      </c>
      <c r="E213" s="15">
        <v>211.221</v>
      </c>
      <c r="F213" s="16" t="s">
        <v>111</v>
      </c>
      <c r="I213" s="17">
        <f>ROUND(E213*G213,2)</f>
        <v>0</v>
      </c>
      <c r="J213" s="17">
        <f>ROUND(E213*G213,2)</f>
        <v>0</v>
      </c>
      <c r="L213" s="18">
        <f>E213*K213</f>
        <v>0</v>
      </c>
      <c r="N213" s="15">
        <f>E213*M213</f>
        <v>0</v>
      </c>
      <c r="O213" s="16">
        <v>0</v>
      </c>
      <c r="P213" s="16" t="s">
        <v>81</v>
      </c>
      <c r="V213" s="19" t="s">
        <v>61</v>
      </c>
      <c r="X213" s="53" t="s">
        <v>590</v>
      </c>
      <c r="Y213" s="53" t="s">
        <v>590</v>
      </c>
      <c r="Z213" s="13" t="s">
        <v>116</v>
      </c>
      <c r="AA213" s="13" t="s">
        <v>81</v>
      </c>
      <c r="AJ213" s="4" t="s">
        <v>321</v>
      </c>
      <c r="AK213" s="4" t="s">
        <v>85</v>
      </c>
    </row>
    <row r="214" spans="1:37">
      <c r="A214" s="11">
        <v>162</v>
      </c>
      <c r="B214" s="12" t="s">
        <v>567</v>
      </c>
      <c r="C214" s="13" t="s">
        <v>592</v>
      </c>
      <c r="D214" s="14" t="s">
        <v>593</v>
      </c>
      <c r="E214" s="15">
        <v>1.1779999999999999</v>
      </c>
      <c r="F214" s="16" t="s">
        <v>277</v>
      </c>
      <c r="H214" s="17">
        <f>ROUND(E214*G214,2)</f>
        <v>0</v>
      </c>
      <c r="J214" s="17">
        <f>ROUND(E214*G214,2)</f>
        <v>0</v>
      </c>
      <c r="L214" s="18">
        <f>E214*K214</f>
        <v>0</v>
      </c>
      <c r="N214" s="15">
        <f>E214*M214</f>
        <v>0</v>
      </c>
      <c r="O214" s="16">
        <v>0</v>
      </c>
      <c r="P214" s="16" t="s">
        <v>81</v>
      </c>
      <c r="V214" s="19" t="s">
        <v>308</v>
      </c>
      <c r="X214" s="53" t="s">
        <v>594</v>
      </c>
      <c r="Y214" s="53" t="s">
        <v>592</v>
      </c>
      <c r="Z214" s="13" t="s">
        <v>577</v>
      </c>
      <c r="AJ214" s="4" t="s">
        <v>310</v>
      </c>
      <c r="AK214" s="4" t="s">
        <v>85</v>
      </c>
    </row>
    <row r="215" spans="1:37">
      <c r="D215" s="54" t="s">
        <v>595</v>
      </c>
      <c r="E215" s="55">
        <f>J215</f>
        <v>0</v>
      </c>
      <c r="H215" s="55">
        <f>SUM(H205:H214)</f>
        <v>0</v>
      </c>
      <c r="I215" s="55">
        <f>SUM(I205:I214)</f>
        <v>0</v>
      </c>
      <c r="J215" s="55">
        <f>SUM(J205:J214)</f>
        <v>0</v>
      </c>
      <c r="L215" s="56">
        <f>SUM(L205:L214)</f>
        <v>1.1783517000000001</v>
      </c>
      <c r="N215" s="57">
        <f>SUM(N205:N214)</f>
        <v>0</v>
      </c>
      <c r="W215" s="15">
        <f>SUM(W205:W214)</f>
        <v>0</v>
      </c>
    </row>
    <row r="217" spans="1:37">
      <c r="B217" s="13" t="s">
        <v>596</v>
      </c>
    </row>
    <row r="218" spans="1:37">
      <c r="A218" s="11">
        <v>163</v>
      </c>
      <c r="B218" s="12" t="s">
        <v>486</v>
      </c>
      <c r="C218" s="13" t="s">
        <v>597</v>
      </c>
      <c r="D218" s="14" t="s">
        <v>598</v>
      </c>
      <c r="E218" s="15">
        <v>173.05</v>
      </c>
      <c r="F218" s="16" t="s">
        <v>111</v>
      </c>
      <c r="H218" s="17">
        <f>ROUND(E218*G218,2)</f>
        <v>0</v>
      </c>
      <c r="J218" s="17">
        <f>ROUND(E218*G218,2)</f>
        <v>0</v>
      </c>
      <c r="L218" s="18">
        <f>E218*K218</f>
        <v>0</v>
      </c>
      <c r="N218" s="15">
        <f>E218*M218</f>
        <v>0</v>
      </c>
      <c r="O218" s="16">
        <v>0</v>
      </c>
      <c r="P218" s="16" t="s">
        <v>81</v>
      </c>
      <c r="V218" s="19" t="s">
        <v>308</v>
      </c>
      <c r="X218" s="53" t="s">
        <v>414</v>
      </c>
      <c r="Y218" s="53" t="s">
        <v>597</v>
      </c>
      <c r="Z218" s="13" t="s">
        <v>116</v>
      </c>
      <c r="AJ218" s="4" t="s">
        <v>310</v>
      </c>
      <c r="AK218" s="4" t="s">
        <v>85</v>
      </c>
    </row>
    <row r="219" spans="1:37">
      <c r="D219" s="54" t="s">
        <v>599</v>
      </c>
      <c r="E219" s="55">
        <f>J219</f>
        <v>0</v>
      </c>
      <c r="H219" s="55">
        <f>SUM(H217:H218)</f>
        <v>0</v>
      </c>
      <c r="I219" s="55">
        <f>SUM(I217:I218)</f>
        <v>0</v>
      </c>
      <c r="J219" s="55">
        <f>SUM(J217:J218)</f>
        <v>0</v>
      </c>
      <c r="L219" s="56">
        <f>SUM(L217:L218)</f>
        <v>0</v>
      </c>
      <c r="N219" s="57">
        <f>SUM(N217:N218)</f>
        <v>0</v>
      </c>
      <c r="W219" s="15">
        <f>SUM(W217:W218)</f>
        <v>0</v>
      </c>
    </row>
    <row r="221" spans="1:37">
      <c r="B221" s="13" t="s">
        <v>600</v>
      </c>
    </row>
    <row r="222" spans="1:37">
      <c r="A222" s="11">
        <v>164</v>
      </c>
      <c r="B222" s="12" t="s">
        <v>601</v>
      </c>
      <c r="C222" s="13" t="s">
        <v>602</v>
      </c>
      <c r="D222" s="14" t="s">
        <v>603</v>
      </c>
      <c r="E222" s="15">
        <v>17.440000000000001</v>
      </c>
      <c r="F222" s="16" t="s">
        <v>185</v>
      </c>
      <c r="H222" s="17">
        <f>ROUND(E222*G222,2)</f>
        <v>0</v>
      </c>
      <c r="J222" s="17">
        <f>ROUND(E222*G222,2)</f>
        <v>0</v>
      </c>
      <c r="L222" s="18">
        <f>E222*K222</f>
        <v>0</v>
      </c>
      <c r="N222" s="15">
        <f>E222*M222</f>
        <v>0</v>
      </c>
      <c r="O222" s="16">
        <v>0</v>
      </c>
      <c r="P222" s="16" t="s">
        <v>81</v>
      </c>
      <c r="V222" s="19" t="s">
        <v>308</v>
      </c>
      <c r="X222" s="53" t="s">
        <v>604</v>
      </c>
      <c r="Y222" s="53" t="s">
        <v>602</v>
      </c>
      <c r="Z222" s="13" t="s">
        <v>229</v>
      </c>
      <c r="AJ222" s="4" t="s">
        <v>310</v>
      </c>
      <c r="AK222" s="4" t="s">
        <v>85</v>
      </c>
    </row>
    <row r="223" spans="1:37">
      <c r="A223" s="11">
        <v>165</v>
      </c>
      <c r="B223" s="12" t="s">
        <v>601</v>
      </c>
      <c r="C223" s="13" t="s">
        <v>605</v>
      </c>
      <c r="D223" s="14" t="s">
        <v>606</v>
      </c>
      <c r="E223" s="15">
        <v>150.036</v>
      </c>
      <c r="F223" s="16" t="s">
        <v>185</v>
      </c>
      <c r="H223" s="17">
        <f>ROUND(E223*G223,2)</f>
        <v>0</v>
      </c>
      <c r="J223" s="17">
        <f>ROUND(E223*G223,2)</f>
        <v>0</v>
      </c>
      <c r="K223" s="18">
        <v>2.0000000000000002E-5</v>
      </c>
      <c r="L223" s="18">
        <f>E223*K223</f>
        <v>3.0007200000000001E-3</v>
      </c>
      <c r="N223" s="15">
        <f>E223*M223</f>
        <v>0</v>
      </c>
      <c r="O223" s="16">
        <v>0</v>
      </c>
      <c r="P223" s="16" t="s">
        <v>81</v>
      </c>
      <c r="V223" s="19" t="s">
        <v>308</v>
      </c>
      <c r="X223" s="53" t="s">
        <v>607</v>
      </c>
      <c r="Y223" s="53" t="s">
        <v>605</v>
      </c>
      <c r="Z223" s="13" t="s">
        <v>608</v>
      </c>
      <c r="AJ223" s="4" t="s">
        <v>310</v>
      </c>
      <c r="AK223" s="4" t="s">
        <v>85</v>
      </c>
    </row>
    <row r="224" spans="1:37">
      <c r="A224" s="11">
        <v>166</v>
      </c>
      <c r="B224" s="12" t="s">
        <v>99</v>
      </c>
      <c r="C224" s="13" t="s">
        <v>609</v>
      </c>
      <c r="D224" s="14" t="s">
        <v>610</v>
      </c>
      <c r="E224" s="15">
        <v>154.53100000000001</v>
      </c>
      <c r="F224" s="16" t="s">
        <v>611</v>
      </c>
      <c r="I224" s="17">
        <f>ROUND(E224*G224,2)</f>
        <v>0</v>
      </c>
      <c r="J224" s="17">
        <f>ROUND(E224*G224,2)</f>
        <v>0</v>
      </c>
      <c r="L224" s="18">
        <f>E224*K224</f>
        <v>0</v>
      </c>
      <c r="N224" s="15">
        <f>E224*M224</f>
        <v>0</v>
      </c>
      <c r="O224" s="16">
        <v>0</v>
      </c>
      <c r="P224" s="16" t="s">
        <v>81</v>
      </c>
      <c r="V224" s="19" t="s">
        <v>61</v>
      </c>
      <c r="X224" s="53" t="s">
        <v>414</v>
      </c>
      <c r="Y224" s="53" t="s">
        <v>609</v>
      </c>
      <c r="Z224" s="13" t="s">
        <v>116</v>
      </c>
      <c r="AA224" s="13" t="s">
        <v>81</v>
      </c>
      <c r="AJ224" s="4" t="s">
        <v>321</v>
      </c>
      <c r="AK224" s="4" t="s">
        <v>85</v>
      </c>
    </row>
    <row r="225" spans="1:37">
      <c r="A225" s="11">
        <v>167</v>
      </c>
      <c r="B225" s="12" t="s">
        <v>601</v>
      </c>
      <c r="C225" s="13" t="s">
        <v>612</v>
      </c>
      <c r="D225" s="14" t="s">
        <v>613</v>
      </c>
      <c r="E225" s="15">
        <v>165.4</v>
      </c>
      <c r="F225" s="16" t="s">
        <v>111</v>
      </c>
      <c r="H225" s="17">
        <f>ROUND(E225*G225,2)</f>
        <v>0</v>
      </c>
      <c r="J225" s="17">
        <f>ROUND(E225*G225,2)</f>
        <v>0</v>
      </c>
      <c r="K225" s="18">
        <v>3.6000000000000002E-4</v>
      </c>
      <c r="L225" s="18">
        <f>E225*K225</f>
        <v>5.9544000000000007E-2</v>
      </c>
      <c r="N225" s="15">
        <f>E225*M225</f>
        <v>0</v>
      </c>
      <c r="O225" s="16">
        <v>0</v>
      </c>
      <c r="P225" s="16" t="s">
        <v>81</v>
      </c>
      <c r="V225" s="19" t="s">
        <v>308</v>
      </c>
      <c r="X225" s="53" t="s">
        <v>614</v>
      </c>
      <c r="Y225" s="53" t="s">
        <v>612</v>
      </c>
      <c r="Z225" s="13" t="s">
        <v>608</v>
      </c>
      <c r="AJ225" s="4" t="s">
        <v>310</v>
      </c>
      <c r="AK225" s="4" t="s">
        <v>85</v>
      </c>
    </row>
    <row r="226" spans="1:37">
      <c r="A226" s="11">
        <v>168</v>
      </c>
      <c r="B226" s="12" t="s">
        <v>99</v>
      </c>
      <c r="C226" s="13" t="s">
        <v>615</v>
      </c>
      <c r="D226" s="14" t="s">
        <v>616</v>
      </c>
      <c r="E226" s="15">
        <v>170.36199999999999</v>
      </c>
      <c r="F226" s="16" t="s">
        <v>111</v>
      </c>
      <c r="I226" s="17">
        <f>ROUND(E226*G226,2)</f>
        <v>0</v>
      </c>
      <c r="J226" s="17">
        <f>ROUND(E226*G226,2)</f>
        <v>0</v>
      </c>
      <c r="L226" s="18">
        <f>E226*K226</f>
        <v>0</v>
      </c>
      <c r="N226" s="15">
        <f>E226*M226</f>
        <v>0</v>
      </c>
      <c r="O226" s="16">
        <v>0</v>
      </c>
      <c r="P226" s="16" t="s">
        <v>81</v>
      </c>
      <c r="V226" s="19" t="s">
        <v>61</v>
      </c>
      <c r="X226" s="53" t="s">
        <v>414</v>
      </c>
      <c r="Y226" s="53" t="s">
        <v>615</v>
      </c>
      <c r="Z226" s="13" t="s">
        <v>116</v>
      </c>
      <c r="AA226" s="13" t="s">
        <v>81</v>
      </c>
      <c r="AJ226" s="4" t="s">
        <v>321</v>
      </c>
      <c r="AK226" s="4" t="s">
        <v>85</v>
      </c>
    </row>
    <row r="227" spans="1:37">
      <c r="A227" s="11">
        <v>169</v>
      </c>
      <c r="B227" s="12" t="s">
        <v>601</v>
      </c>
      <c r="C227" s="13" t="s">
        <v>617</v>
      </c>
      <c r="D227" s="14" t="s">
        <v>618</v>
      </c>
      <c r="E227" s="15">
        <v>165.4</v>
      </c>
      <c r="F227" s="16" t="s">
        <v>111</v>
      </c>
      <c r="H227" s="17">
        <f>ROUND(E227*G227,2)</f>
        <v>0</v>
      </c>
      <c r="J227" s="17">
        <f>ROUND(E227*G227,2)</f>
        <v>0</v>
      </c>
      <c r="K227" s="18">
        <v>7.1000000000000004E-3</v>
      </c>
      <c r="L227" s="18">
        <f>E227*K227</f>
        <v>1.1743400000000002</v>
      </c>
      <c r="N227" s="15">
        <f>E227*M227</f>
        <v>0</v>
      </c>
      <c r="O227" s="16">
        <v>0</v>
      </c>
      <c r="P227" s="16" t="s">
        <v>81</v>
      </c>
      <c r="V227" s="19" t="s">
        <v>308</v>
      </c>
      <c r="X227" s="53" t="s">
        <v>619</v>
      </c>
      <c r="Y227" s="53" t="s">
        <v>617</v>
      </c>
      <c r="Z227" s="13" t="s">
        <v>116</v>
      </c>
      <c r="AJ227" s="4" t="s">
        <v>310</v>
      </c>
      <c r="AK227" s="4" t="s">
        <v>85</v>
      </c>
    </row>
    <row r="228" spans="1:37">
      <c r="A228" s="11">
        <v>170</v>
      </c>
      <c r="B228" s="12" t="s">
        <v>601</v>
      </c>
      <c r="C228" s="13" t="s">
        <v>620</v>
      </c>
      <c r="D228" s="14" t="s">
        <v>621</v>
      </c>
      <c r="E228" s="15">
        <v>1.2370000000000001</v>
      </c>
      <c r="F228" s="16" t="s">
        <v>277</v>
      </c>
      <c r="H228" s="17">
        <f>ROUND(E228*G228,2)</f>
        <v>0</v>
      </c>
      <c r="J228" s="17">
        <f>ROUND(E228*G228,2)</f>
        <v>0</v>
      </c>
      <c r="L228" s="18">
        <f>E228*K228</f>
        <v>0</v>
      </c>
      <c r="N228" s="15">
        <f>E228*M228</f>
        <v>0</v>
      </c>
      <c r="O228" s="16">
        <v>0</v>
      </c>
      <c r="P228" s="16" t="s">
        <v>81</v>
      </c>
      <c r="V228" s="19" t="s">
        <v>308</v>
      </c>
      <c r="X228" s="53" t="s">
        <v>622</v>
      </c>
      <c r="Y228" s="53" t="s">
        <v>620</v>
      </c>
      <c r="Z228" s="13" t="s">
        <v>623</v>
      </c>
      <c r="AJ228" s="4" t="s">
        <v>310</v>
      </c>
      <c r="AK228" s="4" t="s">
        <v>85</v>
      </c>
    </row>
    <row r="229" spans="1:37">
      <c r="D229" s="54" t="s">
        <v>624</v>
      </c>
      <c r="E229" s="55">
        <f>J229</f>
        <v>0</v>
      </c>
      <c r="H229" s="55">
        <f>SUM(H221:H228)</f>
        <v>0</v>
      </c>
      <c r="I229" s="55">
        <f>SUM(I221:I228)</f>
        <v>0</v>
      </c>
      <c r="J229" s="55">
        <f>SUM(J221:J228)</f>
        <v>0</v>
      </c>
      <c r="L229" s="56">
        <f>SUM(L221:L228)</f>
        <v>1.2368847200000002</v>
      </c>
      <c r="N229" s="57">
        <f>SUM(N221:N228)</f>
        <v>0</v>
      </c>
      <c r="W229" s="15">
        <f>SUM(W221:W228)</f>
        <v>0</v>
      </c>
    </row>
    <row r="231" spans="1:37">
      <c r="B231" s="13" t="s">
        <v>625</v>
      </c>
    </row>
    <row r="232" spans="1:37" ht="25.5">
      <c r="A232" s="11">
        <v>171</v>
      </c>
      <c r="B232" s="12" t="s">
        <v>567</v>
      </c>
      <c r="C232" s="13" t="s">
        <v>626</v>
      </c>
      <c r="D232" s="14" t="s">
        <v>627</v>
      </c>
      <c r="E232" s="15">
        <v>134.57499999999999</v>
      </c>
      <c r="F232" s="16" t="s">
        <v>111</v>
      </c>
      <c r="H232" s="17">
        <f>ROUND(E232*G232,2)</f>
        <v>0</v>
      </c>
      <c r="J232" s="17">
        <f>ROUND(E232*G232,2)</f>
        <v>0</v>
      </c>
      <c r="K232" s="18">
        <v>4.6999999999999999E-4</v>
      </c>
      <c r="L232" s="18">
        <f>E232*K232</f>
        <v>6.3250249999999994E-2</v>
      </c>
      <c r="N232" s="15">
        <f>E232*M232</f>
        <v>0</v>
      </c>
      <c r="O232" s="16">
        <v>0</v>
      </c>
      <c r="P232" s="16" t="s">
        <v>81</v>
      </c>
      <c r="V232" s="19" t="s">
        <v>308</v>
      </c>
      <c r="X232" s="53" t="s">
        <v>628</v>
      </c>
      <c r="Y232" s="53" t="s">
        <v>626</v>
      </c>
      <c r="Z232" s="13" t="s">
        <v>116</v>
      </c>
      <c r="AJ232" s="4" t="s">
        <v>310</v>
      </c>
      <c r="AK232" s="4" t="s">
        <v>85</v>
      </c>
    </row>
    <row r="233" spans="1:37">
      <c r="A233" s="11">
        <v>172</v>
      </c>
      <c r="B233" s="12" t="s">
        <v>99</v>
      </c>
      <c r="C233" s="13" t="s">
        <v>629</v>
      </c>
      <c r="D233" s="14" t="s">
        <v>630</v>
      </c>
      <c r="E233" s="15">
        <v>138.61199999999999</v>
      </c>
      <c r="F233" s="16" t="s">
        <v>111</v>
      </c>
      <c r="I233" s="17">
        <f>ROUND(E233*G233,2)</f>
        <v>0</v>
      </c>
      <c r="J233" s="17">
        <f>ROUND(E233*G233,2)</f>
        <v>0</v>
      </c>
      <c r="K233" s="18">
        <v>2.1000000000000001E-2</v>
      </c>
      <c r="L233" s="18">
        <f>E233*K233</f>
        <v>2.9108520000000002</v>
      </c>
      <c r="N233" s="15">
        <f>E233*M233</f>
        <v>0</v>
      </c>
      <c r="O233" s="16">
        <v>0</v>
      </c>
      <c r="P233" s="16" t="s">
        <v>81</v>
      </c>
      <c r="V233" s="19" t="s">
        <v>61</v>
      </c>
      <c r="X233" s="53" t="s">
        <v>629</v>
      </c>
      <c r="Y233" s="53" t="s">
        <v>629</v>
      </c>
      <c r="Z233" s="13" t="s">
        <v>583</v>
      </c>
      <c r="AA233" s="13" t="s">
        <v>81</v>
      </c>
      <c r="AJ233" s="4" t="s">
        <v>321</v>
      </c>
      <c r="AK233" s="4" t="s">
        <v>85</v>
      </c>
    </row>
    <row r="234" spans="1:37">
      <c r="A234" s="11">
        <v>173</v>
      </c>
      <c r="B234" s="12" t="s">
        <v>567</v>
      </c>
      <c r="C234" s="13" t="s">
        <v>631</v>
      </c>
      <c r="D234" s="14" t="s">
        <v>632</v>
      </c>
      <c r="E234" s="15">
        <v>2.9740000000000002</v>
      </c>
      <c r="F234" s="16" t="s">
        <v>277</v>
      </c>
      <c r="H234" s="17">
        <f>ROUND(E234*G234,2)</f>
        <v>0</v>
      </c>
      <c r="J234" s="17">
        <f>ROUND(E234*G234,2)</f>
        <v>0</v>
      </c>
      <c r="L234" s="18">
        <f>E234*K234</f>
        <v>0</v>
      </c>
      <c r="N234" s="15">
        <f>E234*M234</f>
        <v>0</v>
      </c>
      <c r="O234" s="16">
        <v>0</v>
      </c>
      <c r="P234" s="16" t="s">
        <v>81</v>
      </c>
      <c r="V234" s="19" t="s">
        <v>308</v>
      </c>
      <c r="X234" s="53" t="s">
        <v>633</v>
      </c>
      <c r="Y234" s="53" t="s">
        <v>631</v>
      </c>
      <c r="Z234" s="13" t="s">
        <v>577</v>
      </c>
      <c r="AJ234" s="4" t="s">
        <v>310</v>
      </c>
      <c r="AK234" s="4" t="s">
        <v>85</v>
      </c>
    </row>
    <row r="235" spans="1:37">
      <c r="D235" s="54" t="s">
        <v>634</v>
      </c>
      <c r="E235" s="55">
        <f>J235</f>
        <v>0</v>
      </c>
      <c r="H235" s="55">
        <f>SUM(H231:H234)</f>
        <v>0</v>
      </c>
      <c r="I235" s="55">
        <f>SUM(I231:I234)</f>
        <v>0</v>
      </c>
      <c r="J235" s="55">
        <f>SUM(J231:J234)</f>
        <v>0</v>
      </c>
      <c r="L235" s="56">
        <f>SUM(L231:L234)</f>
        <v>2.9741022500000001</v>
      </c>
      <c r="N235" s="57">
        <f>SUM(N231:N234)</f>
        <v>0</v>
      </c>
      <c r="W235" s="15">
        <f>SUM(W231:W234)</f>
        <v>0</v>
      </c>
    </row>
    <row r="237" spans="1:37">
      <c r="B237" s="13" t="s">
        <v>635</v>
      </c>
    </row>
    <row r="238" spans="1:37">
      <c r="A238" s="11">
        <v>174</v>
      </c>
      <c r="B238" s="12" t="s">
        <v>636</v>
      </c>
      <c r="C238" s="13" t="s">
        <v>637</v>
      </c>
      <c r="D238" s="14" t="s">
        <v>638</v>
      </c>
      <c r="E238" s="15">
        <v>17.029</v>
      </c>
      <c r="F238" s="16" t="s">
        <v>111</v>
      </c>
      <c r="H238" s="17">
        <f>ROUND(E238*G238,2)</f>
        <v>0</v>
      </c>
      <c r="J238" s="17">
        <f>ROUND(E238*G238,2)</f>
        <v>0</v>
      </c>
      <c r="K238" s="18">
        <v>3.2000000000000003E-4</v>
      </c>
      <c r="L238" s="18">
        <f>E238*K238</f>
        <v>5.4492800000000008E-3</v>
      </c>
      <c r="N238" s="15">
        <f>E238*M238</f>
        <v>0</v>
      </c>
      <c r="O238" s="16">
        <v>0</v>
      </c>
      <c r="P238" s="16" t="s">
        <v>81</v>
      </c>
      <c r="V238" s="19" t="s">
        <v>308</v>
      </c>
      <c r="X238" s="53" t="s">
        <v>639</v>
      </c>
      <c r="Y238" s="53" t="s">
        <v>637</v>
      </c>
      <c r="Z238" s="13" t="s">
        <v>640</v>
      </c>
      <c r="AJ238" s="4" t="s">
        <v>310</v>
      </c>
      <c r="AK238" s="4" t="s">
        <v>85</v>
      </c>
    </row>
    <row r="239" spans="1:37">
      <c r="D239" s="54" t="s">
        <v>641</v>
      </c>
      <c r="E239" s="55">
        <f>J239</f>
        <v>0</v>
      </c>
      <c r="H239" s="55">
        <f>SUM(H237:H238)</f>
        <v>0</v>
      </c>
      <c r="I239" s="55">
        <f>SUM(I237:I238)</f>
        <v>0</v>
      </c>
      <c r="J239" s="55">
        <f>SUM(J237:J238)</f>
        <v>0</v>
      </c>
      <c r="L239" s="56">
        <f>SUM(L237:L238)</f>
        <v>5.4492800000000008E-3</v>
      </c>
      <c r="N239" s="57">
        <f>SUM(N237:N238)</f>
        <v>0</v>
      </c>
      <c r="W239" s="15">
        <f>SUM(W237:W238)</f>
        <v>0</v>
      </c>
    </row>
    <row r="241" spans="1:37">
      <c r="B241" s="13" t="s">
        <v>642</v>
      </c>
    </row>
    <row r="242" spans="1:37">
      <c r="A242" s="11">
        <v>175</v>
      </c>
      <c r="B242" s="12" t="s">
        <v>643</v>
      </c>
      <c r="C242" s="13" t="s">
        <v>644</v>
      </c>
      <c r="D242" s="14" t="s">
        <v>645</v>
      </c>
      <c r="E242" s="15">
        <v>1002.276</v>
      </c>
      <c r="F242" s="16" t="s">
        <v>111</v>
      </c>
      <c r="H242" s="17">
        <f>ROUND(E242*G242,2)</f>
        <v>0</v>
      </c>
      <c r="J242" s="17">
        <f>ROUND(E242*G242,2)</f>
        <v>0</v>
      </c>
      <c r="K242" s="18">
        <v>1.8000000000000001E-4</v>
      </c>
      <c r="L242" s="18">
        <f>E242*K242</f>
        <v>0.18040968000000002</v>
      </c>
      <c r="N242" s="15">
        <f>E242*M242</f>
        <v>0</v>
      </c>
      <c r="O242" s="16">
        <v>0</v>
      </c>
      <c r="P242" s="16" t="s">
        <v>81</v>
      </c>
      <c r="V242" s="19" t="s">
        <v>308</v>
      </c>
      <c r="X242" s="53" t="s">
        <v>646</v>
      </c>
      <c r="Y242" s="53" t="s">
        <v>644</v>
      </c>
      <c r="Z242" s="13" t="s">
        <v>647</v>
      </c>
      <c r="AJ242" s="4" t="s">
        <v>310</v>
      </c>
      <c r="AK242" s="4" t="s">
        <v>85</v>
      </c>
    </row>
    <row r="243" spans="1:37">
      <c r="A243" s="11">
        <v>176</v>
      </c>
      <c r="B243" s="12" t="s">
        <v>643</v>
      </c>
      <c r="C243" s="13" t="s">
        <v>648</v>
      </c>
      <c r="D243" s="14" t="s">
        <v>649</v>
      </c>
      <c r="E243" s="15">
        <v>78.760000000000005</v>
      </c>
      <c r="F243" s="16" t="s">
        <v>111</v>
      </c>
      <c r="H243" s="17">
        <f>ROUND(E243*G243,2)</f>
        <v>0</v>
      </c>
      <c r="J243" s="17">
        <f>ROUND(E243*G243,2)</f>
        <v>0</v>
      </c>
      <c r="K243" s="18">
        <v>1.8000000000000001E-4</v>
      </c>
      <c r="L243" s="18">
        <f>E243*K243</f>
        <v>1.4176800000000002E-2</v>
      </c>
      <c r="N243" s="15">
        <f>E243*M243</f>
        <v>0</v>
      </c>
      <c r="O243" s="16">
        <v>0</v>
      </c>
      <c r="P243" s="16" t="s">
        <v>81</v>
      </c>
      <c r="V243" s="19" t="s">
        <v>308</v>
      </c>
      <c r="X243" s="53" t="s">
        <v>650</v>
      </c>
      <c r="Y243" s="53" t="s">
        <v>648</v>
      </c>
      <c r="Z243" s="13" t="s">
        <v>647</v>
      </c>
      <c r="AJ243" s="4" t="s">
        <v>310</v>
      </c>
      <c r="AK243" s="4" t="s">
        <v>85</v>
      </c>
    </row>
    <row r="244" spans="1:37">
      <c r="D244" s="54" t="s">
        <v>651</v>
      </c>
      <c r="E244" s="55">
        <f>J244</f>
        <v>0</v>
      </c>
      <c r="H244" s="55">
        <f>SUM(H241:H243)</f>
        <v>0</v>
      </c>
      <c r="I244" s="55">
        <f>SUM(I241:I243)</f>
        <v>0</v>
      </c>
      <c r="J244" s="55">
        <f>SUM(J241:J243)</f>
        <v>0</v>
      </c>
      <c r="L244" s="56">
        <f>SUM(L241:L243)</f>
        <v>0.19458648000000001</v>
      </c>
      <c r="N244" s="57">
        <f>SUM(N241:N243)</f>
        <v>0</v>
      </c>
      <c r="W244" s="15">
        <f>SUM(W241:W243)</f>
        <v>0</v>
      </c>
    </row>
    <row r="246" spans="1:37">
      <c r="D246" s="54" t="s">
        <v>652</v>
      </c>
      <c r="E246" s="55">
        <f>J246</f>
        <v>0</v>
      </c>
      <c r="H246" s="55">
        <f>+H100+H110+H117+H121+H148+H154+H162+H181+H203+H215+H219+H229+H235+H239+H244</f>
        <v>0</v>
      </c>
      <c r="I246" s="55">
        <f>+I100+I110+I117+I121+I148+I154+I162+I181+I203+I215+I219+I229+I235+I239+I244</f>
        <v>0</v>
      </c>
      <c r="J246" s="55">
        <f>+J100+J110+J117+J121+J148+J154+J162+J181+J203+J215+J219+J229+J235+J239+J244</f>
        <v>0</v>
      </c>
      <c r="L246" s="56">
        <f>+L100+L110+L117+L121+L148+L154+L162+L181+L203+L215+L219+L229+L235+L239+L244</f>
        <v>8.2924304200000005</v>
      </c>
      <c r="N246" s="57">
        <f>+N100+N110+N117+N121+N148+N154+N162+N181+N203+N215+N219+N229+N235+N239+N244</f>
        <v>0.44926000000000005</v>
      </c>
      <c r="W246" s="15">
        <f>+W100+W110+W117+W121+W148+W154+W162+W181+W203+W215+W219+W229+W235+W239+W244</f>
        <v>0</v>
      </c>
    </row>
    <row r="248" spans="1:37">
      <c r="D248" s="58" t="s">
        <v>653</v>
      </c>
      <c r="E248" s="55">
        <f>J248</f>
        <v>0</v>
      </c>
      <c r="H248" s="55">
        <f>+H89+H246</f>
        <v>0</v>
      </c>
      <c r="I248" s="55">
        <f>+I89+I246</f>
        <v>0</v>
      </c>
      <c r="J248" s="55">
        <f>+J89+J246</f>
        <v>0</v>
      </c>
      <c r="L248" s="56">
        <f>+L89+L246</f>
        <v>61.252732499999993</v>
      </c>
      <c r="N248" s="57">
        <f>+N89+N246</f>
        <v>55.716106000000003</v>
      </c>
      <c r="W248" s="15">
        <f>+W89+W246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revision>2</cp:revision>
  <cp:lastPrinted>2019-05-20T14:23:00Z</cp:lastPrinted>
  <dcterms:created xsi:type="dcterms:W3CDTF">1999-04-06T07:39:00Z</dcterms:created>
  <dcterms:modified xsi:type="dcterms:W3CDTF">2022-07-12T06:40:05Z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