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120" yWindow="120" windowWidth="15120" windowHeight="8010" tabRatio="806"/>
  </bookViews>
  <sheets>
    <sheet name="SÚHRNNÝ ROZPOČET DIELA" sheetId="1" r:id="rId1"/>
    <sheet name="ČASTI STAVBY CELKOM" sheetId="2" r:id="rId2"/>
    <sheet name="ČASŤ STAVBY A" sheetId="6" r:id="rId3"/>
    <sheet name="ČASŤ STAVBY B" sheetId="7" r:id="rId4"/>
    <sheet name="VŠEOBECNÉ POLOŽKY CELKOM" sheetId="3" r:id="rId5"/>
    <sheet name="VŠEOB.POL. - Dok.zhotov. A" sheetId="4" r:id="rId6"/>
    <sheet name="VŠEOB.POL. - Dok.zhotov. B" sheetId="13" r:id="rId7"/>
    <sheet name="VŠEOB.POL. - Zach. arch. výskum" sheetId="5" r:id="rId8"/>
    <sheet name="VŠEOB.POL. - Info. model stavby" sheetId="9" r:id="rId9"/>
  </sheets>
  <definedNames>
    <definedName name="_xlnm.Print_Area" localSheetId="2">'ČASŤ STAVBY A'!$A$1:$E$33</definedName>
    <definedName name="_xlnm.Print_Area" localSheetId="3">'ČASŤ STAVBY B'!$A$1:$E$18</definedName>
    <definedName name="_xlnm.Print_Area" localSheetId="1">'ČASTI STAVBY CELKOM'!$A$1:$E$9</definedName>
    <definedName name="_xlnm.Print_Area" localSheetId="5">'VŠEOB.POL. - Dok.zhotov. A'!$A$1:$H$74</definedName>
    <definedName name="_xlnm.Print_Area" localSheetId="6">'VŠEOB.POL. - Dok.zhotov. B'!$A$1:$H$59</definedName>
    <definedName name="_xlnm.Print_Area" localSheetId="8">'VŠEOB.POL. - Info. model stavby'!$A$1:$G$23</definedName>
    <definedName name="_xlnm.Print_Area" localSheetId="7">'VŠEOB.POL. - Zach. arch. výskum'!$A$1:$G$22</definedName>
    <definedName name="_xlnm.Print_Area" localSheetId="4">'VŠEOBECNÉ POLOŽKY CELKOM'!$A$1:$G$43</definedName>
  </definedNames>
  <calcPr calcId="145621" fullPrecision="0"/>
</workbook>
</file>

<file path=xl/calcChain.xml><?xml version="1.0" encoding="utf-8"?>
<calcChain xmlns="http://schemas.openxmlformats.org/spreadsheetml/2006/main">
  <c r="G10" i="3" l="1"/>
  <c r="G13" i="3"/>
  <c r="E13" i="3"/>
  <c r="G28" i="3" l="1"/>
  <c r="A29" i="13" l="1"/>
  <c r="A30" i="13" s="1"/>
  <c r="A31" i="13" s="1"/>
  <c r="A32" i="13" s="1"/>
  <c r="A44" i="4"/>
  <c r="A45" i="4" s="1"/>
  <c r="A46" i="4" s="1"/>
  <c r="A47" i="4" s="1"/>
  <c r="E29" i="6" l="1"/>
  <c r="A19" i="3" l="1"/>
  <c r="A8" i="9" l="1"/>
  <c r="A9" i="9" s="1"/>
  <c r="A10" i="9" s="1"/>
  <c r="A11" i="9" s="1"/>
  <c r="A12" i="9" s="1"/>
  <c r="A13" i="9" s="1"/>
  <c r="A9" i="5"/>
  <c r="A10" i="5" s="1"/>
  <c r="A11" i="5" s="1"/>
  <c r="A8" i="5"/>
  <c r="A10" i="7"/>
  <c r="A11" i="7" s="1"/>
  <c r="A12" i="7" s="1"/>
  <c r="A13" i="7" s="1"/>
  <c r="A9" i="7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9" i="6"/>
  <c r="E45" i="13"/>
  <c r="G12" i="9" l="1"/>
  <c r="G11" i="9"/>
  <c r="G13" i="9"/>
  <c r="G10" i="9"/>
  <c r="G9" i="9"/>
  <c r="G8" i="9"/>
  <c r="G7" i="9"/>
  <c r="A10" i="3"/>
  <c r="A11" i="3" s="1"/>
  <c r="A12" i="3" s="1"/>
  <c r="A13" i="3" s="1"/>
  <c r="A14" i="3" s="1"/>
  <c r="A15" i="3" s="1"/>
  <c r="A16" i="3" s="1"/>
  <c r="A17" i="3" s="1"/>
  <c r="A18" i="3" s="1"/>
  <c r="A20" i="3" s="1"/>
  <c r="A21" i="3" s="1"/>
  <c r="A22" i="3" s="1"/>
  <c r="A23" i="3" s="1"/>
  <c r="A24" i="3" s="1"/>
  <c r="A25" i="3" s="1"/>
  <c r="A26" i="3" s="1"/>
  <c r="A27" i="3" s="1"/>
  <c r="A9" i="3"/>
  <c r="G23" i="3"/>
  <c r="G14" i="9" l="1"/>
  <c r="F27" i="3" s="1"/>
  <c r="A10" i="13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H61" i="4"/>
  <c r="G61" i="4"/>
  <c r="F61" i="4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l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27" i="13"/>
  <c r="A28" i="13" s="1"/>
  <c r="E7" i="2"/>
  <c r="H45" i="13"/>
  <c r="G45" i="13"/>
  <c r="F45" i="13"/>
  <c r="E61" i="4"/>
  <c r="H62" i="4" s="1"/>
  <c r="G11" i="5"/>
  <c r="G10" i="5"/>
  <c r="G9" i="5"/>
  <c r="G8" i="5"/>
  <c r="G7" i="5"/>
  <c r="E14" i="7"/>
  <c r="E8" i="2" s="1"/>
  <c r="A33" i="13" l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8" i="4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H46" i="13"/>
  <c r="G12" i="5"/>
  <c r="F18" i="3" s="1"/>
  <c r="F8" i="3"/>
  <c r="E9" i="2"/>
  <c r="C7" i="1" s="1"/>
  <c r="F9" i="3" l="1"/>
  <c r="G9" i="3" s="1"/>
  <c r="G27" i="3" l="1"/>
  <c r="G26" i="3" l="1"/>
  <c r="G25" i="3"/>
  <c r="G24" i="3"/>
  <c r="G15" i="3" l="1"/>
  <c r="G18" i="3" l="1"/>
  <c r="G21" i="3"/>
  <c r="G20" i="3"/>
  <c r="G19" i="3"/>
  <c r="G17" i="3"/>
  <c r="G16" i="3"/>
  <c r="G14" i="3"/>
  <c r="G12" i="3"/>
  <c r="G11" i="3"/>
  <c r="G22" i="3" l="1"/>
  <c r="G8" i="3" l="1"/>
  <c r="G29" i="3" s="1"/>
  <c r="C8" i="1" l="1"/>
  <c r="C10" i="1" s="1"/>
  <c r="C11" i="1" s="1"/>
  <c r="C12" i="1" s="1"/>
</calcChain>
</file>

<file path=xl/sharedStrings.xml><?xml version="1.0" encoding="utf-8"?>
<sst xmlns="http://schemas.openxmlformats.org/spreadsheetml/2006/main" count="577" uniqueCount="245">
  <si>
    <t>Súhrnný rozpočet diela</t>
  </si>
  <si>
    <t>P.č.</t>
  </si>
  <si>
    <t>Popis položky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</si>
  <si>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</si>
  <si>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</si>
  <si>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</si>
  <si>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</si>
  <si>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</si>
  <si>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sub</t>
  </si>
  <si>
    <t>Kód KP</t>
  </si>
  <si>
    <t>M.J.</t>
  </si>
  <si>
    <t>Množstvo</t>
  </si>
  <si>
    <t>Cena celkom               v € (bez DPH)</t>
  </si>
  <si>
    <t xml:space="preserve">45.00.00 </t>
  </si>
  <si>
    <t>VŠEOBECNÉ  POLOŽKY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</si>
  <si>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</si>
  <si>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</si>
  <si>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</si>
  <si>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</si>
  <si>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</si>
  <si>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</si>
  <si>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Monitoring vplyvov na životné prostredie</t>
  </si>
  <si>
    <t>Geotechnický monitoring pre objekty líniových častí pozemných komunikácií</t>
  </si>
  <si>
    <t>Informačné tabule</t>
  </si>
  <si>
    <t>Pamätná tabuľa</t>
  </si>
  <si>
    <t>Legenda:</t>
  </si>
  <si>
    <t>p.s.  -  predbežná suma</t>
  </si>
  <si>
    <t>kpl   -  komplet za poistenie Diela</t>
  </si>
  <si>
    <t>sub  - náklady na kompletné vyhotovenie v súlade so Zmluvou</t>
  </si>
  <si>
    <t>Počet hodín</t>
  </si>
  <si>
    <t>HZS</t>
  </si>
  <si>
    <t>HZS - hodinová zúčtovacia sadzba</t>
  </si>
  <si>
    <t>Výluky železníc</t>
  </si>
  <si>
    <t>Stavba :</t>
  </si>
  <si>
    <t>Sh</t>
  </si>
  <si>
    <t>Práce „žltý FIDIC“</t>
  </si>
  <si>
    <t>Vytyčovacia sieť - doplnenie</t>
  </si>
  <si>
    <t>Ošetrovanie vegetácie</t>
  </si>
  <si>
    <t>Sh- strojnohodina, priemerná cena nasadených strojov</t>
  </si>
  <si>
    <t>Stavba:</t>
  </si>
  <si>
    <t>ks</t>
  </si>
  <si>
    <t>Dokumentácia skutočného stavu + (pasport)</t>
  </si>
  <si>
    <t>011-00</t>
  </si>
  <si>
    <t>Príprava územia</t>
  </si>
  <si>
    <t>021-00</t>
  </si>
  <si>
    <t>Príprava ploch pre zariadenie staveniska</t>
  </si>
  <si>
    <t>051-00</t>
  </si>
  <si>
    <t>Vegetačné úpravy</t>
  </si>
  <si>
    <t>101-00</t>
  </si>
  <si>
    <t>Chodník</t>
  </si>
  <si>
    <t>103-00</t>
  </si>
  <si>
    <t>Dočasná obchádzková trasa</t>
  </si>
  <si>
    <t>201-00</t>
  </si>
  <si>
    <t>Ekodukt nad cestou I/11</t>
  </si>
  <si>
    <t>Oplotenie</t>
  </si>
  <si>
    <t>202-00</t>
  </si>
  <si>
    <t>Ekodukt nad Šlahorovým potokom</t>
  </si>
  <si>
    <t>801-00</t>
  </si>
  <si>
    <t>802-00</t>
  </si>
  <si>
    <t>Prístupová cesta</t>
  </si>
  <si>
    <t>031-00</t>
  </si>
  <si>
    <t>Asanácie</t>
  </si>
  <si>
    <t>032-00</t>
  </si>
  <si>
    <t>Rekultivácia dočasných záberov</t>
  </si>
  <si>
    <t>102-00</t>
  </si>
  <si>
    <t>Obslužná komunikácia</t>
  </si>
  <si>
    <t>501-00</t>
  </si>
  <si>
    <t>Preložka Šlahorovho potoka</t>
  </si>
  <si>
    <t>502-00</t>
  </si>
  <si>
    <t>Preložka vodovodu DN150</t>
  </si>
  <si>
    <t>601-00</t>
  </si>
  <si>
    <t>Preložka VN</t>
  </si>
  <si>
    <t>602-00</t>
  </si>
  <si>
    <t>Preložka TF káblov ST a.s.</t>
  </si>
  <si>
    <t>603-00</t>
  </si>
  <si>
    <t>Preložka DOK ST a.s.</t>
  </si>
  <si>
    <t>604-00</t>
  </si>
  <si>
    <t>Preložka informačného systému diaľnice (ISD)</t>
  </si>
  <si>
    <t>605-00</t>
  </si>
  <si>
    <t>Zrušenie vedenia NN</t>
  </si>
  <si>
    <t>701-00</t>
  </si>
  <si>
    <t>Preložka plynovodu</t>
  </si>
  <si>
    <t>D3 Zelený most Svrčinovec</t>
  </si>
  <si>
    <t>Zoznámenie sa s dokumentáciami, problematikou, metodikami a výstupmi vyplývajúcimi z už realizovaných pilotných BIM projektov v SR resp. zahraničí.   Zostavenie základnej osnovy a harmonogramu postupu prác.</t>
  </si>
  <si>
    <t>Návrh, prerokovanie a zavedenie BIM vykonávacieho plánu ("BEP Zelený most") "Návrh plánu realizácie BIM".</t>
  </si>
  <si>
    <t>Prevod DRS stavby do BIM modelu a to po jednotlivých stavebných objektoch.</t>
  </si>
  <si>
    <t>Spracovanie všeobecného BIM modelu DRS stavby. Ide o zložený model z jednotlivých "BIM modelov".</t>
  </si>
  <si>
    <t xml:space="preserve">Kompletná hodnotiaca správa, návrh metodiky využívania BIM modelu v rámci projektovania, výstavby a správy pozemných komunikácií. </t>
  </si>
  <si>
    <t>Prezentácia výsledkov a postupov pri tvorbe, správe a vedenie BIM modelov vrátane zhodnotenia.</t>
  </si>
  <si>
    <t>Teoretické aplikácie častí projektu v oblasti implementácie BIM 4D a 5D (zásady organizácie výstavby, harmonogram, súpis prác a rozpočet stavby) v stupni DRS.</t>
  </si>
  <si>
    <t>Poznámky:</t>
  </si>
  <si>
    <t>deň</t>
  </si>
  <si>
    <t>Časť A:</t>
  </si>
  <si>
    <t>D3 Zelený most Svrčinovec - Ekodukt nad cestou I/11</t>
  </si>
  <si>
    <t>D3 Zelený most Svrčinovec - Ekodukt nad ŽSR</t>
  </si>
  <si>
    <t>Časť B:</t>
  </si>
  <si>
    <t>ks - kus</t>
  </si>
  <si>
    <t>Propagačný bulletin</t>
  </si>
  <si>
    <t>Číslo časti stavby</t>
  </si>
  <si>
    <t>Názov časti stavby</t>
  </si>
  <si>
    <t>Merná jednotka</t>
  </si>
  <si>
    <t>Cena celkom                    v € (bez DPH)</t>
  </si>
  <si>
    <t>08-33-13</t>
  </si>
  <si>
    <t>Nadchod pre zver v nžkm 282,963</t>
  </si>
  <si>
    <t>08-33-20</t>
  </si>
  <si>
    <t>08-34-06</t>
  </si>
  <si>
    <t xml:space="preserve">Čadca - štátna hranica ČR/SR, navádzacie oplotenia pre zver pri nadchode </t>
  </si>
  <si>
    <t xml:space="preserve">Čadca - štátna  hranica  ČR/SR,  stabilizácia  zosuvu  v  nžkm  282,840  - 282,940 </t>
  </si>
  <si>
    <t>08-35-01</t>
  </si>
  <si>
    <t>Čadca - štátna hranica ČR/SR, trakčné vedenie</t>
  </si>
  <si>
    <t>08-35-02</t>
  </si>
  <si>
    <t xml:space="preserve">Čadca - štátna hranica ČR/SR, ukoľajnenie oceľových konštrukcií </t>
  </si>
  <si>
    <t>Čadca - štátna hranica ČR/SR, vegetačné úpravy</t>
  </si>
  <si>
    <t>08-39-01</t>
  </si>
  <si>
    <t>Časť stavby</t>
  </si>
  <si>
    <t>A</t>
  </si>
  <si>
    <t>B</t>
  </si>
  <si>
    <t>Cena celkom v €                      (bez DPH)</t>
  </si>
  <si>
    <t>Jednotková cena                        v € (bez DPH)</t>
  </si>
  <si>
    <t>Jednotková cena v € (bez DPH)</t>
  </si>
  <si>
    <t>Cena celkom v € za "ZÁCHRANNÝ ARCHEOLOGICKÝ VÝSKUM" (bez DPH)</t>
  </si>
  <si>
    <t>Cena celkom v € za "ČASTI STAVBY - CELKOM" bez DPH</t>
  </si>
  <si>
    <t>Cena celkom v € za "VŠEOBECNÉ POLOŽKY - CELKOM" bez DPH</t>
  </si>
  <si>
    <t>Všeobecné položky - Záchranný archeologický výskum</t>
  </si>
  <si>
    <t>VTD</t>
  </si>
  <si>
    <t>DSV</t>
  </si>
  <si>
    <t>GE-DSRS</t>
  </si>
  <si>
    <t>Zv. 3.1 - kap. 2.3.5</t>
  </si>
  <si>
    <t>Zv. 3.1 - kap. 2.3.6</t>
  </si>
  <si>
    <t>Zv. 3.1 - kap. 2.5</t>
  </si>
  <si>
    <t>Zv. 3.1 - kap. 2.6</t>
  </si>
  <si>
    <t>Sprievodná správa</t>
  </si>
  <si>
    <t>B.1</t>
  </si>
  <si>
    <t>B.2</t>
  </si>
  <si>
    <t>B.3</t>
  </si>
  <si>
    <t>C.1</t>
  </si>
  <si>
    <t>D</t>
  </si>
  <si>
    <t>Písomnosti a výkresy objektov</t>
  </si>
  <si>
    <t>E</t>
  </si>
  <si>
    <t>Doklady</t>
  </si>
  <si>
    <t>K</t>
  </si>
  <si>
    <t>Plán bezpečnosti a ochrany zdravia pri práci</t>
  </si>
  <si>
    <t>Q</t>
  </si>
  <si>
    <t>Návrh plánu organizácie výstavby</t>
  </si>
  <si>
    <t xml:space="preserve">8a Oznámenie o zmene navrhovanej činnosti </t>
  </si>
  <si>
    <t>Cena celkom v € bez DPH</t>
  </si>
  <si>
    <t>Dokumentácia Zhotoviteľa (pre časť stavby A)</t>
  </si>
  <si>
    <t>Dokumentácia Zhotoviteľa (pre časť stavby B)</t>
  </si>
  <si>
    <t>Príprava plôch pre zariadenie staveniska</t>
  </si>
  <si>
    <t>Všeobecné položky - Dokumentácia Zhotoviteľa (pre čast stavby B)</t>
  </si>
  <si>
    <t>Všeobecné položky - Dokumentácia Zhotoviteľa  (pre čast stavby A)</t>
  </si>
  <si>
    <t>Cena celkom v € za "INFORMAČNÝ MODEL STAVBY" (bez DPH)</t>
  </si>
  <si>
    <t>D3 Zelený most Svričnovec - Ekodukt nad cestou I/11</t>
  </si>
  <si>
    <t>D3 Zelený most Svričnovec - Ekodukt nad ŽSR</t>
  </si>
  <si>
    <t>Cena celkom v € za "ČASTI STAVBY B" bez DPH</t>
  </si>
  <si>
    <t>Časti stavby B</t>
  </si>
  <si>
    <t>Cena celkom v € za "ČASTI STAVBY A" bez DPH</t>
  </si>
  <si>
    <t>Časti stavby A</t>
  </si>
  <si>
    <t>Cena celkom v € za "DOKUMENTÁCIU ZHOTOVITEĽA (PRE ČASŤ STAVBY A)" bez DPH</t>
  </si>
  <si>
    <t>Cena celkom v € za "DOKUMENTÁCIU ZHOTOVITEĽA (PRE ČASŤ STAVBY B)" bez DPH</t>
  </si>
  <si>
    <t>M.j.</t>
  </si>
  <si>
    <t>sub - náklady na kompletné vyhotovenie v súlade so Zmluvou</t>
  </si>
  <si>
    <t>VTD - Výrobno-technická dokumentácia</t>
  </si>
  <si>
    <t>DSV - Kompletná Dokumentácia skutočného vyhotovenia okrem GE-DSRS</t>
  </si>
  <si>
    <t>GE-DSRS  -  Geodetická dokumentácia v rámci DSV</t>
  </si>
  <si>
    <t>Prehľadná situácia M 1:5 000</t>
  </si>
  <si>
    <t>Celková situácia stavby M 1:500</t>
  </si>
  <si>
    <t>Ortofotomapa M 1:500</t>
  </si>
  <si>
    <t>Koordinačné výkresy M 1:500</t>
  </si>
  <si>
    <t>Vizualizácie</t>
  </si>
  <si>
    <t>B.4</t>
  </si>
  <si>
    <t>B.5</t>
  </si>
  <si>
    <t>Animácie</t>
  </si>
  <si>
    <t>C.2</t>
  </si>
  <si>
    <t>Dopravné značenie celej stavby M 1:500</t>
  </si>
  <si>
    <t>Projekt monitoringu vplyvu stavby na vybrané zložky životného prostredia</t>
  </si>
  <si>
    <t xml:space="preserve">Projekt geotechnického monitoringu </t>
  </si>
  <si>
    <t>Informačný bulletin</t>
  </si>
  <si>
    <t>Bezpečnostný audit</t>
  </si>
  <si>
    <t>F</t>
  </si>
  <si>
    <t>H</t>
  </si>
  <si>
    <t>I</t>
  </si>
  <si>
    <t>Dokumentácia meračských prác</t>
  </si>
  <si>
    <t>Dokumentácia pre trvalé a dočasné odňatie pôdy z PP a LP</t>
  </si>
  <si>
    <t>Dokumentácia prieskumov</t>
  </si>
  <si>
    <t>Inventarizácia a spoločenské ohodnotenie biotopov európskeho a národného významu</t>
  </si>
  <si>
    <t>Inventarizácia a spoločenské ohodnotenie drevín</t>
  </si>
  <si>
    <t>Pedologický prieskum</t>
  </si>
  <si>
    <t>Archeologický prieskum</t>
  </si>
  <si>
    <t>Podrobný inžiniersko-geologický prieskum</t>
  </si>
  <si>
    <t>Korózny a geoelektrický prieskum</t>
  </si>
  <si>
    <t>Seizmický prieskum</t>
  </si>
  <si>
    <t>Pyrotechnický prieskum</t>
  </si>
  <si>
    <t>N</t>
  </si>
  <si>
    <t>Vplyv stavby na životné prostredie</t>
  </si>
  <si>
    <t>M</t>
  </si>
  <si>
    <t>O</t>
  </si>
  <si>
    <t>J</t>
  </si>
  <si>
    <t>P</t>
  </si>
  <si>
    <t>Dokumentácia pre ŽSR</t>
  </si>
  <si>
    <t xml:space="preserve"> - Predpokladané množstvá sú len orientačné a slúžia pre potreby verejnej súťaže. Zhotoviteľ môže fakturovať len skutočne vykonané práce, </t>
  </si>
  <si>
    <t>DSP v rozsahu DRS</t>
  </si>
  <si>
    <t>L.1</t>
  </si>
  <si>
    <t>L.2</t>
  </si>
  <si>
    <t xml:space="preserve"> </t>
  </si>
  <si>
    <t>DSP v rozsahu DRS - kompletná Dokumentácia na stavebné povolenie v rozsahu Dokumentácie pre realizáciu stavby</t>
  </si>
  <si>
    <t>rok</t>
  </si>
  <si>
    <t>m - meter</t>
  </si>
  <si>
    <t>Inžinierska činnosť (pre časť stavby A)</t>
  </si>
  <si>
    <t>Inžinierska činnosť (pre časť stavby B)</t>
  </si>
  <si>
    <t>Prekládky existujúcích silno a slaboprúdových vedení (pre časť stavby B)</t>
  </si>
  <si>
    <t>Robotníci</t>
  </si>
  <si>
    <t>Odborní pracovníci</t>
  </si>
  <si>
    <t>Technický pracovníci</t>
  </si>
  <si>
    <t>Zemný stroj</t>
  </si>
  <si>
    <t>Geofyzikálny prieskum</t>
  </si>
  <si>
    <t xml:space="preserve"> - P.č. 3 obsahuje "predbežnú sumu" pre potreby verejnej súťaže. Zhoviteľ môže fakturovať len skutočne vykonané práce, ktoré boli  </t>
  </si>
  <si>
    <t>Prekládky existujúcích silno a slaboprúdových vedení*</t>
  </si>
  <si>
    <t xml:space="preserve">   s objednávateľom vopred dohodnuté a písomne odsúhlasené. Bližší popis p.č. 3 vo Zväzku 3, časť 4, čl. 4.7.</t>
  </si>
  <si>
    <t xml:space="preserve">   ktoré boli s objednávateľom vopred dohodnuté a písomne odsúhlasené.</t>
  </si>
  <si>
    <t>502-01</t>
  </si>
  <si>
    <t>Dočasná preložka vodovodu DN150</t>
  </si>
  <si>
    <t>Tabuľka č. 1</t>
  </si>
  <si>
    <t>Tabuľka č. 2</t>
  </si>
  <si>
    <t>Tabuľka č. 3</t>
  </si>
  <si>
    <t>Tabuľka č. 4</t>
  </si>
  <si>
    <t>Tabuľka č. 5</t>
  </si>
  <si>
    <t>Tabuľka č. 6</t>
  </si>
  <si>
    <t>Tabuľka č. 7</t>
  </si>
  <si>
    <t>Tabuľka č. 8</t>
  </si>
  <si>
    <t xml:space="preserve"> * Bližší popis p.č. 15 vo Zväzku 3, časť 4, čl. 4.7.</t>
  </si>
  <si>
    <t>Informačný model stavby (BIM)</t>
  </si>
  <si>
    <t>Všeobecné položky - Informačný model stavby (BIM)</t>
  </si>
  <si>
    <t xml:space="preserve"> - Predpokladané množstvá sú len orientačné a slúžia pre potreby verejnej súťaže. Zhotoviteľ môže fakturovať len skutočne vykonané práce. </t>
  </si>
  <si>
    <t xml:space="preserve"> - Uchádzač vypĺňa žltou farbou označené bunky.</t>
  </si>
  <si>
    <t xml:space="preserve"> - Uchádzač zadáva jednotkové ceny na 2 desatinné miesta.</t>
  </si>
  <si>
    <t xml:space="preserve"> - Uchádzač zadáva sumy na 2 desatinné miesta.</t>
  </si>
  <si>
    <t xml:space="preserve"> - Uchádzač zadáva ceny celkom na 2 desatinné miesta.</t>
  </si>
  <si>
    <t xml:space="preserve"> - Uchádzač zadáva sadzby na 2 desatinné miesta.</t>
  </si>
  <si>
    <t xml:space="preserve"> - Stanovený rozsah 11400 hodín (sumár počtu hodín) je pre zákazku maximálny.</t>
  </si>
  <si>
    <t>t</t>
  </si>
  <si>
    <t>t - tona</t>
  </si>
  <si>
    <t>Inventarizačný prieskum živočíchov</t>
  </si>
  <si>
    <t>Záchranný archeologický výskum</t>
  </si>
  <si>
    <t>Náklady na dovoz materiálu z depónie stavby Diaľnica D3 Čadca, Bukov - Svrčinovec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</si>
</sst>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[$€-1]_-;\-* #,##0.00\ [$€-1]_-;_-* &quot;-&quot;??\ [$€-1]_-;_-@_-"/>
    <numFmt numFmtId="165" formatCode="#,##0\ [$€-42D]"/>
    <numFmt numFmtId="166" formatCode="_-* #,##0.00\ _S_k_-;\-* #,##0.00\ _S_k_-;_-* &quot;-&quot;??\ _S_k_-;_-@_-"/>
  </numFmts>
  <fonts count="39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sz val="10"/>
      <name val="Helv"/>
    </font>
    <font>
      <sz val="10"/>
      <name val="Calibri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Helv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color theme="1"/>
      <name val="Arial CE"/>
      <family val="2"/>
      <charset val="238"/>
    </font>
    <font>
      <b/>
      <u/>
      <sz val="11"/>
      <color theme="1"/>
      <name val="Arial CE"/>
      <family val="2"/>
      <charset val="238"/>
    </font>
    <font>
      <b/>
      <sz val="11"/>
      <color rgb="FF00000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color theme="1"/>
      <name val="Arial CE"/>
      <family val="2"/>
      <charset val="238"/>
    </font>
    <font>
      <sz val="11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3">
    <xf numFmtId="0" fontId="0" fillId="0" borderId="0"/>
    <xf numFmtId="0" fontId="3" fillId="2" borderId="0"/>
    <xf numFmtId="0" fontId="8" fillId="0" borderId="0"/>
    <xf numFmtId="0" fontId="12" fillId="0" borderId="0"/>
    <xf numFmtId="0" fontId="1" fillId="0" borderId="0"/>
    <xf numFmtId="0" fontId="18" fillId="0" borderId="0"/>
    <xf numFmtId="0" fontId="18" fillId="0" borderId="0"/>
    <xf numFmtId="0" fontId="8" fillId="0" borderId="0"/>
    <xf numFmtId="0" fontId="18" fillId="0" borderId="0"/>
    <xf numFmtId="0" fontId="5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</cellStyleXfs>
  <cellXfs count="246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8" fillId="0" borderId="0" xfId="2" applyFont="1" applyProtection="1"/>
    <xf numFmtId="0" fontId="8" fillId="0" borderId="0" xfId="2" applyFont="1" applyFill="1" applyProtection="1"/>
    <xf numFmtId="0" fontId="11" fillId="3" borderId="0" xfId="2" applyFont="1" applyFill="1" applyProtection="1"/>
    <xf numFmtId="0" fontId="9" fillId="0" borderId="0" xfId="2" applyFont="1" applyFill="1" applyProtection="1"/>
    <xf numFmtId="0" fontId="7" fillId="0" borderId="0" xfId="0" applyFont="1" applyProtection="1"/>
    <xf numFmtId="0" fontId="13" fillId="0" borderId="0" xfId="0" applyFont="1" applyProtection="1"/>
    <xf numFmtId="0" fontId="0" fillId="0" borderId="0" xfId="0" applyProtection="1"/>
    <xf numFmtId="0" fontId="7" fillId="0" borderId="0" xfId="0" applyFont="1"/>
    <xf numFmtId="4" fontId="6" fillId="0" borderId="6" xfId="0" applyNumberFormat="1" applyFont="1" applyBorder="1" applyAlignment="1" applyProtection="1">
      <alignment vertical="center" shrinkToFit="1"/>
    </xf>
    <xf numFmtId="0" fontId="6" fillId="0" borderId="25" xfId="0" applyFont="1" applyBorder="1" applyAlignment="1" applyProtection="1">
      <alignment horizontal="center" vertical="center"/>
    </xf>
    <xf numFmtId="4" fontId="6" fillId="0" borderId="27" xfId="0" applyNumberFormat="1" applyFont="1" applyBorder="1" applyAlignment="1" applyProtection="1">
      <alignment vertical="center" shrinkToFit="1"/>
    </xf>
    <xf numFmtId="4" fontId="6" fillId="0" borderId="0" xfId="0" applyNumberFormat="1" applyFont="1" applyAlignment="1" applyProtection="1">
      <alignment vertical="center" shrinkToFit="1"/>
    </xf>
    <xf numFmtId="0" fontId="10" fillId="0" borderId="1" xfId="0" applyFont="1" applyBorder="1" applyAlignment="1" applyProtection="1">
      <alignment vertical="center"/>
    </xf>
    <xf numFmtId="4" fontId="10" fillId="0" borderId="3" xfId="0" applyNumberFormat="1" applyFont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4" fontId="6" fillId="0" borderId="9" xfId="0" applyNumberFormat="1" applyFont="1" applyBorder="1" applyAlignment="1" applyProtection="1">
      <alignment vertical="center" shrinkToFi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4" fontId="6" fillId="0" borderId="0" xfId="0" applyNumberFormat="1" applyFont="1" applyProtection="1"/>
    <xf numFmtId="3" fontId="0" fillId="0" borderId="0" xfId="0" applyNumberFormat="1"/>
    <xf numFmtId="165" fontId="0" fillId="0" borderId="0" xfId="0" applyNumberFormat="1"/>
    <xf numFmtId="0" fontId="19" fillId="0" borderId="0" xfId="5" applyFont="1" applyFill="1" applyAlignment="1">
      <alignment vertical="center"/>
    </xf>
    <xf numFmtId="0" fontId="21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8" fillId="0" borderId="0" xfId="0" applyFont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20" fillId="0" borderId="0" xfId="0" applyFont="1" applyFill="1" applyBorder="1" applyProtection="1"/>
    <xf numFmtId="0" fontId="1" fillId="0" borderId="0" xfId="0" applyFont="1" applyFill="1" applyBorder="1" applyProtection="1"/>
    <xf numFmtId="0" fontId="0" fillId="0" borderId="0" xfId="0" applyFill="1" applyProtection="1"/>
    <xf numFmtId="164" fontId="0" fillId="0" borderId="0" xfId="0" applyNumberFormat="1" applyProtection="1"/>
    <xf numFmtId="3" fontId="7" fillId="0" borderId="0" xfId="0" applyNumberFormat="1" applyFont="1"/>
    <xf numFmtId="0" fontId="23" fillId="0" borderId="0" xfId="0" applyFont="1"/>
    <xf numFmtId="3" fontId="23" fillId="0" borderId="0" xfId="0" applyNumberFormat="1" applyFont="1"/>
    <xf numFmtId="0" fontId="6" fillId="0" borderId="0" xfId="0" applyFont="1" applyAlignment="1" applyProtection="1">
      <alignment horizontal="center" vertical="center"/>
    </xf>
    <xf numFmtId="4" fontId="6" fillId="0" borderId="0" xfId="0" applyNumberFormat="1" applyFont="1" applyAlignment="1" applyProtection="1">
      <alignment horizontal="right" vertical="center"/>
    </xf>
    <xf numFmtId="4" fontId="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vertical="center"/>
    </xf>
    <xf numFmtId="4" fontId="6" fillId="0" borderId="40" xfId="0" applyNumberFormat="1" applyFont="1" applyBorder="1" applyAlignment="1" applyProtection="1">
      <alignment vertical="center" shrinkToFit="1"/>
    </xf>
    <xf numFmtId="0" fontId="10" fillId="0" borderId="10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vertical="center"/>
    </xf>
    <xf numFmtId="0" fontId="23" fillId="0" borderId="0" xfId="0" applyFont="1" applyProtection="1"/>
    <xf numFmtId="0" fontId="9" fillId="0" borderId="0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/>
    </xf>
    <xf numFmtId="4" fontId="9" fillId="0" borderId="0" xfId="1" applyNumberFormat="1" applyFont="1" applyFill="1" applyBorder="1" applyAlignment="1" applyProtection="1">
      <alignment horizontal="center" vertical="center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4" fontId="10" fillId="0" borderId="12" xfId="1" applyNumberFormat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/>
    </xf>
    <xf numFmtId="0" fontId="6" fillId="0" borderId="36" xfId="1" applyFont="1" applyFill="1" applyBorder="1" applyAlignment="1" applyProtection="1">
      <alignment horizontal="center" vertical="center" wrapText="1"/>
    </xf>
    <xf numFmtId="0" fontId="6" fillId="0" borderId="37" xfId="1" applyFont="1" applyFill="1" applyBorder="1" applyAlignment="1" applyProtection="1">
      <alignment horizontal="center" vertical="center" wrapText="1"/>
    </xf>
    <xf numFmtId="0" fontId="6" fillId="0" borderId="37" xfId="1" applyFont="1" applyFill="1" applyBorder="1" applyAlignment="1" applyProtection="1">
      <alignment horizontal="left" vertical="center"/>
    </xf>
    <xf numFmtId="4" fontId="6" fillId="0" borderId="35" xfId="1" applyNumberFormat="1" applyFont="1" applyFill="1" applyBorder="1" applyAlignment="1" applyProtection="1">
      <alignment horizontal="right" vertical="center" wrapText="1"/>
    </xf>
    <xf numFmtId="4" fontId="6" fillId="0" borderId="38" xfId="1" applyNumberFormat="1" applyFont="1" applyFill="1" applyBorder="1" applyAlignment="1" applyProtection="1">
      <alignment horizontal="right" vertical="center" wrapText="1"/>
    </xf>
    <xf numFmtId="0" fontId="6" fillId="0" borderId="16" xfId="1" applyFont="1" applyFill="1" applyBorder="1" applyAlignment="1" applyProtection="1">
      <alignment horizontal="center" vertical="center" wrapText="1"/>
    </xf>
    <xf numFmtId="4" fontId="10" fillId="0" borderId="28" xfId="0" applyNumberFormat="1" applyFont="1" applyBorder="1" applyAlignment="1" applyProtection="1">
      <alignment horizontal="center" vertical="center" wrapText="1"/>
    </xf>
    <xf numFmtId="0" fontId="6" fillId="0" borderId="26" xfId="1" applyFont="1" applyFill="1" applyBorder="1" applyAlignment="1" applyProtection="1">
      <alignment horizontal="left" vertical="center"/>
    </xf>
    <xf numFmtId="0" fontId="10" fillId="0" borderId="33" xfId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right" vertical="center"/>
    </xf>
    <xf numFmtId="4" fontId="6" fillId="0" borderId="29" xfId="1" applyNumberFormat="1" applyFont="1" applyFill="1" applyBorder="1" applyAlignment="1" applyProtection="1">
      <alignment horizontal="right" vertical="center" wrapText="1"/>
    </xf>
    <xf numFmtId="0" fontId="6" fillId="0" borderId="14" xfId="0" applyFont="1" applyBorder="1" applyAlignment="1" applyProtection="1">
      <alignment horizontal="center" vertical="center"/>
    </xf>
    <xf numFmtId="4" fontId="6" fillId="0" borderId="14" xfId="0" applyNumberFormat="1" applyFont="1" applyBorder="1" applyAlignment="1" applyProtection="1">
      <alignment horizontal="right" vertical="center"/>
    </xf>
    <xf numFmtId="4" fontId="6" fillId="0" borderId="14" xfId="0" applyNumberFormat="1" applyFont="1" applyBorder="1" applyAlignment="1" applyProtection="1">
      <alignment vertical="center"/>
    </xf>
    <xf numFmtId="4" fontId="10" fillId="0" borderId="12" xfId="0" applyNumberFormat="1" applyFont="1" applyBorder="1" applyAlignment="1" applyProtection="1">
      <alignment vertical="center"/>
    </xf>
    <xf numFmtId="0" fontId="7" fillId="0" borderId="39" xfId="0" applyFont="1" applyBorder="1" applyAlignment="1" applyProtection="1"/>
    <xf numFmtId="0" fontId="7" fillId="0" borderId="2" xfId="0" applyFont="1" applyBorder="1" applyAlignment="1" applyProtection="1">
      <alignment horizontal="center"/>
    </xf>
    <xf numFmtId="0" fontId="7" fillId="0" borderId="37" xfId="0" applyFont="1" applyBorder="1" applyAlignment="1" applyProtection="1">
      <alignment horizontal="center"/>
    </xf>
    <xf numFmtId="0" fontId="7" fillId="0" borderId="26" xfId="0" applyFont="1" applyBorder="1" applyAlignment="1" applyProtection="1">
      <alignment horizontal="center"/>
    </xf>
    <xf numFmtId="0" fontId="29" fillId="0" borderId="0" xfId="0" applyFont="1" applyProtection="1"/>
    <xf numFmtId="0" fontId="32" fillId="0" borderId="0" xfId="0" applyFont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center" vertical="center"/>
    </xf>
    <xf numFmtId="4" fontId="32" fillId="0" borderId="0" xfId="0" applyNumberFormat="1" applyFont="1" applyAlignment="1" applyProtection="1">
      <alignment horizontal="center" vertical="center"/>
    </xf>
    <xf numFmtId="4" fontId="29" fillId="0" borderId="0" xfId="0" applyNumberFormat="1" applyFont="1" applyProtection="1"/>
    <xf numFmtId="0" fontId="27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horizontal="right" vertical="center" shrinkToFit="1"/>
    </xf>
    <xf numFmtId="4" fontId="27" fillId="0" borderId="0" xfId="0" applyNumberFormat="1" applyFont="1" applyBorder="1" applyAlignment="1" applyProtection="1">
      <alignment horizontal="right" vertical="center" shrinkToFit="1"/>
    </xf>
    <xf numFmtId="4" fontId="28" fillId="0" borderId="45" xfId="0" applyNumberFormat="1" applyFont="1" applyBorder="1" applyAlignment="1" applyProtection="1">
      <alignment horizontal="center" vertical="center" shrinkToFit="1"/>
    </xf>
    <xf numFmtId="4" fontId="28" fillId="0" borderId="42" xfId="0" applyNumberFormat="1" applyFont="1" applyBorder="1" applyAlignment="1" applyProtection="1">
      <alignment horizontal="center" vertical="center" shrinkToFit="1"/>
    </xf>
    <xf numFmtId="4" fontId="28" fillId="0" borderId="43" xfId="0" applyNumberFormat="1" applyFont="1" applyBorder="1" applyAlignment="1" applyProtection="1">
      <alignment horizontal="center" vertical="center" shrinkToFit="1"/>
    </xf>
    <xf numFmtId="4" fontId="32" fillId="6" borderId="22" xfId="0" applyNumberFormat="1" applyFont="1" applyFill="1" applyBorder="1" applyAlignment="1" applyProtection="1">
      <alignment horizontal="center" vertical="center" wrapText="1"/>
    </xf>
    <xf numFmtId="4" fontId="32" fillId="6" borderId="9" xfId="0" applyNumberFormat="1" applyFont="1" applyFill="1" applyBorder="1" applyAlignment="1" applyProtection="1">
      <alignment horizontal="center" vertical="center" wrapText="1"/>
    </xf>
    <xf numFmtId="0" fontId="32" fillId="0" borderId="46" xfId="0" applyFont="1" applyBorder="1" applyAlignment="1" applyProtection="1">
      <alignment horizontal="center" vertical="center" shrinkToFit="1"/>
    </xf>
    <xf numFmtId="0" fontId="28" fillId="0" borderId="47" xfId="0" applyFont="1" applyBorder="1" applyAlignment="1" applyProtection="1">
      <alignment horizontal="center" vertical="center" wrapText="1"/>
    </xf>
    <xf numFmtId="0" fontId="28" fillId="0" borderId="41" xfId="3" applyFont="1" applyFill="1" applyBorder="1" applyAlignment="1" applyProtection="1">
      <alignment horizontal="center" vertical="center" wrapText="1"/>
    </xf>
    <xf numFmtId="0" fontId="28" fillId="0" borderId="41" xfId="3" applyFont="1" applyFill="1" applyBorder="1" applyAlignment="1" applyProtection="1">
      <alignment horizontal="justify" vertical="center" wrapText="1"/>
    </xf>
    <xf numFmtId="0" fontId="28" fillId="0" borderId="41" xfId="3" applyFont="1" applyFill="1" applyBorder="1" applyAlignment="1" applyProtection="1">
      <alignment horizontal="center" vertical="center"/>
    </xf>
    <xf numFmtId="4" fontId="32" fillId="5" borderId="41" xfId="0" applyNumberFormat="1" applyFont="1" applyFill="1" applyBorder="1" applyAlignment="1" applyProtection="1">
      <alignment horizontal="right" vertical="center" shrinkToFit="1"/>
      <protection locked="0"/>
    </xf>
    <xf numFmtId="4" fontId="32" fillId="0" borderId="41" xfId="0" applyNumberFormat="1" applyFont="1" applyFill="1" applyBorder="1" applyAlignment="1" applyProtection="1">
      <alignment horizontal="right" vertical="center" shrinkToFit="1"/>
    </xf>
    <xf numFmtId="4" fontId="32" fillId="0" borderId="49" xfId="0" applyNumberFormat="1" applyFont="1" applyFill="1" applyBorder="1" applyAlignment="1" applyProtection="1">
      <alignment horizontal="right" vertical="center" shrinkToFit="1"/>
    </xf>
    <xf numFmtId="0" fontId="28" fillId="4" borderId="41" xfId="3" applyFont="1" applyFill="1" applyBorder="1" applyAlignment="1" applyProtection="1">
      <alignment horizontal="center" vertical="center"/>
    </xf>
    <xf numFmtId="4" fontId="35" fillId="4" borderId="41" xfId="0" applyNumberFormat="1" applyFont="1" applyFill="1" applyBorder="1" applyAlignment="1" applyProtection="1">
      <alignment horizontal="right" vertical="center" shrinkToFit="1"/>
    </xf>
    <xf numFmtId="4" fontId="35" fillId="4" borderId="49" xfId="0" applyNumberFormat="1" applyFont="1" applyFill="1" applyBorder="1" applyAlignment="1" applyProtection="1">
      <alignment horizontal="right" vertical="center" shrinkToFit="1"/>
    </xf>
    <xf numFmtId="0" fontId="29" fillId="0" borderId="41" xfId="0" applyFont="1" applyBorder="1" applyProtection="1"/>
    <xf numFmtId="0" fontId="32" fillId="0" borderId="41" xfId="3" applyFont="1" applyFill="1" applyBorder="1" applyAlignment="1" applyProtection="1">
      <alignment horizontal="center" vertical="center"/>
    </xf>
    <xf numFmtId="4" fontId="32" fillId="5" borderId="49" xfId="0" applyNumberFormat="1" applyFont="1" applyFill="1" applyBorder="1" applyAlignment="1" applyProtection="1">
      <alignment horizontal="right" vertical="center" shrinkToFit="1"/>
      <protection locked="0"/>
    </xf>
    <xf numFmtId="0" fontId="29" fillId="0" borderId="41" xfId="0" applyFont="1" applyBorder="1" applyAlignment="1" applyProtection="1">
      <alignment horizontal="center" vertical="center"/>
    </xf>
    <xf numFmtId="4" fontId="32" fillId="3" borderId="41" xfId="0" applyNumberFormat="1" applyFont="1" applyFill="1" applyBorder="1" applyAlignment="1" applyProtection="1">
      <alignment horizontal="right" vertical="center" shrinkToFit="1"/>
    </xf>
    <xf numFmtId="4" fontId="32" fillId="3" borderId="49" xfId="0" applyNumberFormat="1" applyFont="1" applyFill="1" applyBorder="1" applyAlignment="1" applyProtection="1">
      <alignment horizontal="right" vertical="center" shrinkToFit="1"/>
    </xf>
    <xf numFmtId="49" fontId="28" fillId="0" borderId="41" xfId="3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 applyProtection="1">
      <alignment vertical="center"/>
    </xf>
    <xf numFmtId="0" fontId="32" fillId="0" borderId="14" xfId="0" applyFont="1" applyBorder="1" applyAlignment="1" applyProtection="1">
      <alignment vertical="center"/>
    </xf>
    <xf numFmtId="0" fontId="32" fillId="0" borderId="34" xfId="0" applyFont="1" applyBorder="1" applyAlignment="1" applyProtection="1">
      <alignment horizontal="center" vertical="center"/>
    </xf>
    <xf numFmtId="4" fontId="32" fillId="0" borderId="34" xfId="0" applyNumberFormat="1" applyFont="1" applyBorder="1" applyAlignment="1" applyProtection="1">
      <alignment horizontal="right" vertical="center" shrinkToFit="1"/>
    </xf>
    <xf numFmtId="4" fontId="32" fillId="0" borderId="28" xfId="0" applyNumberFormat="1" applyFont="1" applyBorder="1" applyAlignment="1" applyProtection="1">
      <alignment horizontal="right" vertical="center" shrinkToFit="1"/>
    </xf>
    <xf numFmtId="0" fontId="28" fillId="0" borderId="30" xfId="0" applyFont="1" applyBorder="1" applyAlignment="1" applyProtection="1">
      <alignment vertical="center"/>
    </xf>
    <xf numFmtId="0" fontId="32" fillId="0" borderId="23" xfId="0" applyFont="1" applyBorder="1" applyAlignment="1" applyProtection="1">
      <alignment vertical="center"/>
    </xf>
    <xf numFmtId="0" fontId="32" fillId="0" borderId="23" xfId="0" applyFont="1" applyBorder="1" applyAlignment="1" applyProtection="1">
      <alignment horizontal="center" vertical="center"/>
    </xf>
    <xf numFmtId="4" fontId="32" fillId="0" borderId="23" xfId="0" applyNumberFormat="1" applyFont="1" applyBorder="1" applyAlignment="1" applyProtection="1">
      <alignment horizontal="right" vertical="center" shrinkToFit="1"/>
    </xf>
    <xf numFmtId="4" fontId="28" fillId="0" borderId="24" xfId="0" applyNumberFormat="1" applyFont="1" applyBorder="1" applyAlignment="1" applyProtection="1">
      <alignment horizontal="right" vertical="center" shrinkToFit="1"/>
    </xf>
    <xf numFmtId="0" fontId="10" fillId="0" borderId="0" xfId="4" applyFont="1"/>
    <xf numFmtId="0" fontId="6" fillId="0" borderId="16" xfId="1" applyFont="1" applyFill="1" applyBorder="1" applyAlignment="1" applyProtection="1">
      <alignment horizontal="left" vertical="center"/>
    </xf>
    <xf numFmtId="0" fontId="6" fillId="0" borderId="26" xfId="0" applyFont="1" applyBorder="1" applyAlignment="1" applyProtection="1">
      <alignment vertical="center"/>
    </xf>
    <xf numFmtId="0" fontId="10" fillId="0" borderId="11" xfId="0" applyFont="1" applyBorder="1" applyAlignment="1" applyProtection="1">
      <alignment horizontal="center" vertical="center"/>
    </xf>
    <xf numFmtId="4" fontId="10" fillId="0" borderId="11" xfId="0" applyNumberFormat="1" applyFont="1" applyBorder="1" applyAlignment="1" applyProtection="1">
      <alignment horizontal="center" vertical="center"/>
    </xf>
    <xf numFmtId="4" fontId="10" fillId="0" borderId="11" xfId="0" applyNumberFormat="1" applyFont="1" applyBorder="1" applyAlignment="1" applyProtection="1">
      <alignment horizontal="center" vertical="center" wrapText="1"/>
    </xf>
    <xf numFmtId="4" fontId="10" fillId="0" borderId="12" xfId="0" applyNumberFormat="1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/>
    </xf>
    <xf numFmtId="4" fontId="6" fillId="0" borderId="16" xfId="0" applyNumberFormat="1" applyFont="1" applyBorder="1" applyAlignment="1" applyProtection="1">
      <alignment horizontal="right" vertical="center"/>
    </xf>
    <xf numFmtId="4" fontId="6" fillId="0" borderId="17" xfId="0" applyNumberFormat="1" applyFont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vertical="center"/>
    </xf>
    <xf numFmtId="4" fontId="6" fillId="0" borderId="5" xfId="0" applyNumberFormat="1" applyFont="1" applyFill="1" applyBorder="1" applyAlignment="1" applyProtection="1">
      <alignment horizontal="right" vertical="center"/>
    </xf>
    <xf numFmtId="4" fontId="6" fillId="0" borderId="18" xfId="0" applyNumberFormat="1" applyFont="1" applyFill="1" applyBorder="1" applyAlignment="1" applyProtection="1">
      <alignment horizontal="right" vertical="center"/>
    </xf>
    <xf numFmtId="0" fontId="6" fillId="0" borderId="36" xfId="0" applyFont="1" applyFill="1" applyBorder="1" applyAlignment="1" applyProtection="1">
      <alignment horizontal="center" vertical="center"/>
    </xf>
    <xf numFmtId="0" fontId="6" fillId="0" borderId="37" xfId="0" applyFont="1" applyFill="1" applyBorder="1" applyAlignment="1" applyProtection="1">
      <alignment horizontal="center" vertical="center"/>
    </xf>
    <xf numFmtId="4" fontId="6" fillId="0" borderId="37" xfId="0" applyNumberFormat="1" applyFont="1" applyFill="1" applyBorder="1" applyAlignment="1" applyProtection="1">
      <alignment horizontal="right" vertical="center"/>
    </xf>
    <xf numFmtId="4" fontId="6" fillId="0" borderId="38" xfId="0" applyNumberFormat="1" applyFont="1" applyFill="1" applyBorder="1" applyAlignment="1" applyProtection="1">
      <alignment horizontal="right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vertical="center"/>
    </xf>
    <xf numFmtId="0" fontId="6" fillId="0" borderId="5" xfId="0" applyFont="1" applyFill="1" applyBorder="1" applyAlignment="1" applyProtection="1">
      <alignment vertical="center" wrapText="1"/>
    </xf>
    <xf numFmtId="4" fontId="6" fillId="0" borderId="19" xfId="0" applyNumberFormat="1" applyFont="1" applyFill="1" applyBorder="1" applyAlignment="1" applyProtection="1">
      <alignment horizontal="right" vertical="center"/>
    </xf>
    <xf numFmtId="0" fontId="6" fillId="0" borderId="19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vertical="center"/>
    </xf>
    <xf numFmtId="4" fontId="6" fillId="0" borderId="20" xfId="0" applyNumberFormat="1" applyFont="1" applyFill="1" applyBorder="1" applyAlignment="1" applyProtection="1">
      <alignment horizontal="right" vertical="center"/>
    </xf>
    <xf numFmtId="0" fontId="6" fillId="0" borderId="21" xfId="0" applyFont="1" applyFill="1" applyBorder="1" applyAlignment="1" applyProtection="1">
      <alignment vertical="center" wrapText="1"/>
    </xf>
    <xf numFmtId="0" fontId="36" fillId="0" borderId="0" xfId="2" applyFont="1" applyFill="1" applyProtection="1"/>
    <xf numFmtId="4" fontId="8" fillId="5" borderId="38" xfId="0" applyNumberFormat="1" applyFont="1" applyFill="1" applyBorder="1" applyAlignment="1" applyProtection="1">
      <alignment horizontal="right" vertical="center"/>
      <protection locked="0"/>
    </xf>
    <xf numFmtId="4" fontId="6" fillId="5" borderId="5" xfId="0" applyNumberFormat="1" applyFont="1" applyFill="1" applyBorder="1" applyAlignment="1" applyProtection="1">
      <alignment horizontal="right" vertical="center"/>
      <protection locked="0"/>
    </xf>
    <xf numFmtId="4" fontId="6" fillId="5" borderId="19" xfId="0" applyNumberFormat="1" applyFont="1" applyFill="1" applyBorder="1" applyAlignment="1" applyProtection="1">
      <alignment horizontal="right" vertical="center"/>
      <protection locked="0"/>
    </xf>
    <xf numFmtId="0" fontId="32" fillId="0" borderId="48" xfId="0" applyFont="1" applyBorder="1" applyAlignment="1" applyProtection="1">
      <alignment horizontal="center" vertical="center" shrinkToFit="1"/>
    </xf>
    <xf numFmtId="0" fontId="32" fillId="0" borderId="50" xfId="0" applyFont="1" applyBorder="1" applyAlignment="1" applyProtection="1">
      <alignment horizontal="center" vertical="center" shrinkToFit="1"/>
    </xf>
    <xf numFmtId="0" fontId="6" fillId="0" borderId="41" xfId="3" applyFont="1" applyFill="1" applyBorder="1" applyAlignment="1" applyProtection="1">
      <alignment horizontal="justify" vertical="center"/>
    </xf>
    <xf numFmtId="0" fontId="35" fillId="0" borderId="0" xfId="0" applyFont="1" applyProtection="1"/>
    <xf numFmtId="4" fontId="32" fillId="3" borderId="5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Protection="1"/>
    <xf numFmtId="0" fontId="29" fillId="0" borderId="49" xfId="0" applyFont="1" applyBorder="1" applyProtection="1"/>
    <xf numFmtId="0" fontId="29" fillId="0" borderId="52" xfId="0" applyFont="1" applyBorder="1" applyProtection="1"/>
    <xf numFmtId="0" fontId="28" fillId="0" borderId="47" xfId="3" applyFont="1" applyFill="1" applyBorder="1" applyAlignment="1" applyProtection="1">
      <alignment horizontal="center" vertical="center"/>
    </xf>
    <xf numFmtId="4" fontId="32" fillId="5" borderId="47" xfId="0" applyNumberFormat="1" applyFont="1" applyFill="1" applyBorder="1" applyAlignment="1" applyProtection="1">
      <alignment horizontal="right" vertical="center" shrinkToFit="1"/>
      <protection locked="0"/>
    </xf>
    <xf numFmtId="0" fontId="32" fillId="0" borderId="41" xfId="3" applyFont="1" applyFill="1" applyBorder="1" applyAlignment="1" applyProtection="1">
      <alignment horizontal="center" vertical="center" wrapText="1"/>
    </xf>
    <xf numFmtId="49" fontId="28" fillId="0" borderId="53" xfId="3" applyNumberFormat="1" applyFont="1" applyFill="1" applyBorder="1" applyAlignment="1" applyProtection="1">
      <alignment horizontal="center" vertical="center" wrapText="1"/>
    </xf>
    <xf numFmtId="0" fontId="28" fillId="0" borderId="53" xfId="3" applyFont="1" applyFill="1" applyBorder="1" applyAlignment="1" applyProtection="1">
      <alignment horizontal="center" vertical="center"/>
    </xf>
    <xf numFmtId="4" fontId="32" fillId="3" borderId="53" xfId="0" applyNumberFormat="1" applyFont="1" applyFill="1" applyBorder="1" applyAlignment="1" applyProtection="1">
      <alignment horizontal="right" vertical="center" shrinkToFit="1"/>
    </xf>
    <xf numFmtId="0" fontId="28" fillId="0" borderId="47" xfId="0" applyFont="1" applyBorder="1" applyAlignment="1" applyProtection="1">
      <alignment vertical="center" shrinkToFit="1"/>
    </xf>
    <xf numFmtId="4" fontId="32" fillId="3" borderId="47" xfId="0" applyNumberFormat="1" applyFont="1" applyFill="1" applyBorder="1" applyAlignment="1" applyProtection="1">
      <alignment horizontal="center" vertical="center" wrapText="1"/>
    </xf>
    <xf numFmtId="0" fontId="29" fillId="0" borderId="41" xfId="0" applyFont="1" applyBorder="1" applyAlignment="1" applyProtection="1">
      <alignment wrapText="1"/>
    </xf>
    <xf numFmtId="4" fontId="32" fillId="3" borderId="52" xfId="0" applyNumberFormat="1" applyFont="1" applyFill="1" applyBorder="1" applyAlignment="1" applyProtection="1">
      <alignment horizontal="right" vertical="center" shrinkToFit="1"/>
    </xf>
    <xf numFmtId="3" fontId="7" fillId="0" borderId="0" xfId="0" applyNumberFormat="1" applyFont="1" applyAlignment="1">
      <alignment horizontal="right"/>
    </xf>
    <xf numFmtId="0" fontId="7" fillId="0" borderId="2" xfId="0" applyFont="1" applyBorder="1" applyAlignment="1" applyProtection="1">
      <alignment horizontal="center" vertical="center"/>
    </xf>
    <xf numFmtId="0" fontId="7" fillId="0" borderId="37" xfId="0" applyFont="1" applyBorder="1" applyAlignment="1" applyProtection="1">
      <alignment horizontal="center" vertical="center"/>
    </xf>
    <xf numFmtId="0" fontId="28" fillId="0" borderId="53" xfId="3" applyFont="1" applyFill="1" applyBorder="1" applyAlignment="1" applyProtection="1">
      <alignment horizontal="justify" vertical="center" wrapText="1"/>
    </xf>
    <xf numFmtId="0" fontId="37" fillId="0" borderId="0" xfId="0" applyFont="1" applyFill="1" applyBorder="1" applyProtection="1"/>
    <xf numFmtId="0" fontId="7" fillId="0" borderId="0" xfId="0" applyFont="1" applyFill="1" applyProtection="1"/>
    <xf numFmtId="0" fontId="6" fillId="0" borderId="37" xfId="0" applyFont="1" applyFill="1" applyBorder="1" applyAlignment="1" applyProtection="1">
      <alignment vertical="center" wrapText="1"/>
    </xf>
    <xf numFmtId="0" fontId="32" fillId="0" borderId="41" xfId="0" applyFont="1" applyBorder="1" applyAlignment="1" applyProtection="1">
      <alignment wrapText="1"/>
    </xf>
    <xf numFmtId="0" fontId="32" fillId="0" borderId="41" xfId="0" applyFont="1" applyBorder="1" applyAlignment="1" applyProtection="1">
      <alignment horizontal="center" vertical="center"/>
    </xf>
    <xf numFmtId="0" fontId="10" fillId="0" borderId="0" xfId="0" applyFont="1" applyFill="1" applyAlignment="1" applyProtection="1">
      <alignment vertical="center"/>
    </xf>
    <xf numFmtId="0" fontId="25" fillId="0" borderId="0" xfId="0" applyFont="1" applyFill="1" applyBorder="1" applyProtection="1"/>
    <xf numFmtId="0" fontId="8" fillId="0" borderId="0" xfId="0" applyFont="1" applyBorder="1" applyAlignment="1" applyProtection="1">
      <alignment horizontal="left"/>
    </xf>
    <xf numFmtId="0" fontId="6" fillId="0" borderId="54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7" fillId="0" borderId="19" xfId="0" applyFont="1" applyBorder="1" applyAlignment="1" applyProtection="1">
      <alignment horizontal="center" vertical="center"/>
    </xf>
    <xf numFmtId="4" fontId="6" fillId="0" borderId="20" xfId="1" applyNumberFormat="1" applyFont="1" applyFill="1" applyBorder="1" applyAlignment="1" applyProtection="1">
      <alignment horizontal="right" vertical="center" wrapText="1"/>
    </xf>
    <xf numFmtId="0" fontId="14" fillId="0" borderId="0" xfId="0" applyFont="1" applyProtection="1"/>
    <xf numFmtId="3" fontId="7" fillId="0" borderId="0" xfId="0" applyNumberFormat="1" applyFont="1" applyAlignment="1" applyProtection="1">
      <alignment horizontal="right"/>
    </xf>
    <xf numFmtId="0" fontId="24" fillId="0" borderId="0" xfId="0" applyFont="1" applyProtection="1"/>
    <xf numFmtId="3" fontId="7" fillId="0" borderId="0" xfId="0" applyNumberFormat="1" applyFont="1" applyProtection="1"/>
    <xf numFmtId="0" fontId="16" fillId="0" borderId="0" xfId="0" applyFont="1" applyProtection="1"/>
    <xf numFmtId="0" fontId="10" fillId="0" borderId="0" xfId="4" applyFont="1" applyProtection="1"/>
    <xf numFmtId="3" fontId="23" fillId="0" borderId="0" xfId="0" applyNumberFormat="1" applyFont="1" applyProtection="1"/>
    <xf numFmtId="0" fontId="19" fillId="0" borderId="0" xfId="5" applyFont="1" applyFill="1" applyAlignment="1" applyProtection="1">
      <alignment vertical="center"/>
    </xf>
    <xf numFmtId="0" fontId="19" fillId="0" borderId="0" xfId="5" applyFont="1" applyFill="1" applyBorder="1" applyAlignment="1" applyProtection="1">
      <alignment vertical="center"/>
    </xf>
    <xf numFmtId="0" fontId="19" fillId="0" borderId="0" xfId="8" applyFont="1" applyProtection="1"/>
    <xf numFmtId="0" fontId="19" fillId="0" borderId="0" xfId="8" applyFont="1" applyAlignment="1" applyProtection="1">
      <alignment horizontal="center"/>
    </xf>
    <xf numFmtId="3" fontId="19" fillId="0" borderId="0" xfId="8" applyNumberFormat="1" applyFont="1" applyProtection="1"/>
    <xf numFmtId="0" fontId="30" fillId="0" borderId="0" xfId="0" applyFont="1" applyProtection="1"/>
    <xf numFmtId="0" fontId="34" fillId="0" borderId="0" xfId="0" applyFont="1" applyProtection="1"/>
    <xf numFmtId="0" fontId="31" fillId="0" borderId="0" xfId="0" applyFont="1" applyProtection="1"/>
    <xf numFmtId="0" fontId="17" fillId="0" borderId="0" xfId="0" applyFont="1" applyProtection="1"/>
    <xf numFmtId="0" fontId="38" fillId="0" borderId="0" xfId="0" applyFont="1" applyProtection="1"/>
    <xf numFmtId="4" fontId="6" fillId="5" borderId="31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9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32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55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54" xfId="0" applyFont="1" applyFill="1" applyBorder="1" applyAlignment="1" applyProtection="1">
      <alignment horizontal="center" vertical="center"/>
    </xf>
    <xf numFmtId="0" fontId="6" fillId="0" borderId="55" xfId="0" applyFont="1" applyFill="1" applyBorder="1" applyAlignment="1" applyProtection="1">
      <alignment vertical="center" wrapText="1"/>
    </xf>
    <xf numFmtId="0" fontId="6" fillId="0" borderId="25" xfId="0" applyFont="1" applyFill="1" applyBorder="1" applyAlignment="1" applyProtection="1">
      <alignment horizontal="center" vertical="center"/>
    </xf>
    <xf numFmtId="0" fontId="6" fillId="0" borderId="26" xfId="0" applyFont="1" applyFill="1" applyBorder="1" applyAlignment="1" applyProtection="1">
      <alignment horizontal="center" vertical="center"/>
    </xf>
    <xf numFmtId="0" fontId="6" fillId="0" borderId="26" xfId="0" applyFont="1" applyFill="1" applyBorder="1" applyAlignment="1" applyProtection="1">
      <alignment vertical="center" wrapText="1"/>
    </xf>
    <xf numFmtId="4" fontId="6" fillId="0" borderId="26" xfId="0" applyNumberFormat="1" applyFont="1" applyFill="1" applyBorder="1" applyAlignment="1" applyProtection="1">
      <alignment horizontal="right" vertical="center"/>
    </xf>
    <xf numFmtId="4" fontId="6" fillId="0" borderId="29" xfId="0" applyNumberFormat="1" applyFont="1" applyFill="1" applyBorder="1" applyAlignment="1" applyProtection="1">
      <alignment horizontal="right" vertical="center"/>
    </xf>
    <xf numFmtId="0" fontId="18" fillId="0" borderId="0" xfId="0" applyFont="1"/>
    <xf numFmtId="0" fontId="18" fillId="0" borderId="0" xfId="0" applyFont="1" applyProtection="1"/>
    <xf numFmtId="0" fontId="7" fillId="0" borderId="37" xfId="0" applyFont="1" applyBorder="1" applyAlignment="1" applyProtection="1">
      <alignment horizontal="justify" vertical="center" wrapText="1"/>
    </xf>
    <xf numFmtId="0" fontId="7" fillId="0" borderId="19" xfId="0" applyFont="1" applyBorder="1" applyAlignment="1" applyProtection="1">
      <alignment horizontal="justify" vertical="center" wrapText="1"/>
    </xf>
    <xf numFmtId="0" fontId="22" fillId="0" borderId="0" xfId="0" applyFont="1" applyAlignment="1">
      <alignment horizontal="left"/>
    </xf>
    <xf numFmtId="0" fontId="26" fillId="0" borderId="0" xfId="0" applyFont="1"/>
    <xf numFmtId="0" fontId="4" fillId="0" borderId="0" xfId="0" applyFont="1" applyAlignment="1">
      <alignment horizontal="left"/>
    </xf>
    <xf numFmtId="0" fontId="18" fillId="0" borderId="0" xfId="0" applyFont="1"/>
    <xf numFmtId="0" fontId="10" fillId="0" borderId="13" xfId="0" applyFont="1" applyBorder="1" applyAlignment="1" applyProtection="1">
      <alignment horizontal="left" vertical="center"/>
    </xf>
    <xf numFmtId="0" fontId="10" fillId="0" borderId="1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/>
    </xf>
    <xf numFmtId="0" fontId="26" fillId="0" borderId="0" xfId="0" applyFont="1" applyProtection="1"/>
    <xf numFmtId="0" fontId="4" fillId="0" borderId="0" xfId="0" applyFont="1" applyAlignment="1" applyProtection="1">
      <alignment horizontal="left"/>
    </xf>
    <xf numFmtId="0" fontId="18" fillId="0" borderId="0" xfId="0" applyFont="1" applyProtection="1"/>
    <xf numFmtId="0" fontId="28" fillId="0" borderId="42" xfId="0" applyFont="1" applyBorder="1" applyAlignment="1" applyProtection="1">
      <alignment horizontal="center" vertical="center" wrapText="1"/>
    </xf>
    <xf numFmtId="0" fontId="28" fillId="0" borderId="8" xfId="0" applyFont="1" applyBorder="1" applyAlignment="1" applyProtection="1">
      <alignment horizontal="center" vertical="center" wrapText="1"/>
    </xf>
    <xf numFmtId="0" fontId="28" fillId="0" borderId="44" xfId="0" applyFont="1" applyBorder="1" applyAlignment="1" applyProtection="1">
      <alignment horizontal="center" vertical="center" wrapText="1" shrinkToFit="1"/>
    </xf>
    <xf numFmtId="0" fontId="28" fillId="0" borderId="7" xfId="0" applyFont="1" applyBorder="1" applyAlignment="1" applyProtection="1">
      <alignment horizontal="center" vertical="center" wrapText="1" shrinkToFit="1"/>
    </xf>
    <xf numFmtId="0" fontId="28" fillId="0" borderId="42" xfId="0" applyFont="1" applyBorder="1" applyAlignment="1" applyProtection="1">
      <alignment horizontal="left" vertical="center"/>
    </xf>
    <xf numFmtId="0" fontId="28" fillId="0" borderId="8" xfId="0" applyFont="1" applyBorder="1" applyAlignment="1" applyProtection="1">
      <alignment horizontal="left" vertical="center"/>
    </xf>
    <xf numFmtId="0" fontId="28" fillId="0" borderId="42" xfId="1" applyFont="1" applyFill="1" applyBorder="1" applyAlignment="1" applyProtection="1">
      <alignment horizontal="center" vertical="center" wrapText="1" shrinkToFit="1"/>
    </xf>
    <xf numFmtId="0" fontId="28" fillId="0" borderId="8" xfId="1" applyFont="1" applyFill="1" applyBorder="1" applyAlignment="1" applyProtection="1">
      <alignment horizontal="center" vertical="center" wrapText="1" shrinkToFit="1"/>
    </xf>
  </cellXfs>
  <cellStyles count="13">
    <cellStyle name="Čárka 2" xfId="11"/>
    <cellStyle name="Excel Built-in Normal" xfId="12"/>
    <cellStyle name="Font_Ariel_Normal_Bold_BG_Gray" xfId="1"/>
    <cellStyle name="Normal_súhrnD" xfId="4"/>
    <cellStyle name="Normálna" xfId="0" builtinId="0"/>
    <cellStyle name="normálne 15" xfId="3"/>
    <cellStyle name="normálne 2" xfId="10"/>
    <cellStyle name="normálne_7331-R2_Orientačný rozpočet-def_exp_nový" xfId="5"/>
    <cellStyle name="normálne_7331-R2_Orientačný rozpočet-def_exp_nový_euro" xfId="8"/>
    <cellStyle name="Normální 2" xfId="9"/>
    <cellStyle name="normální_Vseob_pol_DP1_variant3_def" xfId="2"/>
    <cellStyle name="Štýl 1" xfId="6"/>
    <cellStyle name="Štýl 1 2" xfId="7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121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28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2152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28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2857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13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323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144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52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52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52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561975" y="431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52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561975" y="4324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57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561975" y="450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53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7419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54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54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54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54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761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56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56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56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798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56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7991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51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51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51</xdr:row>
      <xdr:rowOff>9525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136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0" y="2278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4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5" name="TextovéPole 2"/>
        <xdr:cNvSpPr txBox="1"/>
      </xdr:nvSpPr>
      <xdr:spPr>
        <a:xfrm>
          <a:off x="714375" y="683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9525</xdr:rowOff>
    </xdr:from>
    <xdr:ext cx="184731" cy="264560"/>
    <xdr:sp macro="" textlink="">
      <xdr:nvSpPr>
        <xdr:cNvPr id="6" name="TextovéPole 2"/>
        <xdr:cNvSpPr txBox="1"/>
      </xdr:nvSpPr>
      <xdr:spPr>
        <a:xfrm>
          <a:off x="714375" y="684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0</xdr:rowOff>
    </xdr:from>
    <xdr:ext cx="184731" cy="264560"/>
    <xdr:sp macro="" textlink="">
      <xdr:nvSpPr>
        <xdr:cNvPr id="7" name="TextovéPole 2"/>
        <xdr:cNvSpPr txBox="1"/>
      </xdr:nvSpPr>
      <xdr:spPr>
        <a:xfrm>
          <a:off x="714375" y="702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8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9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0</xdr:rowOff>
    </xdr:from>
    <xdr:ext cx="184731" cy="264560"/>
    <xdr:sp macro="" textlink="">
      <xdr:nvSpPr>
        <xdr:cNvPr id="10" name="TextovéPole 2"/>
        <xdr:cNvSpPr txBox="1"/>
      </xdr:nvSpPr>
      <xdr:spPr>
        <a:xfrm>
          <a:off x="714375" y="10077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36</xdr:row>
      <xdr:rowOff>9525</xdr:rowOff>
    </xdr:from>
    <xdr:ext cx="184731" cy="264560"/>
    <xdr:sp macro="" textlink="">
      <xdr:nvSpPr>
        <xdr:cNvPr id="11" name="TextovéPole 2"/>
        <xdr:cNvSpPr txBox="1"/>
      </xdr:nvSpPr>
      <xdr:spPr>
        <a:xfrm>
          <a:off x="714375" y="1008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2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3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4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9525</xdr:rowOff>
    </xdr:from>
    <xdr:ext cx="184731" cy="264560"/>
    <xdr:sp macro="" textlink="">
      <xdr:nvSpPr>
        <xdr:cNvPr id="15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6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7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0</xdr:rowOff>
    </xdr:from>
    <xdr:ext cx="184731" cy="264560"/>
    <xdr:sp macro="" textlink="">
      <xdr:nvSpPr>
        <xdr:cNvPr id="18" name="TextovéPole 2"/>
        <xdr:cNvSpPr txBox="1"/>
      </xdr:nvSpPr>
      <xdr:spPr>
        <a:xfrm>
          <a:off x="714375" y="1026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37</xdr:row>
      <xdr:rowOff>9525</xdr:rowOff>
    </xdr:from>
    <xdr:ext cx="184731" cy="264560"/>
    <xdr:sp macro="" textlink="">
      <xdr:nvSpPr>
        <xdr:cNvPr id="19" name="TextovéPole 2"/>
        <xdr:cNvSpPr txBox="1"/>
      </xdr:nvSpPr>
      <xdr:spPr>
        <a:xfrm>
          <a:off x="714375" y="1027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38</xdr:row>
      <xdr:rowOff>0</xdr:rowOff>
    </xdr:from>
    <xdr:ext cx="184731" cy="264560"/>
    <xdr:sp macro="" textlink="">
      <xdr:nvSpPr>
        <xdr:cNvPr id="20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38</xdr:row>
      <xdr:rowOff>0</xdr:rowOff>
    </xdr:from>
    <xdr:ext cx="184731" cy="264560"/>
    <xdr:sp macro="" textlink="">
      <xdr:nvSpPr>
        <xdr:cNvPr id="21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38</xdr:row>
      <xdr:rowOff>0</xdr:rowOff>
    </xdr:from>
    <xdr:ext cx="184731" cy="264560"/>
    <xdr:sp macro="" textlink="">
      <xdr:nvSpPr>
        <xdr:cNvPr id="22" name="TextovéPole 2"/>
        <xdr:cNvSpPr txBox="1"/>
      </xdr:nvSpPr>
      <xdr:spPr>
        <a:xfrm>
          <a:off x="714375" y="10648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38</xdr:row>
      <xdr:rowOff>9525</xdr:rowOff>
    </xdr:from>
    <xdr:ext cx="184731" cy="264560"/>
    <xdr:sp macro="" textlink="">
      <xdr:nvSpPr>
        <xdr:cNvPr id="23" name="TextovéPole 2"/>
        <xdr:cNvSpPr txBox="1"/>
      </xdr:nvSpPr>
      <xdr:spPr>
        <a:xfrm>
          <a:off x="714375" y="10658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41</xdr:row>
      <xdr:rowOff>0</xdr:rowOff>
    </xdr:from>
    <xdr:ext cx="184731" cy="264560"/>
    <xdr:sp macro="" textlink="">
      <xdr:nvSpPr>
        <xdr:cNvPr id="24" name="TextovéPole 2"/>
        <xdr:cNvSpPr txBox="1"/>
      </xdr:nvSpPr>
      <xdr:spPr>
        <a:xfrm>
          <a:off x="714375" y="1122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0</xdr:rowOff>
    </xdr:from>
    <xdr:ext cx="184731" cy="264560"/>
    <xdr:sp macro="" textlink="">
      <xdr:nvSpPr>
        <xdr:cNvPr id="25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0</xdr:rowOff>
    </xdr:from>
    <xdr:ext cx="184731" cy="264560"/>
    <xdr:sp macro="" textlink="">
      <xdr:nvSpPr>
        <xdr:cNvPr id="26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0</xdr:rowOff>
    </xdr:from>
    <xdr:ext cx="184731" cy="264560"/>
    <xdr:sp macro="" textlink="">
      <xdr:nvSpPr>
        <xdr:cNvPr id="27" name="TextovéPole 2"/>
        <xdr:cNvSpPr txBox="1"/>
      </xdr:nvSpPr>
      <xdr:spPr>
        <a:xfrm>
          <a:off x="714375" y="11029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  <xdr:oneCellAnchor>
    <xdr:from>
      <xdr:col>0</xdr:col>
      <xdr:colOff>914400</xdr:colOff>
      <xdr:row>40</xdr:row>
      <xdr:rowOff>9525</xdr:rowOff>
    </xdr:from>
    <xdr:ext cx="184731" cy="264560"/>
    <xdr:sp macro="" textlink="">
      <xdr:nvSpPr>
        <xdr:cNvPr id="28" name="TextovéPole 2"/>
        <xdr:cNvSpPr txBox="1"/>
      </xdr:nvSpPr>
      <xdr:spPr>
        <a:xfrm>
          <a:off x="714375" y="11039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view="pageLayout" zoomScaleNormal="100" zoomScaleSheetLayoutView="100" workbookViewId="0">
      <selection activeCell="C12" sqref="C12"/>
    </sheetView>
  </sheetViews>
  <sheetFormatPr defaultRowHeight="15"/>
  <cols>
    <col min="1" max="1" width="10.7109375" customWidth="1"/>
    <col min="2" max="2" width="73.85546875" customWidth="1"/>
    <col min="3" max="3" width="27.5703125" customWidth="1"/>
  </cols>
  <sheetData>
    <row r="1" spans="1:5" ht="15" customHeight="1">
      <c r="A1" s="14" t="s">
        <v>33</v>
      </c>
      <c r="B1" s="24" t="s">
        <v>82</v>
      </c>
      <c r="C1" s="25"/>
      <c r="D1" s="14"/>
      <c r="E1" s="14"/>
    </row>
    <row r="2" spans="1:5" ht="15" customHeight="1">
      <c r="A2" s="14"/>
      <c r="B2" s="26" t="s">
        <v>35</v>
      </c>
      <c r="C2" s="14"/>
      <c r="D2" s="14"/>
      <c r="E2" s="14"/>
    </row>
    <row r="3" spans="1:5" ht="15" customHeight="1">
      <c r="A3" s="14"/>
      <c r="B3" s="26"/>
      <c r="C3" s="14"/>
      <c r="D3" s="14"/>
      <c r="E3" s="14"/>
    </row>
    <row r="4" spans="1:5" ht="15" customHeight="1">
      <c r="A4" s="47" t="s">
        <v>0</v>
      </c>
      <c r="B4" s="3"/>
      <c r="C4" s="27"/>
      <c r="D4" s="14"/>
      <c r="E4" s="14"/>
    </row>
    <row r="5" spans="1:5" ht="15" customHeight="1" thickBot="1">
      <c r="A5" s="3"/>
      <c r="B5" s="3"/>
      <c r="C5" s="27"/>
      <c r="D5" s="14"/>
      <c r="E5" s="14"/>
    </row>
    <row r="6" spans="1:5" ht="30" customHeight="1" thickBot="1">
      <c r="A6" s="55" t="s">
        <v>1</v>
      </c>
      <c r="B6" s="56" t="s">
        <v>2</v>
      </c>
      <c r="C6" s="74" t="s">
        <v>117</v>
      </c>
      <c r="D6" s="14"/>
      <c r="E6" s="14"/>
    </row>
    <row r="7" spans="1:5" ht="15" customHeight="1">
      <c r="A7" s="52">
        <v>1</v>
      </c>
      <c r="B7" s="53" t="s">
        <v>3</v>
      </c>
      <c r="C7" s="54">
        <f>'ČASTI STAVBY CELKOM'!E9</f>
        <v>0</v>
      </c>
      <c r="D7" s="14"/>
      <c r="E7" s="14"/>
    </row>
    <row r="8" spans="1:5" ht="15" customHeight="1" thickBot="1">
      <c r="A8" s="16">
        <v>2</v>
      </c>
      <c r="B8" s="133" t="s">
        <v>4</v>
      </c>
      <c r="C8" s="17">
        <f>'VŠEOBECNÉ POLOŽKY CELKOM'!G29</f>
        <v>70000</v>
      </c>
      <c r="D8" s="14"/>
      <c r="E8" s="14"/>
    </row>
    <row r="9" spans="1:5" ht="15" customHeight="1" thickBot="1">
      <c r="A9" s="2"/>
      <c r="B9" s="2"/>
      <c r="C9" s="18"/>
      <c r="D9" s="14"/>
      <c r="E9" s="14"/>
    </row>
    <row r="10" spans="1:5" ht="15" customHeight="1">
      <c r="A10" s="2"/>
      <c r="B10" s="19" t="s">
        <v>5</v>
      </c>
      <c r="C10" s="20">
        <f>SUM(C7:C8)</f>
        <v>70000</v>
      </c>
      <c r="D10" s="14"/>
      <c r="E10" s="14"/>
    </row>
    <row r="11" spans="1:5" ht="15" customHeight="1">
      <c r="A11" s="2"/>
      <c r="B11" s="21" t="s">
        <v>6</v>
      </c>
      <c r="C11" s="15">
        <f>C10*0.2</f>
        <v>14000</v>
      </c>
      <c r="D11" s="14"/>
      <c r="E11" s="14"/>
    </row>
    <row r="12" spans="1:5" ht="15" customHeight="1" thickBot="1">
      <c r="A12" s="2"/>
      <c r="B12" s="22" t="s">
        <v>7</v>
      </c>
      <c r="C12" s="23">
        <f>C10+C11</f>
        <v>84000</v>
      </c>
      <c r="D12" s="14"/>
      <c r="E12" s="14"/>
    </row>
    <row r="13" spans="1:5">
      <c r="A13" s="14"/>
      <c r="B13" s="14"/>
      <c r="C13" s="14"/>
      <c r="D13" s="14"/>
      <c r="E13" s="14"/>
    </row>
    <row r="14" spans="1:5">
      <c r="A14" s="14"/>
      <c r="B14" s="14"/>
      <c r="C14" s="14"/>
      <c r="D14" s="14"/>
      <c r="E14" s="14"/>
    </row>
  </sheetData>
  <sheetProtection algorithmName="SHA-512" hashValue="obVvXbIfTEAnCJs4hmcnGRdk0bTy6WchNpZIkoXAbd2SRDNSFXH88/4QGaXrrdXTmRdx1zDttIVM9kzyS8+HWg==" saltValue="bzxgzwj+grXq+36BjxEIGQ==" spinCount="100000" sheet="1" objects="1" scenarios="1"/>
  <pageMargins left="0.59055118110236215" right="0.59055118110236215" top="0.59055118110236215" bottom="0.59055118110236215" header="0.19685039370078741" footer="0.19685039370078741"/>
  <pageSetup paperSize="9" scale="8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view="pageLayout" zoomScaleNormal="100" zoomScaleSheetLayoutView="100" workbookViewId="0">
      <selection activeCell="A5" sqref="A5:L5"/>
    </sheetView>
  </sheetViews>
  <sheetFormatPr defaultColWidth="9.140625" defaultRowHeight="15"/>
  <cols>
    <col min="1" max="1" width="10.7109375" customWidth="1"/>
    <col min="2" max="2" width="12.7109375" customWidth="1"/>
    <col min="3" max="3" width="80.7109375" customWidth="1"/>
    <col min="4" max="4" width="10.7109375" customWidth="1"/>
    <col min="5" max="5" width="15.7109375" customWidth="1"/>
    <col min="7" max="16384" width="9.140625" style="11"/>
  </cols>
  <sheetData>
    <row r="1" spans="1:12" ht="15" customHeight="1">
      <c r="A1" s="14" t="s">
        <v>39</v>
      </c>
      <c r="B1" s="24" t="s">
        <v>82</v>
      </c>
      <c r="C1" s="14"/>
      <c r="D1" s="14"/>
      <c r="E1" s="180" t="s">
        <v>222</v>
      </c>
    </row>
    <row r="2" spans="1:12" ht="15" customHeight="1">
      <c r="A2" s="14"/>
      <c r="B2" s="26" t="s">
        <v>35</v>
      </c>
      <c r="C2" s="14"/>
      <c r="D2" s="14"/>
      <c r="E2" s="41"/>
    </row>
    <row r="3" spans="1:12" ht="15" customHeight="1">
      <c r="A3" s="14"/>
      <c r="B3" s="131"/>
      <c r="C3" s="14"/>
      <c r="D3" s="42"/>
      <c r="E3" s="43"/>
    </row>
    <row r="4" spans="1:12" s="30" customFormat="1" ht="15" customHeight="1">
      <c r="A4" s="228" t="s">
        <v>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4"/>
    </row>
    <row r="5" spans="1:12" s="30" customFormat="1" ht="15" customHeight="1" thickBot="1">
      <c r="A5" s="230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</row>
    <row r="6" spans="1:12" ht="30" customHeight="1" thickBot="1">
      <c r="A6" s="61" t="s">
        <v>1</v>
      </c>
      <c r="B6" s="62" t="s">
        <v>114</v>
      </c>
      <c r="C6" s="64" t="s">
        <v>99</v>
      </c>
      <c r="D6" s="62" t="s">
        <v>100</v>
      </c>
      <c r="E6" s="63" t="s">
        <v>101</v>
      </c>
      <c r="F6" s="11"/>
    </row>
    <row r="7" spans="1:12" ht="15" customHeight="1">
      <c r="A7" s="65">
        <v>1</v>
      </c>
      <c r="B7" s="66" t="s">
        <v>115</v>
      </c>
      <c r="C7" s="67" t="s">
        <v>152</v>
      </c>
      <c r="D7" s="66" t="s">
        <v>8</v>
      </c>
      <c r="E7" s="71">
        <f>'ČASŤ STAVBY A'!E29</f>
        <v>0</v>
      </c>
      <c r="F7" s="11"/>
    </row>
    <row r="8" spans="1:12" ht="15" customHeight="1" thickBot="1">
      <c r="A8" s="68">
        <v>2</v>
      </c>
      <c r="B8" s="69" t="s">
        <v>116</v>
      </c>
      <c r="C8" s="75" t="s">
        <v>153</v>
      </c>
      <c r="D8" s="69" t="s">
        <v>8</v>
      </c>
      <c r="E8" s="72">
        <f>'ČASŤ STAVBY B'!E14</f>
        <v>0</v>
      </c>
      <c r="F8" s="11"/>
    </row>
    <row r="9" spans="1:12" ht="20.100000000000001" customHeight="1" thickBot="1">
      <c r="A9" s="232" t="s">
        <v>121</v>
      </c>
      <c r="B9" s="233"/>
      <c r="C9" s="233"/>
      <c r="D9" s="233"/>
      <c r="E9" s="77">
        <f>SUM(E7:E8)</f>
        <v>0</v>
      </c>
      <c r="F9" s="11"/>
    </row>
    <row r="10" spans="1:12">
      <c r="E10" s="29"/>
    </row>
    <row r="11" spans="1:12">
      <c r="E11" s="28"/>
    </row>
    <row r="13" spans="1:12">
      <c r="E13" s="29"/>
    </row>
    <row r="83" ht="14.25" customHeight="1"/>
  </sheetData>
  <sheetProtection algorithmName="SHA-512" hashValue="MVHTbsgvEtvEJyh50SXJY55jiBvr1eYdshqzxhUR6+nTk2bEVqSwCO2wWHBJBRCQCY8wYpxZQM8fDRFXQzozZg==" saltValue="NIJ4VTfNk2bxQYbpSTcwqQ==" spinCount="100000" sheet="1" objects="1" scenarios="1"/>
  <mergeCells count="3">
    <mergeCell ref="A4:K4"/>
    <mergeCell ref="A5:L5"/>
    <mergeCell ref="A9:D9"/>
  </mergeCells>
  <pageMargins left="0.59055118110236215" right="0.59055118110236215" top="0.59055118110236215" bottom="0.59055118110236215" header="0.19685039370078741" footer="0.19685039370078741"/>
  <pageSetup paperSize="9" scale="28" orientation="landscape" horizontalDpi="300" verticalDpi="300" r:id="rId1"/>
  <rowBreaks count="1" manualBreakCount="1">
    <brk id="9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0"/>
  <sheetViews>
    <sheetView view="pageLayout" topLeftCell="A7" zoomScaleNormal="100" zoomScaleSheetLayoutView="100" workbookViewId="0">
      <selection activeCell="C26" sqref="C26"/>
    </sheetView>
  </sheetViews>
  <sheetFormatPr defaultRowHeight="12.75"/>
  <cols>
    <col min="1" max="1" width="10.7109375" style="203" customWidth="1"/>
    <col min="2" max="2" width="12.7109375" style="203" customWidth="1"/>
    <col min="3" max="3" width="80.7109375" style="203" customWidth="1"/>
    <col min="4" max="4" width="10.7109375" style="203" customWidth="1"/>
    <col min="5" max="5" width="15.7109375" style="203" customWidth="1"/>
    <col min="6" max="6" width="28.5703125" style="203" customWidth="1"/>
    <col min="7" max="7" width="6.7109375" style="203" customWidth="1"/>
    <col min="8" max="8" width="9" style="203" customWidth="1"/>
    <col min="9" max="9" width="11.140625" style="203" customWidth="1"/>
    <col min="10" max="10" width="16.5703125" style="203" customWidth="1"/>
    <col min="11" max="11" width="46.28515625" style="203" customWidth="1"/>
    <col min="12" max="12" width="2.85546875" style="203" customWidth="1"/>
    <col min="13" max="13" width="28.7109375" style="203" customWidth="1"/>
    <col min="14" max="14" width="9.140625" style="203"/>
    <col min="15" max="15" width="15.5703125" style="203" customWidth="1"/>
    <col min="16" max="16" width="14.28515625" style="203" customWidth="1"/>
    <col min="17" max="255" width="9.140625" style="203"/>
    <col min="256" max="256" width="5.7109375" style="203" customWidth="1"/>
    <col min="257" max="258" width="10.140625" style="203" customWidth="1"/>
    <col min="259" max="259" width="40.7109375" style="203" customWidth="1"/>
    <col min="260" max="260" width="8.7109375" style="203" customWidth="1"/>
    <col min="261" max="261" width="11.85546875" style="203" bestFit="1" customWidth="1"/>
    <col min="262" max="263" width="11.85546875" style="203" customWidth="1"/>
    <col min="264" max="264" width="9.85546875" style="203" customWidth="1"/>
    <col min="265" max="267" width="13.85546875" style="203" customWidth="1"/>
    <col min="268" max="269" width="28.7109375" style="203" customWidth="1"/>
    <col min="270" max="270" width="9.140625" style="203"/>
    <col min="271" max="271" width="15.5703125" style="203" customWidth="1"/>
    <col min="272" max="272" width="14.28515625" style="203" customWidth="1"/>
    <col min="273" max="511" width="9.140625" style="203"/>
    <col min="512" max="512" width="5.7109375" style="203" customWidth="1"/>
    <col min="513" max="514" width="10.140625" style="203" customWidth="1"/>
    <col min="515" max="515" width="40.7109375" style="203" customWidth="1"/>
    <col min="516" max="516" width="8.7109375" style="203" customWidth="1"/>
    <col min="517" max="517" width="11.85546875" style="203" bestFit="1" customWidth="1"/>
    <col min="518" max="519" width="11.85546875" style="203" customWidth="1"/>
    <col min="520" max="520" width="9.85546875" style="203" customWidth="1"/>
    <col min="521" max="523" width="13.85546875" style="203" customWidth="1"/>
    <col min="524" max="525" width="28.7109375" style="203" customWidth="1"/>
    <col min="526" max="526" width="9.140625" style="203"/>
    <col min="527" max="527" width="15.5703125" style="203" customWidth="1"/>
    <col min="528" max="528" width="14.28515625" style="203" customWidth="1"/>
    <col min="529" max="767" width="9.140625" style="203"/>
    <col min="768" max="768" width="5.7109375" style="203" customWidth="1"/>
    <col min="769" max="770" width="10.140625" style="203" customWidth="1"/>
    <col min="771" max="771" width="40.7109375" style="203" customWidth="1"/>
    <col min="772" max="772" width="8.7109375" style="203" customWidth="1"/>
    <col min="773" max="773" width="11.85546875" style="203" bestFit="1" customWidth="1"/>
    <col min="774" max="775" width="11.85546875" style="203" customWidth="1"/>
    <col min="776" max="776" width="9.85546875" style="203" customWidth="1"/>
    <col min="777" max="779" width="13.85546875" style="203" customWidth="1"/>
    <col min="780" max="781" width="28.7109375" style="203" customWidth="1"/>
    <col min="782" max="782" width="9.140625" style="203"/>
    <col min="783" max="783" width="15.5703125" style="203" customWidth="1"/>
    <col min="784" max="784" width="14.28515625" style="203" customWidth="1"/>
    <col min="785" max="1023" width="9.140625" style="203"/>
    <col min="1024" max="1024" width="5.7109375" style="203" customWidth="1"/>
    <col min="1025" max="1026" width="10.140625" style="203" customWidth="1"/>
    <col min="1027" max="1027" width="40.7109375" style="203" customWidth="1"/>
    <col min="1028" max="1028" width="8.7109375" style="203" customWidth="1"/>
    <col min="1029" max="1029" width="11.85546875" style="203" bestFit="1" customWidth="1"/>
    <col min="1030" max="1031" width="11.85546875" style="203" customWidth="1"/>
    <col min="1032" max="1032" width="9.85546875" style="203" customWidth="1"/>
    <col min="1033" max="1035" width="13.85546875" style="203" customWidth="1"/>
    <col min="1036" max="1037" width="28.7109375" style="203" customWidth="1"/>
    <col min="1038" max="1038" width="9.140625" style="203"/>
    <col min="1039" max="1039" width="15.5703125" style="203" customWidth="1"/>
    <col min="1040" max="1040" width="14.28515625" style="203" customWidth="1"/>
    <col min="1041" max="1279" width="9.140625" style="203"/>
    <col min="1280" max="1280" width="5.7109375" style="203" customWidth="1"/>
    <col min="1281" max="1282" width="10.140625" style="203" customWidth="1"/>
    <col min="1283" max="1283" width="40.7109375" style="203" customWidth="1"/>
    <col min="1284" max="1284" width="8.7109375" style="203" customWidth="1"/>
    <col min="1285" max="1285" width="11.85546875" style="203" bestFit="1" customWidth="1"/>
    <col min="1286" max="1287" width="11.85546875" style="203" customWidth="1"/>
    <col min="1288" max="1288" width="9.85546875" style="203" customWidth="1"/>
    <col min="1289" max="1291" width="13.85546875" style="203" customWidth="1"/>
    <col min="1292" max="1293" width="28.7109375" style="203" customWidth="1"/>
    <col min="1294" max="1294" width="9.140625" style="203"/>
    <col min="1295" max="1295" width="15.5703125" style="203" customWidth="1"/>
    <col min="1296" max="1296" width="14.28515625" style="203" customWidth="1"/>
    <col min="1297" max="1535" width="9.140625" style="203"/>
    <col min="1536" max="1536" width="5.7109375" style="203" customWidth="1"/>
    <col min="1537" max="1538" width="10.140625" style="203" customWidth="1"/>
    <col min="1539" max="1539" width="40.7109375" style="203" customWidth="1"/>
    <col min="1540" max="1540" width="8.7109375" style="203" customWidth="1"/>
    <col min="1541" max="1541" width="11.85546875" style="203" bestFit="1" customWidth="1"/>
    <col min="1542" max="1543" width="11.85546875" style="203" customWidth="1"/>
    <col min="1544" max="1544" width="9.85546875" style="203" customWidth="1"/>
    <col min="1545" max="1547" width="13.85546875" style="203" customWidth="1"/>
    <col min="1548" max="1549" width="28.7109375" style="203" customWidth="1"/>
    <col min="1550" max="1550" width="9.140625" style="203"/>
    <col min="1551" max="1551" width="15.5703125" style="203" customWidth="1"/>
    <col min="1552" max="1552" width="14.28515625" style="203" customWidth="1"/>
    <col min="1553" max="1791" width="9.140625" style="203"/>
    <col min="1792" max="1792" width="5.7109375" style="203" customWidth="1"/>
    <col min="1793" max="1794" width="10.140625" style="203" customWidth="1"/>
    <col min="1795" max="1795" width="40.7109375" style="203" customWidth="1"/>
    <col min="1796" max="1796" width="8.7109375" style="203" customWidth="1"/>
    <col min="1797" max="1797" width="11.85546875" style="203" bestFit="1" customWidth="1"/>
    <col min="1798" max="1799" width="11.85546875" style="203" customWidth="1"/>
    <col min="1800" max="1800" width="9.85546875" style="203" customWidth="1"/>
    <col min="1801" max="1803" width="13.85546875" style="203" customWidth="1"/>
    <col min="1804" max="1805" width="28.7109375" style="203" customWidth="1"/>
    <col min="1806" max="1806" width="9.140625" style="203"/>
    <col min="1807" max="1807" width="15.5703125" style="203" customWidth="1"/>
    <col min="1808" max="1808" width="14.28515625" style="203" customWidth="1"/>
    <col min="1809" max="2047" width="9.140625" style="203"/>
    <col min="2048" max="2048" width="5.7109375" style="203" customWidth="1"/>
    <col min="2049" max="2050" width="10.140625" style="203" customWidth="1"/>
    <col min="2051" max="2051" width="40.7109375" style="203" customWidth="1"/>
    <col min="2052" max="2052" width="8.7109375" style="203" customWidth="1"/>
    <col min="2053" max="2053" width="11.85546875" style="203" bestFit="1" customWidth="1"/>
    <col min="2054" max="2055" width="11.85546875" style="203" customWidth="1"/>
    <col min="2056" max="2056" width="9.85546875" style="203" customWidth="1"/>
    <col min="2057" max="2059" width="13.85546875" style="203" customWidth="1"/>
    <col min="2060" max="2061" width="28.7109375" style="203" customWidth="1"/>
    <col min="2062" max="2062" width="9.140625" style="203"/>
    <col min="2063" max="2063" width="15.5703125" style="203" customWidth="1"/>
    <col min="2064" max="2064" width="14.28515625" style="203" customWidth="1"/>
    <col min="2065" max="2303" width="9.140625" style="203"/>
    <col min="2304" max="2304" width="5.7109375" style="203" customWidth="1"/>
    <col min="2305" max="2306" width="10.140625" style="203" customWidth="1"/>
    <col min="2307" max="2307" width="40.7109375" style="203" customWidth="1"/>
    <col min="2308" max="2308" width="8.7109375" style="203" customWidth="1"/>
    <col min="2309" max="2309" width="11.85546875" style="203" bestFit="1" customWidth="1"/>
    <col min="2310" max="2311" width="11.85546875" style="203" customWidth="1"/>
    <col min="2312" max="2312" width="9.85546875" style="203" customWidth="1"/>
    <col min="2313" max="2315" width="13.85546875" style="203" customWidth="1"/>
    <col min="2316" max="2317" width="28.7109375" style="203" customWidth="1"/>
    <col min="2318" max="2318" width="9.140625" style="203"/>
    <col min="2319" max="2319" width="15.5703125" style="203" customWidth="1"/>
    <col min="2320" max="2320" width="14.28515625" style="203" customWidth="1"/>
    <col min="2321" max="2559" width="9.140625" style="203"/>
    <col min="2560" max="2560" width="5.7109375" style="203" customWidth="1"/>
    <col min="2561" max="2562" width="10.140625" style="203" customWidth="1"/>
    <col min="2563" max="2563" width="40.7109375" style="203" customWidth="1"/>
    <col min="2564" max="2564" width="8.7109375" style="203" customWidth="1"/>
    <col min="2565" max="2565" width="11.85546875" style="203" bestFit="1" customWidth="1"/>
    <col min="2566" max="2567" width="11.85546875" style="203" customWidth="1"/>
    <col min="2568" max="2568" width="9.85546875" style="203" customWidth="1"/>
    <col min="2569" max="2571" width="13.85546875" style="203" customWidth="1"/>
    <col min="2572" max="2573" width="28.7109375" style="203" customWidth="1"/>
    <col min="2574" max="2574" width="9.140625" style="203"/>
    <col min="2575" max="2575" width="15.5703125" style="203" customWidth="1"/>
    <col min="2576" max="2576" width="14.28515625" style="203" customWidth="1"/>
    <col min="2577" max="2815" width="9.140625" style="203"/>
    <col min="2816" max="2816" width="5.7109375" style="203" customWidth="1"/>
    <col min="2817" max="2818" width="10.140625" style="203" customWidth="1"/>
    <col min="2819" max="2819" width="40.7109375" style="203" customWidth="1"/>
    <col min="2820" max="2820" width="8.7109375" style="203" customWidth="1"/>
    <col min="2821" max="2821" width="11.85546875" style="203" bestFit="1" customWidth="1"/>
    <col min="2822" max="2823" width="11.85546875" style="203" customWidth="1"/>
    <col min="2824" max="2824" width="9.85546875" style="203" customWidth="1"/>
    <col min="2825" max="2827" width="13.85546875" style="203" customWidth="1"/>
    <col min="2828" max="2829" width="28.7109375" style="203" customWidth="1"/>
    <col min="2830" max="2830" width="9.140625" style="203"/>
    <col min="2831" max="2831" width="15.5703125" style="203" customWidth="1"/>
    <col min="2832" max="2832" width="14.28515625" style="203" customWidth="1"/>
    <col min="2833" max="3071" width="9.140625" style="203"/>
    <col min="3072" max="3072" width="5.7109375" style="203" customWidth="1"/>
    <col min="3073" max="3074" width="10.140625" style="203" customWidth="1"/>
    <col min="3075" max="3075" width="40.7109375" style="203" customWidth="1"/>
    <col min="3076" max="3076" width="8.7109375" style="203" customWidth="1"/>
    <col min="3077" max="3077" width="11.85546875" style="203" bestFit="1" customWidth="1"/>
    <col min="3078" max="3079" width="11.85546875" style="203" customWidth="1"/>
    <col min="3080" max="3080" width="9.85546875" style="203" customWidth="1"/>
    <col min="3081" max="3083" width="13.85546875" style="203" customWidth="1"/>
    <col min="3084" max="3085" width="28.7109375" style="203" customWidth="1"/>
    <col min="3086" max="3086" width="9.140625" style="203"/>
    <col min="3087" max="3087" width="15.5703125" style="203" customWidth="1"/>
    <col min="3088" max="3088" width="14.28515625" style="203" customWidth="1"/>
    <col min="3089" max="3327" width="9.140625" style="203"/>
    <col min="3328" max="3328" width="5.7109375" style="203" customWidth="1"/>
    <col min="3329" max="3330" width="10.140625" style="203" customWidth="1"/>
    <col min="3331" max="3331" width="40.7109375" style="203" customWidth="1"/>
    <col min="3332" max="3332" width="8.7109375" style="203" customWidth="1"/>
    <col min="3333" max="3333" width="11.85546875" style="203" bestFit="1" customWidth="1"/>
    <col min="3334" max="3335" width="11.85546875" style="203" customWidth="1"/>
    <col min="3336" max="3336" width="9.85546875" style="203" customWidth="1"/>
    <col min="3337" max="3339" width="13.85546875" style="203" customWidth="1"/>
    <col min="3340" max="3341" width="28.7109375" style="203" customWidth="1"/>
    <col min="3342" max="3342" width="9.140625" style="203"/>
    <col min="3343" max="3343" width="15.5703125" style="203" customWidth="1"/>
    <col min="3344" max="3344" width="14.28515625" style="203" customWidth="1"/>
    <col min="3345" max="3583" width="9.140625" style="203"/>
    <col min="3584" max="3584" width="5.7109375" style="203" customWidth="1"/>
    <col min="3585" max="3586" width="10.140625" style="203" customWidth="1"/>
    <col min="3587" max="3587" width="40.7109375" style="203" customWidth="1"/>
    <col min="3588" max="3588" width="8.7109375" style="203" customWidth="1"/>
    <col min="3589" max="3589" width="11.85546875" style="203" bestFit="1" customWidth="1"/>
    <col min="3590" max="3591" width="11.85546875" style="203" customWidth="1"/>
    <col min="3592" max="3592" width="9.85546875" style="203" customWidth="1"/>
    <col min="3593" max="3595" width="13.85546875" style="203" customWidth="1"/>
    <col min="3596" max="3597" width="28.7109375" style="203" customWidth="1"/>
    <col min="3598" max="3598" width="9.140625" style="203"/>
    <col min="3599" max="3599" width="15.5703125" style="203" customWidth="1"/>
    <col min="3600" max="3600" width="14.28515625" style="203" customWidth="1"/>
    <col min="3601" max="3839" width="9.140625" style="203"/>
    <col min="3840" max="3840" width="5.7109375" style="203" customWidth="1"/>
    <col min="3841" max="3842" width="10.140625" style="203" customWidth="1"/>
    <col min="3843" max="3843" width="40.7109375" style="203" customWidth="1"/>
    <col min="3844" max="3844" width="8.7109375" style="203" customWidth="1"/>
    <col min="3845" max="3845" width="11.85546875" style="203" bestFit="1" customWidth="1"/>
    <col min="3846" max="3847" width="11.85546875" style="203" customWidth="1"/>
    <col min="3848" max="3848" width="9.85546875" style="203" customWidth="1"/>
    <col min="3849" max="3851" width="13.85546875" style="203" customWidth="1"/>
    <col min="3852" max="3853" width="28.7109375" style="203" customWidth="1"/>
    <col min="3854" max="3854" width="9.140625" style="203"/>
    <col min="3855" max="3855" width="15.5703125" style="203" customWidth="1"/>
    <col min="3856" max="3856" width="14.28515625" style="203" customWidth="1"/>
    <col min="3857" max="4095" width="9.140625" style="203"/>
    <col min="4096" max="4096" width="5.7109375" style="203" customWidth="1"/>
    <col min="4097" max="4098" width="10.140625" style="203" customWidth="1"/>
    <col min="4099" max="4099" width="40.7109375" style="203" customWidth="1"/>
    <col min="4100" max="4100" width="8.7109375" style="203" customWidth="1"/>
    <col min="4101" max="4101" width="11.85546875" style="203" bestFit="1" customWidth="1"/>
    <col min="4102" max="4103" width="11.85546875" style="203" customWidth="1"/>
    <col min="4104" max="4104" width="9.85546875" style="203" customWidth="1"/>
    <col min="4105" max="4107" width="13.85546875" style="203" customWidth="1"/>
    <col min="4108" max="4109" width="28.7109375" style="203" customWidth="1"/>
    <col min="4110" max="4110" width="9.140625" style="203"/>
    <col min="4111" max="4111" width="15.5703125" style="203" customWidth="1"/>
    <col min="4112" max="4112" width="14.28515625" style="203" customWidth="1"/>
    <col min="4113" max="4351" width="9.140625" style="203"/>
    <col min="4352" max="4352" width="5.7109375" style="203" customWidth="1"/>
    <col min="4353" max="4354" width="10.140625" style="203" customWidth="1"/>
    <col min="4355" max="4355" width="40.7109375" style="203" customWidth="1"/>
    <col min="4356" max="4356" width="8.7109375" style="203" customWidth="1"/>
    <col min="4357" max="4357" width="11.85546875" style="203" bestFit="1" customWidth="1"/>
    <col min="4358" max="4359" width="11.85546875" style="203" customWidth="1"/>
    <col min="4360" max="4360" width="9.85546875" style="203" customWidth="1"/>
    <col min="4361" max="4363" width="13.85546875" style="203" customWidth="1"/>
    <col min="4364" max="4365" width="28.7109375" style="203" customWidth="1"/>
    <col min="4366" max="4366" width="9.140625" style="203"/>
    <col min="4367" max="4367" width="15.5703125" style="203" customWidth="1"/>
    <col min="4368" max="4368" width="14.28515625" style="203" customWidth="1"/>
    <col min="4369" max="4607" width="9.140625" style="203"/>
    <col min="4608" max="4608" width="5.7109375" style="203" customWidth="1"/>
    <col min="4609" max="4610" width="10.140625" style="203" customWidth="1"/>
    <col min="4611" max="4611" width="40.7109375" style="203" customWidth="1"/>
    <col min="4612" max="4612" width="8.7109375" style="203" customWidth="1"/>
    <col min="4613" max="4613" width="11.85546875" style="203" bestFit="1" customWidth="1"/>
    <col min="4614" max="4615" width="11.85546875" style="203" customWidth="1"/>
    <col min="4616" max="4616" width="9.85546875" style="203" customWidth="1"/>
    <col min="4617" max="4619" width="13.85546875" style="203" customWidth="1"/>
    <col min="4620" max="4621" width="28.7109375" style="203" customWidth="1"/>
    <col min="4622" max="4622" width="9.140625" style="203"/>
    <col min="4623" max="4623" width="15.5703125" style="203" customWidth="1"/>
    <col min="4624" max="4624" width="14.28515625" style="203" customWidth="1"/>
    <col min="4625" max="4863" width="9.140625" style="203"/>
    <col min="4864" max="4864" width="5.7109375" style="203" customWidth="1"/>
    <col min="4865" max="4866" width="10.140625" style="203" customWidth="1"/>
    <col min="4867" max="4867" width="40.7109375" style="203" customWidth="1"/>
    <col min="4868" max="4868" width="8.7109375" style="203" customWidth="1"/>
    <col min="4869" max="4869" width="11.85546875" style="203" bestFit="1" customWidth="1"/>
    <col min="4870" max="4871" width="11.85546875" style="203" customWidth="1"/>
    <col min="4872" max="4872" width="9.85546875" style="203" customWidth="1"/>
    <col min="4873" max="4875" width="13.85546875" style="203" customWidth="1"/>
    <col min="4876" max="4877" width="28.7109375" style="203" customWidth="1"/>
    <col min="4878" max="4878" width="9.140625" style="203"/>
    <col min="4879" max="4879" width="15.5703125" style="203" customWidth="1"/>
    <col min="4880" max="4880" width="14.28515625" style="203" customWidth="1"/>
    <col min="4881" max="5119" width="9.140625" style="203"/>
    <col min="5120" max="5120" width="5.7109375" style="203" customWidth="1"/>
    <col min="5121" max="5122" width="10.140625" style="203" customWidth="1"/>
    <col min="5123" max="5123" width="40.7109375" style="203" customWidth="1"/>
    <col min="5124" max="5124" width="8.7109375" style="203" customWidth="1"/>
    <col min="5125" max="5125" width="11.85546875" style="203" bestFit="1" customWidth="1"/>
    <col min="5126" max="5127" width="11.85546875" style="203" customWidth="1"/>
    <col min="5128" max="5128" width="9.85546875" style="203" customWidth="1"/>
    <col min="5129" max="5131" width="13.85546875" style="203" customWidth="1"/>
    <col min="5132" max="5133" width="28.7109375" style="203" customWidth="1"/>
    <col min="5134" max="5134" width="9.140625" style="203"/>
    <col min="5135" max="5135" width="15.5703125" style="203" customWidth="1"/>
    <col min="5136" max="5136" width="14.28515625" style="203" customWidth="1"/>
    <col min="5137" max="5375" width="9.140625" style="203"/>
    <col min="5376" max="5376" width="5.7109375" style="203" customWidth="1"/>
    <col min="5377" max="5378" width="10.140625" style="203" customWidth="1"/>
    <col min="5379" max="5379" width="40.7109375" style="203" customWidth="1"/>
    <col min="5380" max="5380" width="8.7109375" style="203" customWidth="1"/>
    <col min="5381" max="5381" width="11.85546875" style="203" bestFit="1" customWidth="1"/>
    <col min="5382" max="5383" width="11.85546875" style="203" customWidth="1"/>
    <col min="5384" max="5384" width="9.85546875" style="203" customWidth="1"/>
    <col min="5385" max="5387" width="13.85546875" style="203" customWidth="1"/>
    <col min="5388" max="5389" width="28.7109375" style="203" customWidth="1"/>
    <col min="5390" max="5390" width="9.140625" style="203"/>
    <col min="5391" max="5391" width="15.5703125" style="203" customWidth="1"/>
    <col min="5392" max="5392" width="14.28515625" style="203" customWidth="1"/>
    <col min="5393" max="5631" width="9.140625" style="203"/>
    <col min="5632" max="5632" width="5.7109375" style="203" customWidth="1"/>
    <col min="5633" max="5634" width="10.140625" style="203" customWidth="1"/>
    <col min="5635" max="5635" width="40.7109375" style="203" customWidth="1"/>
    <col min="5636" max="5636" width="8.7109375" style="203" customWidth="1"/>
    <col min="5637" max="5637" width="11.85546875" style="203" bestFit="1" customWidth="1"/>
    <col min="5638" max="5639" width="11.85546875" style="203" customWidth="1"/>
    <col min="5640" max="5640" width="9.85546875" style="203" customWidth="1"/>
    <col min="5641" max="5643" width="13.85546875" style="203" customWidth="1"/>
    <col min="5644" max="5645" width="28.7109375" style="203" customWidth="1"/>
    <col min="5646" max="5646" width="9.140625" style="203"/>
    <col min="5647" max="5647" width="15.5703125" style="203" customWidth="1"/>
    <col min="5648" max="5648" width="14.28515625" style="203" customWidth="1"/>
    <col min="5649" max="5887" width="9.140625" style="203"/>
    <col min="5888" max="5888" width="5.7109375" style="203" customWidth="1"/>
    <col min="5889" max="5890" width="10.140625" style="203" customWidth="1"/>
    <col min="5891" max="5891" width="40.7109375" style="203" customWidth="1"/>
    <col min="5892" max="5892" width="8.7109375" style="203" customWidth="1"/>
    <col min="5893" max="5893" width="11.85546875" style="203" bestFit="1" customWidth="1"/>
    <col min="5894" max="5895" width="11.85546875" style="203" customWidth="1"/>
    <col min="5896" max="5896" width="9.85546875" style="203" customWidth="1"/>
    <col min="5897" max="5899" width="13.85546875" style="203" customWidth="1"/>
    <col min="5900" max="5901" width="28.7109375" style="203" customWidth="1"/>
    <col min="5902" max="5902" width="9.140625" style="203"/>
    <col min="5903" max="5903" width="15.5703125" style="203" customWidth="1"/>
    <col min="5904" max="5904" width="14.28515625" style="203" customWidth="1"/>
    <col min="5905" max="6143" width="9.140625" style="203"/>
    <col min="6144" max="6144" width="5.7109375" style="203" customWidth="1"/>
    <col min="6145" max="6146" width="10.140625" style="203" customWidth="1"/>
    <col min="6147" max="6147" width="40.7109375" style="203" customWidth="1"/>
    <col min="6148" max="6148" width="8.7109375" style="203" customWidth="1"/>
    <col min="6149" max="6149" width="11.85546875" style="203" bestFit="1" customWidth="1"/>
    <col min="6150" max="6151" width="11.85546875" style="203" customWidth="1"/>
    <col min="6152" max="6152" width="9.85546875" style="203" customWidth="1"/>
    <col min="6153" max="6155" width="13.85546875" style="203" customWidth="1"/>
    <col min="6156" max="6157" width="28.7109375" style="203" customWidth="1"/>
    <col min="6158" max="6158" width="9.140625" style="203"/>
    <col min="6159" max="6159" width="15.5703125" style="203" customWidth="1"/>
    <col min="6160" max="6160" width="14.28515625" style="203" customWidth="1"/>
    <col min="6161" max="6399" width="9.140625" style="203"/>
    <col min="6400" max="6400" width="5.7109375" style="203" customWidth="1"/>
    <col min="6401" max="6402" width="10.140625" style="203" customWidth="1"/>
    <col min="6403" max="6403" width="40.7109375" style="203" customWidth="1"/>
    <col min="6404" max="6404" width="8.7109375" style="203" customWidth="1"/>
    <col min="6405" max="6405" width="11.85546875" style="203" bestFit="1" customWidth="1"/>
    <col min="6406" max="6407" width="11.85546875" style="203" customWidth="1"/>
    <col min="6408" max="6408" width="9.85546875" style="203" customWidth="1"/>
    <col min="6409" max="6411" width="13.85546875" style="203" customWidth="1"/>
    <col min="6412" max="6413" width="28.7109375" style="203" customWidth="1"/>
    <col min="6414" max="6414" width="9.140625" style="203"/>
    <col min="6415" max="6415" width="15.5703125" style="203" customWidth="1"/>
    <col min="6416" max="6416" width="14.28515625" style="203" customWidth="1"/>
    <col min="6417" max="6655" width="9.140625" style="203"/>
    <col min="6656" max="6656" width="5.7109375" style="203" customWidth="1"/>
    <col min="6657" max="6658" width="10.140625" style="203" customWidth="1"/>
    <col min="6659" max="6659" width="40.7109375" style="203" customWidth="1"/>
    <col min="6660" max="6660" width="8.7109375" style="203" customWidth="1"/>
    <col min="6661" max="6661" width="11.85546875" style="203" bestFit="1" customWidth="1"/>
    <col min="6662" max="6663" width="11.85546875" style="203" customWidth="1"/>
    <col min="6664" max="6664" width="9.85546875" style="203" customWidth="1"/>
    <col min="6665" max="6667" width="13.85546875" style="203" customWidth="1"/>
    <col min="6668" max="6669" width="28.7109375" style="203" customWidth="1"/>
    <col min="6670" max="6670" width="9.140625" style="203"/>
    <col min="6671" max="6671" width="15.5703125" style="203" customWidth="1"/>
    <col min="6672" max="6672" width="14.28515625" style="203" customWidth="1"/>
    <col min="6673" max="6911" width="9.140625" style="203"/>
    <col min="6912" max="6912" width="5.7109375" style="203" customWidth="1"/>
    <col min="6913" max="6914" width="10.140625" style="203" customWidth="1"/>
    <col min="6915" max="6915" width="40.7109375" style="203" customWidth="1"/>
    <col min="6916" max="6916" width="8.7109375" style="203" customWidth="1"/>
    <col min="6917" max="6917" width="11.85546875" style="203" bestFit="1" customWidth="1"/>
    <col min="6918" max="6919" width="11.85546875" style="203" customWidth="1"/>
    <col min="6920" max="6920" width="9.85546875" style="203" customWidth="1"/>
    <col min="6921" max="6923" width="13.85546875" style="203" customWidth="1"/>
    <col min="6924" max="6925" width="28.7109375" style="203" customWidth="1"/>
    <col min="6926" max="6926" width="9.140625" style="203"/>
    <col min="6927" max="6927" width="15.5703125" style="203" customWidth="1"/>
    <col min="6928" max="6928" width="14.28515625" style="203" customWidth="1"/>
    <col min="6929" max="7167" width="9.140625" style="203"/>
    <col min="7168" max="7168" width="5.7109375" style="203" customWidth="1"/>
    <col min="7169" max="7170" width="10.140625" style="203" customWidth="1"/>
    <col min="7171" max="7171" width="40.7109375" style="203" customWidth="1"/>
    <col min="7172" max="7172" width="8.7109375" style="203" customWidth="1"/>
    <col min="7173" max="7173" width="11.85546875" style="203" bestFit="1" customWidth="1"/>
    <col min="7174" max="7175" width="11.85546875" style="203" customWidth="1"/>
    <col min="7176" max="7176" width="9.85546875" style="203" customWidth="1"/>
    <col min="7177" max="7179" width="13.85546875" style="203" customWidth="1"/>
    <col min="7180" max="7181" width="28.7109375" style="203" customWidth="1"/>
    <col min="7182" max="7182" width="9.140625" style="203"/>
    <col min="7183" max="7183" width="15.5703125" style="203" customWidth="1"/>
    <col min="7184" max="7184" width="14.28515625" style="203" customWidth="1"/>
    <col min="7185" max="7423" width="9.140625" style="203"/>
    <col min="7424" max="7424" width="5.7109375" style="203" customWidth="1"/>
    <col min="7425" max="7426" width="10.140625" style="203" customWidth="1"/>
    <col min="7427" max="7427" width="40.7109375" style="203" customWidth="1"/>
    <col min="7428" max="7428" width="8.7109375" style="203" customWidth="1"/>
    <col min="7429" max="7429" width="11.85546875" style="203" bestFit="1" customWidth="1"/>
    <col min="7430" max="7431" width="11.85546875" style="203" customWidth="1"/>
    <col min="7432" max="7432" width="9.85546875" style="203" customWidth="1"/>
    <col min="7433" max="7435" width="13.85546875" style="203" customWidth="1"/>
    <col min="7436" max="7437" width="28.7109375" style="203" customWidth="1"/>
    <col min="7438" max="7438" width="9.140625" style="203"/>
    <col min="7439" max="7439" width="15.5703125" style="203" customWidth="1"/>
    <col min="7440" max="7440" width="14.28515625" style="203" customWidth="1"/>
    <col min="7441" max="7679" width="9.140625" style="203"/>
    <col min="7680" max="7680" width="5.7109375" style="203" customWidth="1"/>
    <col min="7681" max="7682" width="10.140625" style="203" customWidth="1"/>
    <col min="7683" max="7683" width="40.7109375" style="203" customWidth="1"/>
    <col min="7684" max="7684" width="8.7109375" style="203" customWidth="1"/>
    <col min="7685" max="7685" width="11.85546875" style="203" bestFit="1" customWidth="1"/>
    <col min="7686" max="7687" width="11.85546875" style="203" customWidth="1"/>
    <col min="7688" max="7688" width="9.85546875" style="203" customWidth="1"/>
    <col min="7689" max="7691" width="13.85546875" style="203" customWidth="1"/>
    <col min="7692" max="7693" width="28.7109375" style="203" customWidth="1"/>
    <col min="7694" max="7694" width="9.140625" style="203"/>
    <col min="7695" max="7695" width="15.5703125" style="203" customWidth="1"/>
    <col min="7696" max="7696" width="14.28515625" style="203" customWidth="1"/>
    <col min="7697" max="7935" width="9.140625" style="203"/>
    <col min="7936" max="7936" width="5.7109375" style="203" customWidth="1"/>
    <col min="7937" max="7938" width="10.140625" style="203" customWidth="1"/>
    <col min="7939" max="7939" width="40.7109375" style="203" customWidth="1"/>
    <col min="7940" max="7940" width="8.7109375" style="203" customWidth="1"/>
    <col min="7941" max="7941" width="11.85546875" style="203" bestFit="1" customWidth="1"/>
    <col min="7942" max="7943" width="11.85546875" style="203" customWidth="1"/>
    <col min="7944" max="7944" width="9.85546875" style="203" customWidth="1"/>
    <col min="7945" max="7947" width="13.85546875" style="203" customWidth="1"/>
    <col min="7948" max="7949" width="28.7109375" style="203" customWidth="1"/>
    <col min="7950" max="7950" width="9.140625" style="203"/>
    <col min="7951" max="7951" width="15.5703125" style="203" customWidth="1"/>
    <col min="7952" max="7952" width="14.28515625" style="203" customWidth="1"/>
    <col min="7953" max="8191" width="9.140625" style="203"/>
    <col min="8192" max="8192" width="5.7109375" style="203" customWidth="1"/>
    <col min="8193" max="8194" width="10.140625" style="203" customWidth="1"/>
    <col min="8195" max="8195" width="40.7109375" style="203" customWidth="1"/>
    <col min="8196" max="8196" width="8.7109375" style="203" customWidth="1"/>
    <col min="8197" max="8197" width="11.85546875" style="203" bestFit="1" customWidth="1"/>
    <col min="8198" max="8199" width="11.85546875" style="203" customWidth="1"/>
    <col min="8200" max="8200" width="9.85546875" style="203" customWidth="1"/>
    <col min="8201" max="8203" width="13.85546875" style="203" customWidth="1"/>
    <col min="8204" max="8205" width="28.7109375" style="203" customWidth="1"/>
    <col min="8206" max="8206" width="9.140625" style="203"/>
    <col min="8207" max="8207" width="15.5703125" style="203" customWidth="1"/>
    <col min="8208" max="8208" width="14.28515625" style="203" customWidth="1"/>
    <col min="8209" max="8447" width="9.140625" style="203"/>
    <col min="8448" max="8448" width="5.7109375" style="203" customWidth="1"/>
    <col min="8449" max="8450" width="10.140625" style="203" customWidth="1"/>
    <col min="8451" max="8451" width="40.7109375" style="203" customWidth="1"/>
    <col min="8452" max="8452" width="8.7109375" style="203" customWidth="1"/>
    <col min="8453" max="8453" width="11.85546875" style="203" bestFit="1" customWidth="1"/>
    <col min="8454" max="8455" width="11.85546875" style="203" customWidth="1"/>
    <col min="8456" max="8456" width="9.85546875" style="203" customWidth="1"/>
    <col min="8457" max="8459" width="13.85546875" style="203" customWidth="1"/>
    <col min="8460" max="8461" width="28.7109375" style="203" customWidth="1"/>
    <col min="8462" max="8462" width="9.140625" style="203"/>
    <col min="8463" max="8463" width="15.5703125" style="203" customWidth="1"/>
    <col min="8464" max="8464" width="14.28515625" style="203" customWidth="1"/>
    <col min="8465" max="8703" width="9.140625" style="203"/>
    <col min="8704" max="8704" width="5.7109375" style="203" customWidth="1"/>
    <col min="8705" max="8706" width="10.140625" style="203" customWidth="1"/>
    <col min="8707" max="8707" width="40.7109375" style="203" customWidth="1"/>
    <col min="8708" max="8708" width="8.7109375" style="203" customWidth="1"/>
    <col min="8709" max="8709" width="11.85546875" style="203" bestFit="1" customWidth="1"/>
    <col min="8710" max="8711" width="11.85546875" style="203" customWidth="1"/>
    <col min="8712" max="8712" width="9.85546875" style="203" customWidth="1"/>
    <col min="8713" max="8715" width="13.85546875" style="203" customWidth="1"/>
    <col min="8716" max="8717" width="28.7109375" style="203" customWidth="1"/>
    <col min="8718" max="8718" width="9.140625" style="203"/>
    <col min="8719" max="8719" width="15.5703125" style="203" customWidth="1"/>
    <col min="8720" max="8720" width="14.28515625" style="203" customWidth="1"/>
    <col min="8721" max="8959" width="9.140625" style="203"/>
    <col min="8960" max="8960" width="5.7109375" style="203" customWidth="1"/>
    <col min="8961" max="8962" width="10.140625" style="203" customWidth="1"/>
    <col min="8963" max="8963" width="40.7109375" style="203" customWidth="1"/>
    <col min="8964" max="8964" width="8.7109375" style="203" customWidth="1"/>
    <col min="8965" max="8965" width="11.85546875" style="203" bestFit="1" customWidth="1"/>
    <col min="8966" max="8967" width="11.85546875" style="203" customWidth="1"/>
    <col min="8968" max="8968" width="9.85546875" style="203" customWidth="1"/>
    <col min="8969" max="8971" width="13.85546875" style="203" customWidth="1"/>
    <col min="8972" max="8973" width="28.7109375" style="203" customWidth="1"/>
    <col min="8974" max="8974" width="9.140625" style="203"/>
    <col min="8975" max="8975" width="15.5703125" style="203" customWidth="1"/>
    <col min="8976" max="8976" width="14.28515625" style="203" customWidth="1"/>
    <col min="8977" max="9215" width="9.140625" style="203"/>
    <col min="9216" max="9216" width="5.7109375" style="203" customWidth="1"/>
    <col min="9217" max="9218" width="10.140625" style="203" customWidth="1"/>
    <col min="9219" max="9219" width="40.7109375" style="203" customWidth="1"/>
    <col min="9220" max="9220" width="8.7109375" style="203" customWidth="1"/>
    <col min="9221" max="9221" width="11.85546875" style="203" bestFit="1" customWidth="1"/>
    <col min="9222" max="9223" width="11.85546875" style="203" customWidth="1"/>
    <col min="9224" max="9224" width="9.85546875" style="203" customWidth="1"/>
    <col min="9225" max="9227" width="13.85546875" style="203" customWidth="1"/>
    <col min="9228" max="9229" width="28.7109375" style="203" customWidth="1"/>
    <col min="9230" max="9230" width="9.140625" style="203"/>
    <col min="9231" max="9231" width="15.5703125" style="203" customWidth="1"/>
    <col min="9232" max="9232" width="14.28515625" style="203" customWidth="1"/>
    <col min="9233" max="9471" width="9.140625" style="203"/>
    <col min="9472" max="9472" width="5.7109375" style="203" customWidth="1"/>
    <col min="9473" max="9474" width="10.140625" style="203" customWidth="1"/>
    <col min="9475" max="9475" width="40.7109375" style="203" customWidth="1"/>
    <col min="9476" max="9476" width="8.7109375" style="203" customWidth="1"/>
    <col min="9477" max="9477" width="11.85546875" style="203" bestFit="1" customWidth="1"/>
    <col min="9478" max="9479" width="11.85546875" style="203" customWidth="1"/>
    <col min="9480" max="9480" width="9.85546875" style="203" customWidth="1"/>
    <col min="9481" max="9483" width="13.85546875" style="203" customWidth="1"/>
    <col min="9484" max="9485" width="28.7109375" style="203" customWidth="1"/>
    <col min="9486" max="9486" width="9.140625" style="203"/>
    <col min="9487" max="9487" width="15.5703125" style="203" customWidth="1"/>
    <col min="9488" max="9488" width="14.28515625" style="203" customWidth="1"/>
    <col min="9489" max="9727" width="9.140625" style="203"/>
    <col min="9728" max="9728" width="5.7109375" style="203" customWidth="1"/>
    <col min="9729" max="9730" width="10.140625" style="203" customWidth="1"/>
    <col min="9731" max="9731" width="40.7109375" style="203" customWidth="1"/>
    <col min="9732" max="9732" width="8.7109375" style="203" customWidth="1"/>
    <col min="9733" max="9733" width="11.85546875" style="203" bestFit="1" customWidth="1"/>
    <col min="9734" max="9735" width="11.85546875" style="203" customWidth="1"/>
    <col min="9736" max="9736" width="9.85546875" style="203" customWidth="1"/>
    <col min="9737" max="9739" width="13.85546875" style="203" customWidth="1"/>
    <col min="9740" max="9741" width="28.7109375" style="203" customWidth="1"/>
    <col min="9742" max="9742" width="9.140625" style="203"/>
    <col min="9743" max="9743" width="15.5703125" style="203" customWidth="1"/>
    <col min="9744" max="9744" width="14.28515625" style="203" customWidth="1"/>
    <col min="9745" max="9983" width="9.140625" style="203"/>
    <col min="9984" max="9984" width="5.7109375" style="203" customWidth="1"/>
    <col min="9985" max="9986" width="10.140625" style="203" customWidth="1"/>
    <col min="9987" max="9987" width="40.7109375" style="203" customWidth="1"/>
    <col min="9988" max="9988" width="8.7109375" style="203" customWidth="1"/>
    <col min="9989" max="9989" width="11.85546875" style="203" bestFit="1" customWidth="1"/>
    <col min="9990" max="9991" width="11.85546875" style="203" customWidth="1"/>
    <col min="9992" max="9992" width="9.85546875" style="203" customWidth="1"/>
    <col min="9993" max="9995" width="13.85546875" style="203" customWidth="1"/>
    <col min="9996" max="9997" width="28.7109375" style="203" customWidth="1"/>
    <col min="9998" max="9998" width="9.140625" style="203"/>
    <col min="9999" max="9999" width="15.5703125" style="203" customWidth="1"/>
    <col min="10000" max="10000" width="14.28515625" style="203" customWidth="1"/>
    <col min="10001" max="10239" width="9.140625" style="203"/>
    <col min="10240" max="10240" width="5.7109375" style="203" customWidth="1"/>
    <col min="10241" max="10242" width="10.140625" style="203" customWidth="1"/>
    <col min="10243" max="10243" width="40.7109375" style="203" customWidth="1"/>
    <col min="10244" max="10244" width="8.7109375" style="203" customWidth="1"/>
    <col min="10245" max="10245" width="11.85546875" style="203" bestFit="1" customWidth="1"/>
    <col min="10246" max="10247" width="11.85546875" style="203" customWidth="1"/>
    <col min="10248" max="10248" width="9.85546875" style="203" customWidth="1"/>
    <col min="10249" max="10251" width="13.85546875" style="203" customWidth="1"/>
    <col min="10252" max="10253" width="28.7109375" style="203" customWidth="1"/>
    <col min="10254" max="10254" width="9.140625" style="203"/>
    <col min="10255" max="10255" width="15.5703125" style="203" customWidth="1"/>
    <col min="10256" max="10256" width="14.28515625" style="203" customWidth="1"/>
    <col min="10257" max="10495" width="9.140625" style="203"/>
    <col min="10496" max="10496" width="5.7109375" style="203" customWidth="1"/>
    <col min="10497" max="10498" width="10.140625" style="203" customWidth="1"/>
    <col min="10499" max="10499" width="40.7109375" style="203" customWidth="1"/>
    <col min="10500" max="10500" width="8.7109375" style="203" customWidth="1"/>
    <col min="10501" max="10501" width="11.85546875" style="203" bestFit="1" customWidth="1"/>
    <col min="10502" max="10503" width="11.85546875" style="203" customWidth="1"/>
    <col min="10504" max="10504" width="9.85546875" style="203" customWidth="1"/>
    <col min="10505" max="10507" width="13.85546875" style="203" customWidth="1"/>
    <col min="10508" max="10509" width="28.7109375" style="203" customWidth="1"/>
    <col min="10510" max="10510" width="9.140625" style="203"/>
    <col min="10511" max="10511" width="15.5703125" style="203" customWidth="1"/>
    <col min="10512" max="10512" width="14.28515625" style="203" customWidth="1"/>
    <col min="10513" max="10751" width="9.140625" style="203"/>
    <col min="10752" max="10752" width="5.7109375" style="203" customWidth="1"/>
    <col min="10753" max="10754" width="10.140625" style="203" customWidth="1"/>
    <col min="10755" max="10755" width="40.7109375" style="203" customWidth="1"/>
    <col min="10756" max="10756" width="8.7109375" style="203" customWidth="1"/>
    <col min="10757" max="10757" width="11.85546875" style="203" bestFit="1" customWidth="1"/>
    <col min="10758" max="10759" width="11.85546875" style="203" customWidth="1"/>
    <col min="10760" max="10760" width="9.85546875" style="203" customWidth="1"/>
    <col min="10761" max="10763" width="13.85546875" style="203" customWidth="1"/>
    <col min="10764" max="10765" width="28.7109375" style="203" customWidth="1"/>
    <col min="10766" max="10766" width="9.140625" style="203"/>
    <col min="10767" max="10767" width="15.5703125" style="203" customWidth="1"/>
    <col min="10768" max="10768" width="14.28515625" style="203" customWidth="1"/>
    <col min="10769" max="11007" width="9.140625" style="203"/>
    <col min="11008" max="11008" width="5.7109375" style="203" customWidth="1"/>
    <col min="11009" max="11010" width="10.140625" style="203" customWidth="1"/>
    <col min="11011" max="11011" width="40.7109375" style="203" customWidth="1"/>
    <col min="11012" max="11012" width="8.7109375" style="203" customWidth="1"/>
    <col min="11013" max="11013" width="11.85546875" style="203" bestFit="1" customWidth="1"/>
    <col min="11014" max="11015" width="11.85546875" style="203" customWidth="1"/>
    <col min="11016" max="11016" width="9.85546875" style="203" customWidth="1"/>
    <col min="11017" max="11019" width="13.85546875" style="203" customWidth="1"/>
    <col min="11020" max="11021" width="28.7109375" style="203" customWidth="1"/>
    <col min="11022" max="11022" width="9.140625" style="203"/>
    <col min="11023" max="11023" width="15.5703125" style="203" customWidth="1"/>
    <col min="11024" max="11024" width="14.28515625" style="203" customWidth="1"/>
    <col min="11025" max="11263" width="9.140625" style="203"/>
    <col min="11264" max="11264" width="5.7109375" style="203" customWidth="1"/>
    <col min="11265" max="11266" width="10.140625" style="203" customWidth="1"/>
    <col min="11267" max="11267" width="40.7109375" style="203" customWidth="1"/>
    <col min="11268" max="11268" width="8.7109375" style="203" customWidth="1"/>
    <col min="11269" max="11269" width="11.85546875" style="203" bestFit="1" customWidth="1"/>
    <col min="11270" max="11271" width="11.85546875" style="203" customWidth="1"/>
    <col min="11272" max="11272" width="9.85546875" style="203" customWidth="1"/>
    <col min="11273" max="11275" width="13.85546875" style="203" customWidth="1"/>
    <col min="11276" max="11277" width="28.7109375" style="203" customWidth="1"/>
    <col min="11278" max="11278" width="9.140625" style="203"/>
    <col min="11279" max="11279" width="15.5703125" style="203" customWidth="1"/>
    <col min="11280" max="11280" width="14.28515625" style="203" customWidth="1"/>
    <col min="11281" max="11519" width="9.140625" style="203"/>
    <col min="11520" max="11520" width="5.7109375" style="203" customWidth="1"/>
    <col min="11521" max="11522" width="10.140625" style="203" customWidth="1"/>
    <col min="11523" max="11523" width="40.7109375" style="203" customWidth="1"/>
    <col min="11524" max="11524" width="8.7109375" style="203" customWidth="1"/>
    <col min="11525" max="11525" width="11.85546875" style="203" bestFit="1" customWidth="1"/>
    <col min="11526" max="11527" width="11.85546875" style="203" customWidth="1"/>
    <col min="11528" max="11528" width="9.85546875" style="203" customWidth="1"/>
    <col min="11529" max="11531" width="13.85546875" style="203" customWidth="1"/>
    <col min="11532" max="11533" width="28.7109375" style="203" customWidth="1"/>
    <col min="11534" max="11534" width="9.140625" style="203"/>
    <col min="11535" max="11535" width="15.5703125" style="203" customWidth="1"/>
    <col min="11536" max="11536" width="14.28515625" style="203" customWidth="1"/>
    <col min="11537" max="11775" width="9.140625" style="203"/>
    <col min="11776" max="11776" width="5.7109375" style="203" customWidth="1"/>
    <col min="11777" max="11778" width="10.140625" style="203" customWidth="1"/>
    <col min="11779" max="11779" width="40.7109375" style="203" customWidth="1"/>
    <col min="11780" max="11780" width="8.7109375" style="203" customWidth="1"/>
    <col min="11781" max="11781" width="11.85546875" style="203" bestFit="1" customWidth="1"/>
    <col min="11782" max="11783" width="11.85546875" style="203" customWidth="1"/>
    <col min="11784" max="11784" width="9.85546875" style="203" customWidth="1"/>
    <col min="11785" max="11787" width="13.85546875" style="203" customWidth="1"/>
    <col min="11788" max="11789" width="28.7109375" style="203" customWidth="1"/>
    <col min="11790" max="11790" width="9.140625" style="203"/>
    <col min="11791" max="11791" width="15.5703125" style="203" customWidth="1"/>
    <col min="11792" max="11792" width="14.28515625" style="203" customWidth="1"/>
    <col min="11793" max="12031" width="9.140625" style="203"/>
    <col min="12032" max="12032" width="5.7109375" style="203" customWidth="1"/>
    <col min="12033" max="12034" width="10.140625" style="203" customWidth="1"/>
    <col min="12035" max="12035" width="40.7109375" style="203" customWidth="1"/>
    <col min="12036" max="12036" width="8.7109375" style="203" customWidth="1"/>
    <col min="12037" max="12037" width="11.85546875" style="203" bestFit="1" customWidth="1"/>
    <col min="12038" max="12039" width="11.85546875" style="203" customWidth="1"/>
    <col min="12040" max="12040" width="9.85546875" style="203" customWidth="1"/>
    <col min="12041" max="12043" width="13.85546875" style="203" customWidth="1"/>
    <col min="12044" max="12045" width="28.7109375" style="203" customWidth="1"/>
    <col min="12046" max="12046" width="9.140625" style="203"/>
    <col min="12047" max="12047" width="15.5703125" style="203" customWidth="1"/>
    <col min="12048" max="12048" width="14.28515625" style="203" customWidth="1"/>
    <col min="12049" max="12287" width="9.140625" style="203"/>
    <col min="12288" max="12288" width="5.7109375" style="203" customWidth="1"/>
    <col min="12289" max="12290" width="10.140625" style="203" customWidth="1"/>
    <col min="12291" max="12291" width="40.7109375" style="203" customWidth="1"/>
    <col min="12292" max="12292" width="8.7109375" style="203" customWidth="1"/>
    <col min="12293" max="12293" width="11.85546875" style="203" bestFit="1" customWidth="1"/>
    <col min="12294" max="12295" width="11.85546875" style="203" customWidth="1"/>
    <col min="12296" max="12296" width="9.85546875" style="203" customWidth="1"/>
    <col min="12297" max="12299" width="13.85546875" style="203" customWidth="1"/>
    <col min="12300" max="12301" width="28.7109375" style="203" customWidth="1"/>
    <col min="12302" max="12302" width="9.140625" style="203"/>
    <col min="12303" max="12303" width="15.5703125" style="203" customWidth="1"/>
    <col min="12304" max="12304" width="14.28515625" style="203" customWidth="1"/>
    <col min="12305" max="12543" width="9.140625" style="203"/>
    <col min="12544" max="12544" width="5.7109375" style="203" customWidth="1"/>
    <col min="12545" max="12546" width="10.140625" style="203" customWidth="1"/>
    <col min="12547" max="12547" width="40.7109375" style="203" customWidth="1"/>
    <col min="12548" max="12548" width="8.7109375" style="203" customWidth="1"/>
    <col min="12549" max="12549" width="11.85546875" style="203" bestFit="1" customWidth="1"/>
    <col min="12550" max="12551" width="11.85546875" style="203" customWidth="1"/>
    <col min="12552" max="12552" width="9.85546875" style="203" customWidth="1"/>
    <col min="12553" max="12555" width="13.85546875" style="203" customWidth="1"/>
    <col min="12556" max="12557" width="28.7109375" style="203" customWidth="1"/>
    <col min="12558" max="12558" width="9.140625" style="203"/>
    <col min="12559" max="12559" width="15.5703125" style="203" customWidth="1"/>
    <col min="12560" max="12560" width="14.28515625" style="203" customWidth="1"/>
    <col min="12561" max="12799" width="9.140625" style="203"/>
    <col min="12800" max="12800" width="5.7109375" style="203" customWidth="1"/>
    <col min="12801" max="12802" width="10.140625" style="203" customWidth="1"/>
    <col min="12803" max="12803" width="40.7109375" style="203" customWidth="1"/>
    <col min="12804" max="12804" width="8.7109375" style="203" customWidth="1"/>
    <col min="12805" max="12805" width="11.85546875" style="203" bestFit="1" customWidth="1"/>
    <col min="12806" max="12807" width="11.85546875" style="203" customWidth="1"/>
    <col min="12808" max="12808" width="9.85546875" style="203" customWidth="1"/>
    <col min="12809" max="12811" width="13.85546875" style="203" customWidth="1"/>
    <col min="12812" max="12813" width="28.7109375" style="203" customWidth="1"/>
    <col min="12814" max="12814" width="9.140625" style="203"/>
    <col min="12815" max="12815" width="15.5703125" style="203" customWidth="1"/>
    <col min="12816" max="12816" width="14.28515625" style="203" customWidth="1"/>
    <col min="12817" max="13055" width="9.140625" style="203"/>
    <col min="13056" max="13056" width="5.7109375" style="203" customWidth="1"/>
    <col min="13057" max="13058" width="10.140625" style="203" customWidth="1"/>
    <col min="13059" max="13059" width="40.7109375" style="203" customWidth="1"/>
    <col min="13060" max="13060" width="8.7109375" style="203" customWidth="1"/>
    <col min="13061" max="13061" width="11.85546875" style="203" bestFit="1" customWidth="1"/>
    <col min="13062" max="13063" width="11.85546875" style="203" customWidth="1"/>
    <col min="13064" max="13064" width="9.85546875" style="203" customWidth="1"/>
    <col min="13065" max="13067" width="13.85546875" style="203" customWidth="1"/>
    <col min="13068" max="13069" width="28.7109375" style="203" customWidth="1"/>
    <col min="13070" max="13070" width="9.140625" style="203"/>
    <col min="13071" max="13071" width="15.5703125" style="203" customWidth="1"/>
    <col min="13072" max="13072" width="14.28515625" style="203" customWidth="1"/>
    <col min="13073" max="13311" width="9.140625" style="203"/>
    <col min="13312" max="13312" width="5.7109375" style="203" customWidth="1"/>
    <col min="13313" max="13314" width="10.140625" style="203" customWidth="1"/>
    <col min="13315" max="13315" width="40.7109375" style="203" customWidth="1"/>
    <col min="13316" max="13316" width="8.7109375" style="203" customWidth="1"/>
    <col min="13317" max="13317" width="11.85546875" style="203" bestFit="1" customWidth="1"/>
    <col min="13318" max="13319" width="11.85546875" style="203" customWidth="1"/>
    <col min="13320" max="13320" width="9.85546875" style="203" customWidth="1"/>
    <col min="13321" max="13323" width="13.85546875" style="203" customWidth="1"/>
    <col min="13324" max="13325" width="28.7109375" style="203" customWidth="1"/>
    <col min="13326" max="13326" width="9.140625" style="203"/>
    <col min="13327" max="13327" width="15.5703125" style="203" customWidth="1"/>
    <col min="13328" max="13328" width="14.28515625" style="203" customWidth="1"/>
    <col min="13329" max="13567" width="9.140625" style="203"/>
    <col min="13568" max="13568" width="5.7109375" style="203" customWidth="1"/>
    <col min="13569" max="13570" width="10.140625" style="203" customWidth="1"/>
    <col min="13571" max="13571" width="40.7109375" style="203" customWidth="1"/>
    <col min="13572" max="13572" width="8.7109375" style="203" customWidth="1"/>
    <col min="13573" max="13573" width="11.85546875" style="203" bestFit="1" customWidth="1"/>
    <col min="13574" max="13575" width="11.85546875" style="203" customWidth="1"/>
    <col min="13576" max="13576" width="9.85546875" style="203" customWidth="1"/>
    <col min="13577" max="13579" width="13.85546875" style="203" customWidth="1"/>
    <col min="13580" max="13581" width="28.7109375" style="203" customWidth="1"/>
    <col min="13582" max="13582" width="9.140625" style="203"/>
    <col min="13583" max="13583" width="15.5703125" style="203" customWidth="1"/>
    <col min="13584" max="13584" width="14.28515625" style="203" customWidth="1"/>
    <col min="13585" max="13823" width="9.140625" style="203"/>
    <col min="13824" max="13824" width="5.7109375" style="203" customWidth="1"/>
    <col min="13825" max="13826" width="10.140625" style="203" customWidth="1"/>
    <col min="13827" max="13827" width="40.7109375" style="203" customWidth="1"/>
    <col min="13828" max="13828" width="8.7109375" style="203" customWidth="1"/>
    <col min="13829" max="13829" width="11.85546875" style="203" bestFit="1" customWidth="1"/>
    <col min="13830" max="13831" width="11.85546875" style="203" customWidth="1"/>
    <col min="13832" max="13832" width="9.85546875" style="203" customWidth="1"/>
    <col min="13833" max="13835" width="13.85546875" style="203" customWidth="1"/>
    <col min="13836" max="13837" width="28.7109375" style="203" customWidth="1"/>
    <col min="13838" max="13838" width="9.140625" style="203"/>
    <col min="13839" max="13839" width="15.5703125" style="203" customWidth="1"/>
    <col min="13840" max="13840" width="14.28515625" style="203" customWidth="1"/>
    <col min="13841" max="14079" width="9.140625" style="203"/>
    <col min="14080" max="14080" width="5.7109375" style="203" customWidth="1"/>
    <col min="14081" max="14082" width="10.140625" style="203" customWidth="1"/>
    <col min="14083" max="14083" width="40.7109375" style="203" customWidth="1"/>
    <col min="14084" max="14084" width="8.7109375" style="203" customWidth="1"/>
    <col min="14085" max="14085" width="11.85546875" style="203" bestFit="1" customWidth="1"/>
    <col min="14086" max="14087" width="11.85546875" style="203" customWidth="1"/>
    <col min="14088" max="14088" width="9.85546875" style="203" customWidth="1"/>
    <col min="14089" max="14091" width="13.85546875" style="203" customWidth="1"/>
    <col min="14092" max="14093" width="28.7109375" style="203" customWidth="1"/>
    <col min="14094" max="14094" width="9.140625" style="203"/>
    <col min="14095" max="14095" width="15.5703125" style="203" customWidth="1"/>
    <col min="14096" max="14096" width="14.28515625" style="203" customWidth="1"/>
    <col min="14097" max="14335" width="9.140625" style="203"/>
    <col min="14336" max="14336" width="5.7109375" style="203" customWidth="1"/>
    <col min="14337" max="14338" width="10.140625" style="203" customWidth="1"/>
    <col min="14339" max="14339" width="40.7109375" style="203" customWidth="1"/>
    <col min="14340" max="14340" width="8.7109375" style="203" customWidth="1"/>
    <col min="14341" max="14341" width="11.85546875" style="203" bestFit="1" customWidth="1"/>
    <col min="14342" max="14343" width="11.85546875" style="203" customWidth="1"/>
    <col min="14344" max="14344" width="9.85546875" style="203" customWidth="1"/>
    <col min="14345" max="14347" width="13.85546875" style="203" customWidth="1"/>
    <col min="14348" max="14349" width="28.7109375" style="203" customWidth="1"/>
    <col min="14350" max="14350" width="9.140625" style="203"/>
    <col min="14351" max="14351" width="15.5703125" style="203" customWidth="1"/>
    <col min="14352" max="14352" width="14.28515625" style="203" customWidth="1"/>
    <col min="14353" max="14591" width="9.140625" style="203"/>
    <col min="14592" max="14592" width="5.7109375" style="203" customWidth="1"/>
    <col min="14593" max="14594" width="10.140625" style="203" customWidth="1"/>
    <col min="14595" max="14595" width="40.7109375" style="203" customWidth="1"/>
    <col min="14596" max="14596" width="8.7109375" style="203" customWidth="1"/>
    <col min="14597" max="14597" width="11.85546875" style="203" bestFit="1" customWidth="1"/>
    <col min="14598" max="14599" width="11.85546875" style="203" customWidth="1"/>
    <col min="14600" max="14600" width="9.85546875" style="203" customWidth="1"/>
    <col min="14601" max="14603" width="13.85546875" style="203" customWidth="1"/>
    <col min="14604" max="14605" width="28.7109375" style="203" customWidth="1"/>
    <col min="14606" max="14606" width="9.140625" style="203"/>
    <col min="14607" max="14607" width="15.5703125" style="203" customWidth="1"/>
    <col min="14608" max="14608" width="14.28515625" style="203" customWidth="1"/>
    <col min="14609" max="14847" width="9.140625" style="203"/>
    <col min="14848" max="14848" width="5.7109375" style="203" customWidth="1"/>
    <col min="14849" max="14850" width="10.140625" style="203" customWidth="1"/>
    <col min="14851" max="14851" width="40.7109375" style="203" customWidth="1"/>
    <col min="14852" max="14852" width="8.7109375" style="203" customWidth="1"/>
    <col min="14853" max="14853" width="11.85546875" style="203" bestFit="1" customWidth="1"/>
    <col min="14854" max="14855" width="11.85546875" style="203" customWidth="1"/>
    <col min="14856" max="14856" width="9.85546875" style="203" customWidth="1"/>
    <col min="14857" max="14859" width="13.85546875" style="203" customWidth="1"/>
    <col min="14860" max="14861" width="28.7109375" style="203" customWidth="1"/>
    <col min="14862" max="14862" width="9.140625" style="203"/>
    <col min="14863" max="14863" width="15.5703125" style="203" customWidth="1"/>
    <col min="14864" max="14864" width="14.28515625" style="203" customWidth="1"/>
    <col min="14865" max="15103" width="9.140625" style="203"/>
    <col min="15104" max="15104" width="5.7109375" style="203" customWidth="1"/>
    <col min="15105" max="15106" width="10.140625" style="203" customWidth="1"/>
    <col min="15107" max="15107" width="40.7109375" style="203" customWidth="1"/>
    <col min="15108" max="15108" width="8.7109375" style="203" customWidth="1"/>
    <col min="15109" max="15109" width="11.85546875" style="203" bestFit="1" customWidth="1"/>
    <col min="15110" max="15111" width="11.85546875" style="203" customWidth="1"/>
    <col min="15112" max="15112" width="9.85546875" style="203" customWidth="1"/>
    <col min="15113" max="15115" width="13.85546875" style="203" customWidth="1"/>
    <col min="15116" max="15117" width="28.7109375" style="203" customWidth="1"/>
    <col min="15118" max="15118" width="9.140625" style="203"/>
    <col min="15119" max="15119" width="15.5703125" style="203" customWidth="1"/>
    <col min="15120" max="15120" width="14.28515625" style="203" customWidth="1"/>
    <col min="15121" max="15359" width="9.140625" style="203"/>
    <col min="15360" max="15360" width="5.7109375" style="203" customWidth="1"/>
    <col min="15361" max="15362" width="10.140625" style="203" customWidth="1"/>
    <col min="15363" max="15363" width="40.7109375" style="203" customWidth="1"/>
    <col min="15364" max="15364" width="8.7109375" style="203" customWidth="1"/>
    <col min="15365" max="15365" width="11.85546875" style="203" bestFit="1" customWidth="1"/>
    <col min="15366" max="15367" width="11.85546875" style="203" customWidth="1"/>
    <col min="15368" max="15368" width="9.85546875" style="203" customWidth="1"/>
    <col min="15369" max="15371" width="13.85546875" style="203" customWidth="1"/>
    <col min="15372" max="15373" width="28.7109375" style="203" customWidth="1"/>
    <col min="15374" max="15374" width="9.140625" style="203"/>
    <col min="15375" max="15375" width="15.5703125" style="203" customWidth="1"/>
    <col min="15376" max="15376" width="14.28515625" style="203" customWidth="1"/>
    <col min="15377" max="15615" width="9.140625" style="203"/>
    <col min="15616" max="15616" width="5.7109375" style="203" customWidth="1"/>
    <col min="15617" max="15618" width="10.140625" style="203" customWidth="1"/>
    <col min="15619" max="15619" width="40.7109375" style="203" customWidth="1"/>
    <col min="15620" max="15620" width="8.7109375" style="203" customWidth="1"/>
    <col min="15621" max="15621" width="11.85546875" style="203" bestFit="1" customWidth="1"/>
    <col min="15622" max="15623" width="11.85546875" style="203" customWidth="1"/>
    <col min="15624" max="15624" width="9.85546875" style="203" customWidth="1"/>
    <col min="15625" max="15627" width="13.85546875" style="203" customWidth="1"/>
    <col min="15628" max="15629" width="28.7109375" style="203" customWidth="1"/>
    <col min="15630" max="15630" width="9.140625" style="203"/>
    <col min="15631" max="15631" width="15.5703125" style="203" customWidth="1"/>
    <col min="15632" max="15632" width="14.28515625" style="203" customWidth="1"/>
    <col min="15633" max="15871" width="9.140625" style="203"/>
    <col min="15872" max="15872" width="5.7109375" style="203" customWidth="1"/>
    <col min="15873" max="15874" width="10.140625" style="203" customWidth="1"/>
    <col min="15875" max="15875" width="40.7109375" style="203" customWidth="1"/>
    <col min="15876" max="15876" width="8.7109375" style="203" customWidth="1"/>
    <col min="15877" max="15877" width="11.85546875" style="203" bestFit="1" customWidth="1"/>
    <col min="15878" max="15879" width="11.85546875" style="203" customWidth="1"/>
    <col min="15880" max="15880" width="9.85546875" style="203" customWidth="1"/>
    <col min="15881" max="15883" width="13.85546875" style="203" customWidth="1"/>
    <col min="15884" max="15885" width="28.7109375" style="203" customWidth="1"/>
    <col min="15886" max="15886" width="9.140625" style="203"/>
    <col min="15887" max="15887" width="15.5703125" style="203" customWidth="1"/>
    <col min="15888" max="15888" width="14.28515625" style="203" customWidth="1"/>
    <col min="15889" max="16127" width="9.140625" style="203"/>
    <col min="16128" max="16128" width="5.7109375" style="203" customWidth="1"/>
    <col min="16129" max="16130" width="10.140625" style="203" customWidth="1"/>
    <col min="16131" max="16131" width="40.7109375" style="203" customWidth="1"/>
    <col min="16132" max="16132" width="8.7109375" style="203" customWidth="1"/>
    <col min="16133" max="16133" width="11.85546875" style="203" bestFit="1" customWidth="1"/>
    <col min="16134" max="16135" width="11.85546875" style="203" customWidth="1"/>
    <col min="16136" max="16136" width="9.85546875" style="203" customWidth="1"/>
    <col min="16137" max="16139" width="13.85546875" style="203" customWidth="1"/>
    <col min="16140" max="16141" width="28.7109375" style="203" customWidth="1"/>
    <col min="16142" max="16142" width="9.140625" style="203"/>
    <col min="16143" max="16143" width="15.5703125" style="203" customWidth="1"/>
    <col min="16144" max="16144" width="14.28515625" style="203" customWidth="1"/>
    <col min="16145" max="16384" width="9.140625" style="203"/>
  </cols>
  <sheetData>
    <row r="1" spans="1:12" s="11" customFormat="1" ht="15" customHeight="1">
      <c r="A1" s="11" t="s">
        <v>39</v>
      </c>
      <c r="B1" s="196" t="s">
        <v>82</v>
      </c>
      <c r="E1" s="197" t="s">
        <v>223</v>
      </c>
      <c r="F1" s="13"/>
    </row>
    <row r="2" spans="1:12" s="11" customFormat="1" ht="15" customHeight="1">
      <c r="A2" s="11" t="s">
        <v>92</v>
      </c>
      <c r="B2" s="198" t="s">
        <v>93</v>
      </c>
      <c r="E2" s="199"/>
      <c r="F2" s="13"/>
    </row>
    <row r="3" spans="1:12" s="11" customFormat="1" ht="15" customHeight="1">
      <c r="B3" s="200" t="s">
        <v>35</v>
      </c>
      <c r="E3" s="199"/>
      <c r="F3" s="13"/>
    </row>
    <row r="4" spans="1:12" s="11" customFormat="1" ht="15" customHeight="1">
      <c r="B4" s="201"/>
      <c r="D4" s="57"/>
      <c r="E4" s="202"/>
      <c r="F4" s="13"/>
    </row>
    <row r="5" spans="1:12" ht="15" customHeight="1">
      <c r="A5" s="234" t="s">
        <v>157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25"/>
    </row>
    <row r="6" spans="1:12" ht="15" customHeight="1" thickBot="1">
      <c r="A6" s="236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</row>
    <row r="7" spans="1:12" s="11" customFormat="1" ht="30" customHeight="1" thickBot="1">
      <c r="A7" s="61" t="s">
        <v>1</v>
      </c>
      <c r="B7" s="62" t="s">
        <v>98</v>
      </c>
      <c r="C7" s="64" t="s">
        <v>99</v>
      </c>
      <c r="D7" s="62" t="s">
        <v>100</v>
      </c>
      <c r="E7" s="63" t="s">
        <v>101</v>
      </c>
    </row>
    <row r="8" spans="1:12" s="11" customFormat="1" ht="15" customHeight="1">
      <c r="A8" s="65">
        <v>1</v>
      </c>
      <c r="B8" s="66" t="s">
        <v>42</v>
      </c>
      <c r="C8" s="67" t="s">
        <v>43</v>
      </c>
      <c r="D8" s="66" t="s">
        <v>8</v>
      </c>
      <c r="E8" s="159"/>
    </row>
    <row r="9" spans="1:12" s="11" customFormat="1" ht="15" customHeight="1">
      <c r="A9" s="68">
        <f>A8+1</f>
        <v>2</v>
      </c>
      <c r="B9" s="69" t="s">
        <v>44</v>
      </c>
      <c r="C9" s="70" t="s">
        <v>45</v>
      </c>
      <c r="D9" s="69" t="s">
        <v>8</v>
      </c>
      <c r="E9" s="159"/>
    </row>
    <row r="10" spans="1:12" s="11" customFormat="1" ht="15" customHeight="1">
      <c r="A10" s="68">
        <f t="shared" ref="A10:A28" si="0">A9+1</f>
        <v>3</v>
      </c>
      <c r="B10" s="73" t="s">
        <v>60</v>
      </c>
      <c r="C10" s="132" t="s">
        <v>61</v>
      </c>
      <c r="D10" s="73" t="s">
        <v>8</v>
      </c>
      <c r="E10" s="159"/>
    </row>
    <row r="11" spans="1:12" s="11" customFormat="1" ht="15" customHeight="1">
      <c r="A11" s="68">
        <f t="shared" si="0"/>
        <v>4</v>
      </c>
      <c r="B11" s="69" t="s">
        <v>62</v>
      </c>
      <c r="C11" s="70" t="s">
        <v>63</v>
      </c>
      <c r="D11" s="69" t="s">
        <v>8</v>
      </c>
      <c r="E11" s="159"/>
    </row>
    <row r="12" spans="1:12" s="11" customFormat="1" ht="15" customHeight="1">
      <c r="A12" s="68">
        <f t="shared" si="0"/>
        <v>5</v>
      </c>
      <c r="B12" s="69" t="s">
        <v>46</v>
      </c>
      <c r="C12" s="70" t="s">
        <v>47</v>
      </c>
      <c r="D12" s="69" t="s">
        <v>8</v>
      </c>
      <c r="E12" s="159"/>
    </row>
    <row r="13" spans="1:12" s="11" customFormat="1" ht="15" customHeight="1">
      <c r="A13" s="68">
        <f t="shared" si="0"/>
        <v>6</v>
      </c>
      <c r="B13" s="69" t="s">
        <v>48</v>
      </c>
      <c r="C13" s="70" t="s">
        <v>49</v>
      </c>
      <c r="D13" s="69" t="s">
        <v>8</v>
      </c>
      <c r="E13" s="159"/>
    </row>
    <row r="14" spans="1:12" s="11" customFormat="1" ht="15" customHeight="1">
      <c r="A14" s="68">
        <f t="shared" si="0"/>
        <v>7</v>
      </c>
      <c r="B14" s="69" t="s">
        <v>64</v>
      </c>
      <c r="C14" s="70" t="s">
        <v>65</v>
      </c>
      <c r="D14" s="69" t="s">
        <v>8</v>
      </c>
      <c r="E14" s="159"/>
    </row>
    <row r="15" spans="1:12" s="11" customFormat="1" ht="15" customHeight="1">
      <c r="A15" s="68">
        <f t="shared" si="0"/>
        <v>8</v>
      </c>
      <c r="B15" s="69" t="s">
        <v>50</v>
      </c>
      <c r="C15" s="70" t="s">
        <v>51</v>
      </c>
      <c r="D15" s="69" t="s">
        <v>8</v>
      </c>
      <c r="E15" s="159"/>
    </row>
    <row r="16" spans="1:12" s="11" customFormat="1" ht="15" customHeight="1">
      <c r="A16" s="68">
        <f t="shared" si="0"/>
        <v>9</v>
      </c>
      <c r="B16" s="69" t="s">
        <v>52</v>
      </c>
      <c r="C16" s="70" t="s">
        <v>53</v>
      </c>
      <c r="D16" s="69" t="s">
        <v>8</v>
      </c>
      <c r="E16" s="159"/>
    </row>
    <row r="17" spans="1:9" s="11" customFormat="1" ht="15" customHeight="1">
      <c r="A17" s="68">
        <f t="shared" si="0"/>
        <v>10</v>
      </c>
      <c r="B17" s="69" t="s">
        <v>55</v>
      </c>
      <c r="C17" s="70" t="s">
        <v>56</v>
      </c>
      <c r="D17" s="69" t="s">
        <v>8</v>
      </c>
      <c r="E17" s="159"/>
    </row>
    <row r="18" spans="1:9" s="11" customFormat="1" ht="15" customHeight="1">
      <c r="A18" s="68">
        <f t="shared" si="0"/>
        <v>11</v>
      </c>
      <c r="B18" s="69" t="s">
        <v>66</v>
      </c>
      <c r="C18" s="70" t="s">
        <v>67</v>
      </c>
      <c r="D18" s="69" t="s">
        <v>8</v>
      </c>
      <c r="E18" s="159"/>
    </row>
    <row r="19" spans="1:9" s="11" customFormat="1" ht="15" customHeight="1">
      <c r="A19" s="68">
        <f t="shared" si="0"/>
        <v>12</v>
      </c>
      <c r="B19" s="69" t="s">
        <v>68</v>
      </c>
      <c r="C19" s="70" t="s">
        <v>69</v>
      </c>
      <c r="D19" s="69" t="s">
        <v>8</v>
      </c>
      <c r="E19" s="159"/>
    </row>
    <row r="20" spans="1:9" s="11" customFormat="1" ht="15" customHeight="1">
      <c r="A20" s="68">
        <f t="shared" si="0"/>
        <v>13</v>
      </c>
      <c r="B20" s="69" t="s">
        <v>220</v>
      </c>
      <c r="C20" s="70" t="s">
        <v>221</v>
      </c>
      <c r="D20" s="69" t="s">
        <v>8</v>
      </c>
      <c r="E20" s="159"/>
    </row>
    <row r="21" spans="1:9" s="11" customFormat="1" ht="15" customHeight="1">
      <c r="A21" s="68">
        <f t="shared" si="0"/>
        <v>14</v>
      </c>
      <c r="B21" s="69" t="s">
        <v>70</v>
      </c>
      <c r="C21" s="70" t="s">
        <v>71</v>
      </c>
      <c r="D21" s="69" t="s">
        <v>8</v>
      </c>
      <c r="E21" s="159"/>
    </row>
    <row r="22" spans="1:9" s="11" customFormat="1" ht="15" customHeight="1">
      <c r="A22" s="68">
        <f t="shared" si="0"/>
        <v>15</v>
      </c>
      <c r="B22" s="69" t="s">
        <v>72</v>
      </c>
      <c r="C22" s="70" t="s">
        <v>73</v>
      </c>
      <c r="D22" s="69" t="s">
        <v>8</v>
      </c>
      <c r="E22" s="159"/>
    </row>
    <row r="23" spans="1:9" s="11" customFormat="1" ht="15" customHeight="1">
      <c r="A23" s="68">
        <f t="shared" si="0"/>
        <v>16</v>
      </c>
      <c r="B23" s="69" t="s">
        <v>74</v>
      </c>
      <c r="C23" s="70" t="s">
        <v>75</v>
      </c>
      <c r="D23" s="69" t="s">
        <v>8</v>
      </c>
      <c r="E23" s="159"/>
    </row>
    <row r="24" spans="1:9" s="11" customFormat="1" ht="15" customHeight="1">
      <c r="A24" s="68">
        <f t="shared" si="0"/>
        <v>17</v>
      </c>
      <c r="B24" s="69" t="s">
        <v>76</v>
      </c>
      <c r="C24" s="70" t="s">
        <v>77</v>
      </c>
      <c r="D24" s="69" t="s">
        <v>8</v>
      </c>
      <c r="E24" s="159"/>
    </row>
    <row r="25" spans="1:9" s="11" customFormat="1" ht="15" customHeight="1">
      <c r="A25" s="68">
        <f t="shared" si="0"/>
        <v>18</v>
      </c>
      <c r="B25" s="69" t="s">
        <v>78</v>
      </c>
      <c r="C25" s="70" t="s">
        <v>79</v>
      </c>
      <c r="D25" s="73" t="s">
        <v>8</v>
      </c>
      <c r="E25" s="159"/>
    </row>
    <row r="26" spans="1:9" s="11" customFormat="1" ht="15" customHeight="1">
      <c r="A26" s="68">
        <f t="shared" si="0"/>
        <v>19</v>
      </c>
      <c r="B26" s="69" t="s">
        <v>80</v>
      </c>
      <c r="C26" s="70" t="s">
        <v>81</v>
      </c>
      <c r="D26" s="69" t="s">
        <v>8</v>
      </c>
      <c r="E26" s="159"/>
    </row>
    <row r="27" spans="1:9" s="11" customFormat="1" ht="15" customHeight="1">
      <c r="A27" s="68">
        <f t="shared" si="0"/>
        <v>20</v>
      </c>
      <c r="B27" s="69" t="s">
        <v>57</v>
      </c>
      <c r="C27" s="70" t="s">
        <v>54</v>
      </c>
      <c r="D27" s="73" t="s">
        <v>8</v>
      </c>
      <c r="E27" s="159"/>
    </row>
    <row r="28" spans="1:9" s="11" customFormat="1" ht="15" customHeight="1" thickBot="1">
      <c r="A28" s="68">
        <f t="shared" si="0"/>
        <v>21</v>
      </c>
      <c r="B28" s="69" t="s">
        <v>58</v>
      </c>
      <c r="C28" s="70" t="s">
        <v>59</v>
      </c>
      <c r="D28" s="69" t="s">
        <v>8</v>
      </c>
      <c r="E28" s="159"/>
    </row>
    <row r="29" spans="1:9" s="11" customFormat="1" ht="20.100000000000001" customHeight="1" thickBot="1">
      <c r="A29" s="232" t="s">
        <v>156</v>
      </c>
      <c r="B29" s="233"/>
      <c r="C29" s="233"/>
      <c r="D29" s="233"/>
      <c r="E29" s="77">
        <f>SUM(E8:E28)</f>
        <v>0</v>
      </c>
    </row>
    <row r="30" spans="1:9" s="13" customFormat="1" ht="15">
      <c r="I30" s="39"/>
    </row>
    <row r="31" spans="1:9" s="13" customFormat="1" ht="15">
      <c r="A31" s="38" t="s">
        <v>90</v>
      </c>
      <c r="B31" s="37"/>
      <c r="C31" s="34"/>
      <c r="H31" s="40"/>
      <c r="I31" s="39"/>
    </row>
    <row r="32" spans="1:9" s="13" customFormat="1" ht="15">
      <c r="A32" s="38" t="s">
        <v>234</v>
      </c>
      <c r="B32" s="37"/>
      <c r="C32" s="34"/>
      <c r="I32" s="39"/>
    </row>
    <row r="33" spans="1:24" s="13" customFormat="1" ht="15">
      <c r="A33" s="38" t="s">
        <v>237</v>
      </c>
      <c r="B33" s="37"/>
      <c r="C33" s="34"/>
      <c r="I33" s="39"/>
    </row>
    <row r="34" spans="1:24" s="11" customFormat="1" ht="15" customHeight="1">
      <c r="A34" s="58"/>
      <c r="B34" s="58"/>
      <c r="C34" s="59"/>
      <c r="D34" s="58"/>
      <c r="E34" s="60"/>
    </row>
    <row r="37" spans="1:24"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</row>
    <row r="38" spans="1:24">
      <c r="N38" s="204"/>
      <c r="O38" s="204"/>
      <c r="P38" s="204"/>
      <c r="Q38" s="204"/>
      <c r="R38" s="204"/>
      <c r="S38" s="204"/>
      <c r="T38" s="204"/>
      <c r="U38" s="204"/>
      <c r="V38" s="204"/>
      <c r="W38" s="204"/>
      <c r="X38" s="204"/>
    </row>
    <row r="39" spans="1:24">
      <c r="N39" s="204"/>
      <c r="O39" s="204"/>
      <c r="P39" s="204"/>
      <c r="Q39" s="204"/>
      <c r="R39" s="204"/>
      <c r="S39" s="204"/>
      <c r="T39" s="204"/>
      <c r="U39" s="204"/>
      <c r="V39" s="204"/>
      <c r="W39" s="204"/>
      <c r="X39" s="204"/>
    </row>
    <row r="40" spans="1:24"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</row>
    <row r="41" spans="1:24"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</row>
    <row r="42" spans="1:24"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</row>
    <row r="43" spans="1:24"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</row>
    <row r="44" spans="1:24"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</row>
    <row r="45" spans="1:24"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</row>
    <row r="46" spans="1:24"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</row>
    <row r="47" spans="1:24"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</row>
    <row r="48" spans="1:24"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</row>
    <row r="49" spans="14:24"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</row>
    <row r="50" spans="14:24"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</row>
    <row r="51" spans="14:24"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</row>
    <row r="52" spans="14:24"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</row>
    <row r="53" spans="14:24"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</row>
    <row r="54" spans="14:24"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</row>
    <row r="55" spans="14:24"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</row>
    <row r="56" spans="14:24"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</row>
    <row r="57" spans="14:24"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</row>
    <row r="58" spans="14:24"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</row>
    <row r="59" spans="14:24"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</row>
    <row r="60" spans="14:24"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</row>
    <row r="61" spans="14:24">
      <c r="N61" s="204"/>
      <c r="O61" s="204"/>
      <c r="P61" s="204"/>
      <c r="Q61" s="204"/>
      <c r="R61" s="204"/>
      <c r="S61" s="204"/>
      <c r="T61" s="204"/>
      <c r="U61" s="204"/>
      <c r="V61" s="204"/>
      <c r="W61" s="204"/>
      <c r="X61" s="204"/>
    </row>
    <row r="62" spans="14:24">
      <c r="N62" s="204"/>
      <c r="O62" s="204"/>
      <c r="P62" s="204"/>
      <c r="Q62" s="204"/>
      <c r="R62" s="204"/>
      <c r="S62" s="204"/>
      <c r="T62" s="204"/>
      <c r="U62" s="204"/>
      <c r="V62" s="204"/>
      <c r="W62" s="204"/>
      <c r="X62" s="204"/>
    </row>
    <row r="63" spans="14:24">
      <c r="N63" s="204"/>
      <c r="O63" s="204"/>
      <c r="P63" s="204"/>
      <c r="Q63" s="204"/>
      <c r="R63" s="204"/>
      <c r="S63" s="204"/>
      <c r="T63" s="204"/>
      <c r="U63" s="204"/>
      <c r="V63" s="204"/>
      <c r="W63" s="204"/>
      <c r="X63" s="204"/>
    </row>
    <row r="64" spans="14:24">
      <c r="N64" s="204"/>
      <c r="O64" s="204"/>
      <c r="P64" s="204"/>
      <c r="Q64" s="204"/>
      <c r="R64" s="204"/>
      <c r="S64" s="204"/>
      <c r="T64" s="204"/>
      <c r="U64" s="204"/>
      <c r="V64" s="204"/>
      <c r="W64" s="204"/>
      <c r="X64" s="204"/>
    </row>
    <row r="65" spans="14:24"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</row>
    <row r="66" spans="14:24"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</row>
    <row r="67" spans="14:24">
      <c r="N67" s="204"/>
      <c r="O67" s="204"/>
      <c r="P67" s="204"/>
      <c r="Q67" s="204"/>
      <c r="R67" s="204"/>
      <c r="S67" s="204"/>
      <c r="T67" s="204"/>
      <c r="U67" s="204"/>
      <c r="V67" s="204"/>
      <c r="W67" s="204"/>
      <c r="X67" s="204"/>
    </row>
    <row r="68" spans="14:24">
      <c r="N68" s="204"/>
      <c r="O68" s="204"/>
      <c r="P68" s="204"/>
      <c r="Q68" s="204"/>
      <c r="R68" s="204"/>
      <c r="S68" s="204"/>
      <c r="T68" s="204"/>
      <c r="U68" s="204"/>
      <c r="V68" s="204"/>
      <c r="W68" s="204"/>
      <c r="X68" s="204"/>
    </row>
    <row r="69" spans="14:24">
      <c r="N69" s="204"/>
      <c r="O69" s="204"/>
      <c r="P69" s="204"/>
      <c r="Q69" s="204"/>
      <c r="R69" s="204"/>
      <c r="S69" s="204"/>
      <c r="T69" s="204"/>
      <c r="U69" s="204"/>
      <c r="V69" s="204"/>
      <c r="W69" s="204"/>
      <c r="X69" s="204"/>
    </row>
    <row r="70" spans="14:24">
      <c r="N70" s="204"/>
      <c r="O70" s="204"/>
      <c r="P70" s="204"/>
      <c r="Q70" s="204"/>
      <c r="R70" s="204"/>
      <c r="S70" s="204"/>
      <c r="T70" s="204"/>
      <c r="U70" s="204"/>
      <c r="V70" s="204"/>
      <c r="W70" s="204"/>
      <c r="X70" s="204"/>
    </row>
    <row r="71" spans="14:24">
      <c r="N71" s="204"/>
      <c r="O71" s="204"/>
      <c r="P71" s="204"/>
      <c r="Q71" s="204"/>
      <c r="R71" s="204"/>
      <c r="S71" s="204"/>
      <c r="T71" s="204"/>
      <c r="U71" s="204"/>
      <c r="V71" s="204"/>
      <c r="W71" s="204"/>
      <c r="X71" s="204"/>
    </row>
    <row r="72" spans="14:24">
      <c r="N72" s="204"/>
      <c r="O72" s="204"/>
      <c r="P72" s="204"/>
      <c r="Q72" s="204"/>
      <c r="R72" s="204"/>
      <c r="S72" s="204"/>
      <c r="T72" s="204"/>
      <c r="U72" s="204"/>
      <c r="V72" s="204"/>
      <c r="W72" s="204"/>
      <c r="X72" s="204"/>
    </row>
    <row r="73" spans="14:24">
      <c r="N73" s="204"/>
      <c r="O73" s="204"/>
      <c r="P73" s="204"/>
      <c r="Q73" s="204"/>
      <c r="R73" s="204"/>
      <c r="S73" s="204"/>
      <c r="T73" s="204"/>
      <c r="U73" s="204"/>
      <c r="V73" s="204"/>
      <c r="W73" s="204"/>
      <c r="X73" s="204"/>
    </row>
    <row r="74" spans="14:24">
      <c r="N74" s="204"/>
      <c r="O74" s="204"/>
      <c r="P74" s="204"/>
      <c r="Q74" s="204"/>
      <c r="R74" s="204"/>
      <c r="S74" s="204"/>
      <c r="T74" s="204"/>
      <c r="U74" s="204"/>
      <c r="V74" s="204"/>
      <c r="W74" s="204"/>
      <c r="X74" s="204"/>
    </row>
    <row r="75" spans="14:24">
      <c r="N75" s="204"/>
      <c r="O75" s="204"/>
      <c r="P75" s="204"/>
      <c r="Q75" s="204"/>
      <c r="R75" s="204"/>
      <c r="S75" s="204"/>
      <c r="T75" s="204"/>
      <c r="U75" s="204"/>
      <c r="V75" s="204"/>
      <c r="W75" s="204"/>
      <c r="X75" s="204"/>
    </row>
    <row r="76" spans="14:24">
      <c r="N76" s="204"/>
      <c r="O76" s="204"/>
      <c r="P76" s="204"/>
      <c r="Q76" s="204"/>
      <c r="R76" s="204"/>
      <c r="S76" s="204"/>
      <c r="T76" s="204"/>
      <c r="U76" s="204"/>
      <c r="V76" s="204"/>
      <c r="W76" s="204"/>
      <c r="X76" s="204"/>
    </row>
    <row r="77" spans="14:24">
      <c r="N77" s="204"/>
      <c r="O77" s="204"/>
      <c r="P77" s="204"/>
      <c r="Q77" s="204"/>
      <c r="R77" s="204"/>
      <c r="S77" s="204"/>
      <c r="T77" s="204"/>
      <c r="U77" s="204"/>
      <c r="V77" s="204"/>
      <c r="W77" s="204"/>
      <c r="X77" s="204"/>
    </row>
    <row r="78" spans="14:24">
      <c r="N78" s="204"/>
      <c r="O78" s="204"/>
      <c r="P78" s="204"/>
      <c r="Q78" s="204"/>
      <c r="R78" s="204"/>
      <c r="S78" s="204"/>
      <c r="T78" s="204"/>
      <c r="U78" s="204"/>
      <c r="V78" s="204"/>
      <c r="W78" s="204"/>
      <c r="X78" s="204"/>
    </row>
    <row r="79" spans="14:24">
      <c r="N79" s="204"/>
      <c r="O79" s="204"/>
      <c r="P79" s="204"/>
      <c r="Q79" s="204"/>
      <c r="R79" s="204"/>
      <c r="S79" s="204"/>
      <c r="T79" s="204"/>
      <c r="U79" s="204"/>
      <c r="V79" s="204"/>
      <c r="W79" s="204"/>
      <c r="X79" s="204"/>
    </row>
    <row r="80" spans="14:24">
      <c r="N80" s="204"/>
      <c r="O80" s="204"/>
      <c r="P80" s="204"/>
      <c r="Q80" s="204"/>
      <c r="R80" s="204"/>
      <c r="S80" s="204"/>
      <c r="T80" s="204"/>
      <c r="U80" s="204"/>
      <c r="V80" s="204"/>
      <c r="W80" s="204"/>
      <c r="X80" s="204"/>
    </row>
    <row r="81" spans="14:24">
      <c r="N81" s="204"/>
      <c r="O81" s="204"/>
      <c r="P81" s="204"/>
      <c r="Q81" s="204"/>
      <c r="R81" s="204"/>
      <c r="S81" s="204"/>
      <c r="T81" s="204"/>
      <c r="U81" s="204"/>
      <c r="V81" s="204"/>
      <c r="W81" s="204"/>
      <c r="X81" s="204"/>
    </row>
    <row r="82" spans="14:24">
      <c r="N82" s="204"/>
      <c r="O82" s="204"/>
      <c r="P82" s="204"/>
      <c r="Q82" s="204"/>
      <c r="R82" s="204"/>
      <c r="S82" s="204"/>
      <c r="T82" s="204"/>
      <c r="U82" s="204"/>
      <c r="V82" s="204"/>
      <c r="W82" s="204"/>
      <c r="X82" s="204"/>
    </row>
    <row r="83" spans="14:24">
      <c r="N83" s="204"/>
      <c r="O83" s="204"/>
      <c r="P83" s="204"/>
      <c r="Q83" s="204"/>
      <c r="R83" s="204"/>
      <c r="S83" s="204"/>
      <c r="T83" s="204"/>
      <c r="U83" s="204"/>
      <c r="V83" s="204"/>
      <c r="W83" s="204"/>
      <c r="X83" s="204"/>
    </row>
    <row r="84" spans="14:24">
      <c r="N84" s="204"/>
      <c r="O84" s="204"/>
      <c r="P84" s="204"/>
      <c r="Q84" s="204"/>
      <c r="R84" s="204"/>
      <c r="S84" s="204"/>
      <c r="T84" s="204"/>
      <c r="U84" s="204"/>
      <c r="V84" s="204"/>
      <c r="W84" s="204"/>
      <c r="X84" s="204"/>
    </row>
    <row r="85" spans="14:24"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</row>
    <row r="86" spans="14:24">
      <c r="N86" s="204"/>
      <c r="O86" s="204"/>
      <c r="P86" s="204"/>
      <c r="Q86" s="204"/>
      <c r="R86" s="204"/>
      <c r="S86" s="204"/>
      <c r="T86" s="204"/>
      <c r="U86" s="204"/>
      <c r="V86" s="204"/>
      <c r="W86" s="204"/>
      <c r="X86" s="204"/>
    </row>
    <row r="87" spans="14:24">
      <c r="N87" s="204"/>
      <c r="O87" s="204"/>
      <c r="P87" s="204"/>
      <c r="Q87" s="204"/>
      <c r="R87" s="204"/>
      <c r="S87" s="204"/>
      <c r="T87" s="204"/>
      <c r="U87" s="204"/>
      <c r="V87" s="204"/>
      <c r="W87" s="204"/>
      <c r="X87" s="204"/>
    </row>
    <row r="88" spans="14:24">
      <c r="N88" s="204"/>
      <c r="O88" s="204"/>
      <c r="P88" s="204"/>
      <c r="Q88" s="204"/>
      <c r="R88" s="204"/>
      <c r="S88" s="204"/>
      <c r="T88" s="204"/>
      <c r="U88" s="204"/>
      <c r="V88" s="204"/>
      <c r="W88" s="204"/>
      <c r="X88" s="204"/>
    </row>
    <row r="89" spans="14:24">
      <c r="N89" s="204"/>
      <c r="O89" s="204"/>
      <c r="P89" s="204"/>
      <c r="Q89" s="204"/>
      <c r="R89" s="204"/>
      <c r="S89" s="204"/>
      <c r="T89" s="204"/>
      <c r="U89" s="204"/>
      <c r="V89" s="204"/>
      <c r="W89" s="204"/>
      <c r="X89" s="204"/>
    </row>
    <row r="90" spans="14:24">
      <c r="N90" s="204"/>
      <c r="O90" s="204"/>
      <c r="P90" s="204"/>
      <c r="Q90" s="204"/>
      <c r="R90" s="204"/>
      <c r="S90" s="204"/>
      <c r="T90" s="204"/>
      <c r="U90" s="204"/>
      <c r="V90" s="204"/>
      <c r="W90" s="204"/>
      <c r="X90" s="204"/>
    </row>
    <row r="91" spans="14:24">
      <c r="N91" s="204"/>
      <c r="O91" s="204"/>
      <c r="P91" s="204"/>
      <c r="Q91" s="204"/>
      <c r="R91" s="204"/>
      <c r="S91" s="204"/>
      <c r="T91" s="204"/>
      <c r="U91" s="204"/>
      <c r="V91" s="204"/>
      <c r="W91" s="204"/>
      <c r="X91" s="204"/>
    </row>
    <row r="92" spans="14:24"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</row>
    <row r="93" spans="14:24">
      <c r="N93" s="204"/>
      <c r="O93" s="204"/>
      <c r="P93" s="204"/>
      <c r="Q93" s="204"/>
      <c r="R93" s="204"/>
      <c r="S93" s="204"/>
      <c r="T93" s="204"/>
      <c r="U93" s="204"/>
      <c r="V93" s="204"/>
      <c r="W93" s="204"/>
      <c r="X93" s="204"/>
    </row>
    <row r="94" spans="14:24">
      <c r="N94" s="204"/>
      <c r="O94" s="204"/>
      <c r="P94" s="204"/>
      <c r="Q94" s="204"/>
      <c r="R94" s="204"/>
      <c r="S94" s="204"/>
      <c r="T94" s="204"/>
      <c r="U94" s="204"/>
      <c r="V94" s="204"/>
      <c r="W94" s="204"/>
      <c r="X94" s="204"/>
    </row>
    <row r="95" spans="14:24"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</row>
    <row r="96" spans="14:24"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</row>
    <row r="97" spans="14:24"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</row>
    <row r="98" spans="14:24"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</row>
    <row r="99" spans="14:24"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</row>
    <row r="100" spans="14:24"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  <c r="X100" s="204"/>
    </row>
    <row r="101" spans="14:24"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</row>
    <row r="102" spans="14:24">
      <c r="N102" s="204"/>
      <c r="O102" s="204"/>
      <c r="P102" s="204"/>
      <c r="Q102" s="204"/>
      <c r="R102" s="204"/>
      <c r="S102" s="204"/>
      <c r="T102" s="204"/>
      <c r="U102" s="204"/>
      <c r="V102" s="204"/>
      <c r="W102" s="204"/>
      <c r="X102" s="204"/>
    </row>
    <row r="103" spans="14:24">
      <c r="N103" s="204"/>
      <c r="O103" s="204"/>
      <c r="P103" s="204"/>
      <c r="Q103" s="204"/>
      <c r="R103" s="204"/>
      <c r="S103" s="204"/>
      <c r="T103" s="204"/>
      <c r="U103" s="204"/>
      <c r="V103" s="204"/>
      <c r="W103" s="204"/>
      <c r="X103" s="204"/>
    </row>
    <row r="104" spans="14:24">
      <c r="N104" s="204"/>
      <c r="O104" s="204"/>
      <c r="P104" s="204"/>
      <c r="Q104" s="204"/>
      <c r="R104" s="204"/>
      <c r="S104" s="204"/>
      <c r="T104" s="204"/>
      <c r="U104" s="204"/>
      <c r="V104" s="204"/>
      <c r="W104" s="204"/>
      <c r="X104" s="204"/>
    </row>
    <row r="105" spans="14:24">
      <c r="N105" s="204"/>
      <c r="O105" s="204"/>
      <c r="P105" s="204"/>
      <c r="Q105" s="204"/>
      <c r="R105" s="204"/>
      <c r="S105" s="204"/>
      <c r="T105" s="204"/>
      <c r="U105" s="204"/>
      <c r="V105" s="204"/>
      <c r="W105" s="204"/>
      <c r="X105" s="204"/>
    </row>
    <row r="106" spans="14:24">
      <c r="N106" s="204"/>
      <c r="O106" s="204"/>
      <c r="P106" s="204"/>
      <c r="Q106" s="204"/>
      <c r="R106" s="204"/>
      <c r="S106" s="204"/>
      <c r="T106" s="204"/>
      <c r="U106" s="204"/>
      <c r="V106" s="204"/>
      <c r="W106" s="204"/>
      <c r="X106" s="204"/>
    </row>
    <row r="107" spans="14:24">
      <c r="N107" s="204"/>
      <c r="O107" s="204"/>
      <c r="P107" s="204"/>
      <c r="Q107" s="204"/>
      <c r="R107" s="204"/>
      <c r="S107" s="204"/>
      <c r="T107" s="204"/>
      <c r="U107" s="204"/>
      <c r="V107" s="204"/>
      <c r="W107" s="204"/>
      <c r="X107" s="204"/>
    </row>
    <row r="108" spans="14:24">
      <c r="N108" s="204"/>
      <c r="O108" s="204"/>
      <c r="P108" s="204"/>
      <c r="Q108" s="204"/>
      <c r="R108" s="204"/>
      <c r="S108" s="204"/>
      <c r="T108" s="204"/>
      <c r="U108" s="204"/>
      <c r="V108" s="204"/>
      <c r="W108" s="204"/>
      <c r="X108" s="204"/>
    </row>
    <row r="109" spans="14:24">
      <c r="N109" s="204"/>
      <c r="O109" s="204"/>
      <c r="P109" s="204"/>
      <c r="Q109" s="204"/>
      <c r="R109" s="204"/>
      <c r="S109" s="204"/>
      <c r="T109" s="204"/>
      <c r="U109" s="204"/>
      <c r="V109" s="204"/>
      <c r="W109" s="204"/>
      <c r="X109" s="204"/>
    </row>
    <row r="110" spans="14:24">
      <c r="N110" s="204"/>
      <c r="O110" s="204"/>
      <c r="P110" s="204"/>
      <c r="Q110" s="204"/>
      <c r="R110" s="204"/>
      <c r="S110" s="204"/>
      <c r="T110" s="204"/>
      <c r="U110" s="204"/>
      <c r="V110" s="204"/>
      <c r="W110" s="204"/>
      <c r="X110" s="204"/>
    </row>
    <row r="111" spans="14:24">
      <c r="N111" s="204"/>
      <c r="O111" s="204"/>
      <c r="P111" s="204"/>
      <c r="Q111" s="204"/>
      <c r="R111" s="204"/>
      <c r="S111" s="204"/>
      <c r="T111" s="204"/>
      <c r="U111" s="204"/>
      <c r="V111" s="204"/>
      <c r="W111" s="204"/>
      <c r="X111" s="204"/>
    </row>
    <row r="112" spans="14:24">
      <c r="N112" s="204"/>
      <c r="O112" s="204"/>
      <c r="P112" s="204"/>
      <c r="Q112" s="204"/>
      <c r="R112" s="204"/>
      <c r="S112" s="204"/>
      <c r="T112" s="204"/>
      <c r="U112" s="204"/>
      <c r="V112" s="204"/>
      <c r="W112" s="204"/>
      <c r="X112" s="204"/>
    </row>
    <row r="113" spans="14:24">
      <c r="N113" s="204"/>
      <c r="O113" s="204"/>
      <c r="P113" s="204"/>
      <c r="Q113" s="204"/>
      <c r="R113" s="204"/>
      <c r="S113" s="204"/>
      <c r="T113" s="204"/>
      <c r="U113" s="204"/>
      <c r="V113" s="204"/>
      <c r="W113" s="204"/>
      <c r="X113" s="204"/>
    </row>
    <row r="114" spans="14:24">
      <c r="N114" s="204"/>
      <c r="O114" s="204"/>
      <c r="P114" s="204"/>
      <c r="Q114" s="204"/>
      <c r="R114" s="204"/>
      <c r="S114" s="204"/>
      <c r="T114" s="204"/>
      <c r="U114" s="204"/>
      <c r="V114" s="204"/>
      <c r="W114" s="204"/>
      <c r="X114" s="204"/>
    </row>
    <row r="115" spans="14:24">
      <c r="N115" s="204"/>
      <c r="O115" s="204"/>
      <c r="P115" s="204"/>
      <c r="Q115" s="204"/>
      <c r="R115" s="204"/>
      <c r="S115" s="204"/>
      <c r="T115" s="204"/>
      <c r="U115" s="204"/>
      <c r="V115" s="204"/>
      <c r="W115" s="204"/>
      <c r="X115" s="204"/>
    </row>
    <row r="116" spans="14:24">
      <c r="N116" s="204"/>
      <c r="O116" s="204"/>
      <c r="P116" s="204"/>
      <c r="Q116" s="204"/>
      <c r="R116" s="204"/>
      <c r="S116" s="204"/>
      <c r="T116" s="204"/>
      <c r="U116" s="204"/>
      <c r="V116" s="204"/>
      <c r="W116" s="204"/>
      <c r="X116" s="204"/>
    </row>
    <row r="117" spans="14:24">
      <c r="N117" s="204"/>
      <c r="O117" s="204"/>
      <c r="P117" s="204"/>
      <c r="Q117" s="204"/>
      <c r="R117" s="204"/>
      <c r="S117" s="204"/>
      <c r="T117" s="204"/>
      <c r="U117" s="204"/>
      <c r="V117" s="204"/>
      <c r="W117" s="204"/>
      <c r="X117" s="204"/>
    </row>
    <row r="118" spans="14:24">
      <c r="N118" s="204"/>
      <c r="O118" s="204"/>
      <c r="P118" s="204"/>
      <c r="Q118" s="204"/>
      <c r="R118" s="204"/>
      <c r="S118" s="204"/>
      <c r="T118" s="204"/>
      <c r="U118" s="204"/>
      <c r="V118" s="204"/>
      <c r="W118" s="204"/>
      <c r="X118" s="204"/>
    </row>
    <row r="119" spans="14:24">
      <c r="N119" s="204"/>
      <c r="O119" s="204"/>
      <c r="P119" s="204"/>
      <c r="Q119" s="204"/>
      <c r="R119" s="204"/>
      <c r="S119" s="204"/>
      <c r="T119" s="204"/>
      <c r="U119" s="204"/>
      <c r="V119" s="204"/>
      <c r="W119" s="204"/>
      <c r="X119" s="204"/>
    </row>
    <row r="120" spans="14:24">
      <c r="N120" s="204"/>
      <c r="O120" s="204"/>
      <c r="P120" s="204"/>
      <c r="Q120" s="204"/>
      <c r="R120" s="204"/>
      <c r="S120" s="204"/>
      <c r="T120" s="204"/>
      <c r="U120" s="204"/>
      <c r="V120" s="204"/>
      <c r="W120" s="204"/>
      <c r="X120" s="204"/>
    </row>
    <row r="121" spans="14:24">
      <c r="N121" s="204"/>
      <c r="O121" s="204"/>
      <c r="P121" s="204"/>
      <c r="Q121" s="204"/>
      <c r="R121" s="204"/>
      <c r="S121" s="204"/>
      <c r="T121" s="204"/>
      <c r="U121" s="204"/>
      <c r="V121" s="204"/>
      <c r="W121" s="204"/>
      <c r="X121" s="204"/>
    </row>
    <row r="122" spans="14:24">
      <c r="N122" s="204"/>
      <c r="O122" s="204"/>
      <c r="P122" s="204"/>
      <c r="Q122" s="204"/>
      <c r="R122" s="204"/>
      <c r="S122" s="204"/>
      <c r="T122" s="204"/>
      <c r="U122" s="204"/>
      <c r="V122" s="204"/>
      <c r="W122" s="204"/>
      <c r="X122" s="204"/>
    </row>
    <row r="123" spans="14:24">
      <c r="N123" s="204"/>
      <c r="O123" s="204"/>
      <c r="P123" s="204"/>
      <c r="Q123" s="204"/>
      <c r="R123" s="204"/>
      <c r="S123" s="204"/>
      <c r="T123" s="204"/>
      <c r="U123" s="204"/>
      <c r="V123" s="204"/>
      <c r="W123" s="204"/>
      <c r="X123" s="204"/>
    </row>
    <row r="124" spans="14:24">
      <c r="N124" s="204"/>
      <c r="O124" s="204"/>
      <c r="P124" s="204"/>
      <c r="Q124" s="204"/>
      <c r="R124" s="204"/>
      <c r="S124" s="204"/>
      <c r="T124" s="204"/>
      <c r="U124" s="204"/>
      <c r="V124" s="204"/>
      <c r="W124" s="204"/>
      <c r="X124" s="204"/>
    </row>
    <row r="125" spans="14:24">
      <c r="N125" s="204"/>
      <c r="O125" s="204"/>
      <c r="P125" s="204"/>
      <c r="Q125" s="204"/>
      <c r="R125" s="204"/>
      <c r="S125" s="204"/>
      <c r="T125" s="204"/>
      <c r="U125" s="204"/>
      <c r="V125" s="204"/>
      <c r="W125" s="204"/>
      <c r="X125" s="204"/>
    </row>
    <row r="126" spans="14:24">
      <c r="N126" s="204"/>
      <c r="O126" s="204"/>
      <c r="P126" s="204"/>
      <c r="Q126" s="204"/>
      <c r="R126" s="204"/>
      <c r="S126" s="204"/>
      <c r="T126" s="204"/>
      <c r="U126" s="204"/>
      <c r="V126" s="204"/>
      <c r="W126" s="204"/>
      <c r="X126" s="204"/>
    </row>
    <row r="127" spans="14:24">
      <c r="N127" s="204"/>
      <c r="O127" s="204"/>
      <c r="P127" s="204"/>
      <c r="Q127" s="204"/>
      <c r="R127" s="204"/>
      <c r="S127" s="204"/>
      <c r="T127" s="204"/>
      <c r="U127" s="204"/>
      <c r="V127" s="204"/>
      <c r="W127" s="204"/>
      <c r="X127" s="204"/>
    </row>
    <row r="128" spans="14:24">
      <c r="N128" s="204"/>
      <c r="O128" s="204"/>
      <c r="P128" s="204"/>
      <c r="Q128" s="204"/>
      <c r="R128" s="204"/>
      <c r="S128" s="204"/>
      <c r="T128" s="204"/>
      <c r="U128" s="204"/>
      <c r="V128" s="204"/>
      <c r="W128" s="204"/>
      <c r="X128" s="204"/>
    </row>
    <row r="129" spans="14:24">
      <c r="N129" s="204"/>
      <c r="O129" s="204"/>
      <c r="P129" s="204"/>
      <c r="Q129" s="204"/>
      <c r="R129" s="204"/>
      <c r="S129" s="204"/>
      <c r="T129" s="204"/>
      <c r="U129" s="204"/>
      <c r="V129" s="204"/>
      <c r="W129" s="204"/>
      <c r="X129" s="204"/>
    </row>
    <row r="130" spans="14:24">
      <c r="N130" s="204"/>
      <c r="O130" s="204"/>
      <c r="P130" s="204"/>
      <c r="Q130" s="204"/>
      <c r="R130" s="204"/>
      <c r="S130" s="204"/>
      <c r="T130" s="204"/>
      <c r="U130" s="204"/>
      <c r="V130" s="204"/>
      <c r="W130" s="204"/>
      <c r="X130" s="204"/>
    </row>
    <row r="131" spans="14:24">
      <c r="N131" s="204"/>
      <c r="O131" s="204"/>
      <c r="P131" s="204"/>
      <c r="Q131" s="204"/>
      <c r="R131" s="204"/>
      <c r="S131" s="204"/>
      <c r="T131" s="204"/>
      <c r="U131" s="204"/>
      <c r="V131" s="204"/>
      <c r="W131" s="204"/>
      <c r="X131" s="204"/>
    </row>
    <row r="132" spans="14:24">
      <c r="N132" s="204"/>
      <c r="O132" s="204"/>
      <c r="P132" s="204"/>
      <c r="Q132" s="204"/>
      <c r="R132" s="204"/>
      <c r="S132" s="204"/>
      <c r="T132" s="204"/>
      <c r="U132" s="204"/>
      <c r="V132" s="204"/>
      <c r="W132" s="204"/>
      <c r="X132" s="204"/>
    </row>
    <row r="133" spans="14:24">
      <c r="N133" s="204"/>
      <c r="O133" s="204"/>
      <c r="P133" s="204"/>
      <c r="Q133" s="204"/>
      <c r="R133" s="204"/>
      <c r="S133" s="204"/>
      <c r="T133" s="204"/>
      <c r="U133" s="204"/>
      <c r="V133" s="204"/>
      <c r="W133" s="204"/>
      <c r="X133" s="204"/>
    </row>
    <row r="134" spans="14:24">
      <c r="N134" s="204"/>
      <c r="O134" s="204"/>
      <c r="P134" s="204"/>
      <c r="Q134" s="204"/>
      <c r="R134" s="204"/>
      <c r="S134" s="204"/>
      <c r="T134" s="204"/>
      <c r="U134" s="204"/>
      <c r="V134" s="204"/>
      <c r="W134" s="204"/>
      <c r="X134" s="204"/>
    </row>
    <row r="135" spans="14:24">
      <c r="N135" s="204"/>
      <c r="O135" s="204"/>
      <c r="P135" s="204"/>
      <c r="Q135" s="204"/>
      <c r="R135" s="204"/>
      <c r="S135" s="204"/>
      <c r="T135" s="204"/>
      <c r="U135" s="204"/>
      <c r="V135" s="204"/>
      <c r="W135" s="204"/>
      <c r="X135" s="204"/>
    </row>
    <row r="136" spans="14:24">
      <c r="N136" s="204"/>
      <c r="O136" s="204"/>
      <c r="P136" s="204"/>
      <c r="Q136" s="204"/>
      <c r="R136" s="204"/>
      <c r="S136" s="204"/>
      <c r="T136" s="204"/>
      <c r="U136" s="204"/>
      <c r="V136" s="204"/>
      <c r="W136" s="204"/>
      <c r="X136" s="204"/>
    </row>
    <row r="137" spans="14:24">
      <c r="N137" s="204"/>
      <c r="O137" s="204"/>
      <c r="P137" s="204"/>
      <c r="Q137" s="204"/>
      <c r="R137" s="204"/>
      <c r="S137" s="204"/>
      <c r="T137" s="204"/>
      <c r="U137" s="204"/>
      <c r="V137" s="204"/>
      <c r="W137" s="204"/>
      <c r="X137" s="204"/>
    </row>
    <row r="138" spans="14:24">
      <c r="N138" s="204"/>
      <c r="O138" s="204"/>
      <c r="P138" s="204"/>
      <c r="Q138" s="204"/>
      <c r="R138" s="204"/>
      <c r="S138" s="204"/>
      <c r="T138" s="204"/>
      <c r="U138" s="204"/>
      <c r="V138" s="204"/>
      <c r="W138" s="204"/>
      <c r="X138" s="204"/>
    </row>
    <row r="139" spans="14:24">
      <c r="N139" s="204"/>
      <c r="O139" s="204"/>
      <c r="P139" s="204"/>
      <c r="Q139" s="204"/>
      <c r="R139" s="204"/>
      <c r="S139" s="204"/>
      <c r="T139" s="204"/>
      <c r="U139" s="204"/>
      <c r="V139" s="204"/>
      <c r="W139" s="204"/>
      <c r="X139" s="204"/>
    </row>
    <row r="140" spans="14:24">
      <c r="N140" s="204"/>
      <c r="O140" s="204"/>
      <c r="P140" s="204"/>
      <c r="Q140" s="204"/>
      <c r="R140" s="204"/>
      <c r="S140" s="204"/>
      <c r="T140" s="204"/>
      <c r="U140" s="204"/>
      <c r="V140" s="204"/>
      <c r="W140" s="204"/>
      <c r="X140" s="204"/>
    </row>
    <row r="141" spans="14:24">
      <c r="N141" s="204"/>
      <c r="O141" s="204"/>
      <c r="P141" s="204"/>
      <c r="Q141" s="204"/>
      <c r="R141" s="204"/>
      <c r="S141" s="204"/>
      <c r="T141" s="204"/>
      <c r="U141" s="204"/>
      <c r="V141" s="204"/>
      <c r="W141" s="204"/>
      <c r="X141" s="204"/>
    </row>
    <row r="142" spans="14:24">
      <c r="N142" s="204"/>
      <c r="O142" s="204"/>
      <c r="P142" s="204"/>
      <c r="Q142" s="204"/>
      <c r="R142" s="204"/>
      <c r="S142" s="204"/>
      <c r="T142" s="204"/>
      <c r="U142" s="204"/>
      <c r="V142" s="204"/>
      <c r="W142" s="204"/>
      <c r="X142" s="204"/>
    </row>
    <row r="143" spans="14:24">
      <c r="N143" s="204"/>
      <c r="O143" s="204"/>
      <c r="P143" s="204"/>
      <c r="Q143" s="204"/>
      <c r="R143" s="204"/>
      <c r="S143" s="204"/>
      <c r="T143" s="204"/>
      <c r="U143" s="204"/>
      <c r="V143" s="204"/>
      <c r="W143" s="204"/>
      <c r="X143" s="204"/>
    </row>
    <row r="144" spans="14:24">
      <c r="N144" s="204"/>
      <c r="O144" s="204"/>
      <c r="P144" s="204"/>
      <c r="Q144" s="204"/>
      <c r="R144" s="204"/>
      <c r="S144" s="204"/>
      <c r="T144" s="204"/>
      <c r="U144" s="204"/>
      <c r="V144" s="204"/>
      <c r="W144" s="204"/>
      <c r="X144" s="204"/>
    </row>
    <row r="145" spans="14:24">
      <c r="N145" s="204"/>
      <c r="O145" s="204"/>
      <c r="P145" s="204"/>
      <c r="Q145" s="204"/>
      <c r="R145" s="204"/>
      <c r="S145" s="204"/>
      <c r="T145" s="204"/>
      <c r="U145" s="204"/>
      <c r="V145" s="204"/>
      <c r="W145" s="204"/>
      <c r="X145" s="204"/>
    </row>
    <row r="146" spans="14:24">
      <c r="N146" s="204"/>
      <c r="O146" s="204"/>
      <c r="P146" s="204"/>
      <c r="Q146" s="204"/>
      <c r="R146" s="204"/>
      <c r="S146" s="204"/>
      <c r="T146" s="204"/>
      <c r="U146" s="204"/>
      <c r="V146" s="204"/>
      <c r="W146" s="204"/>
      <c r="X146" s="204"/>
    </row>
    <row r="147" spans="14:24">
      <c r="N147" s="204"/>
      <c r="O147" s="204"/>
      <c r="P147" s="204"/>
      <c r="Q147" s="204"/>
      <c r="R147" s="204"/>
      <c r="S147" s="204"/>
      <c r="T147" s="204"/>
      <c r="U147" s="204"/>
      <c r="V147" s="204"/>
      <c r="W147" s="204"/>
      <c r="X147" s="204"/>
    </row>
    <row r="148" spans="14:24">
      <c r="N148" s="204"/>
      <c r="O148" s="204"/>
      <c r="P148" s="204"/>
      <c r="Q148" s="204"/>
      <c r="R148" s="204"/>
      <c r="S148" s="204"/>
      <c r="T148" s="204"/>
      <c r="U148" s="204"/>
      <c r="V148" s="204"/>
      <c r="W148" s="204"/>
      <c r="X148" s="204"/>
    </row>
    <row r="149" spans="14:24">
      <c r="N149" s="204"/>
      <c r="O149" s="204"/>
      <c r="P149" s="204"/>
      <c r="Q149" s="204"/>
      <c r="R149" s="204"/>
      <c r="S149" s="204"/>
      <c r="T149" s="204"/>
      <c r="U149" s="204"/>
      <c r="V149" s="204"/>
      <c r="W149" s="204"/>
      <c r="X149" s="204"/>
    </row>
    <row r="150" spans="14:24"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</row>
    <row r="151" spans="14:24">
      <c r="N151" s="204"/>
      <c r="O151" s="204"/>
      <c r="P151" s="204"/>
      <c r="Q151" s="204"/>
      <c r="R151" s="204"/>
      <c r="S151" s="204"/>
      <c r="T151" s="204"/>
      <c r="U151" s="204"/>
      <c r="V151" s="204"/>
      <c r="W151" s="204"/>
      <c r="X151" s="204"/>
    </row>
    <row r="152" spans="14:24">
      <c r="N152" s="204"/>
      <c r="O152" s="204"/>
      <c r="P152" s="204"/>
      <c r="Q152" s="204"/>
      <c r="R152" s="204"/>
      <c r="S152" s="204"/>
      <c r="T152" s="204"/>
      <c r="U152" s="204"/>
      <c r="V152" s="204"/>
      <c r="W152" s="204"/>
      <c r="X152" s="204"/>
    </row>
    <row r="153" spans="14:24">
      <c r="N153" s="204"/>
      <c r="O153" s="204"/>
      <c r="P153" s="204"/>
      <c r="Q153" s="204"/>
      <c r="R153" s="204"/>
      <c r="S153" s="204"/>
      <c r="T153" s="204"/>
      <c r="U153" s="204"/>
      <c r="V153" s="204"/>
      <c r="W153" s="204"/>
      <c r="X153" s="204"/>
    </row>
    <row r="154" spans="14:24">
      <c r="N154" s="204"/>
      <c r="O154" s="204"/>
      <c r="P154" s="204"/>
      <c r="Q154" s="204"/>
      <c r="R154" s="204"/>
      <c r="S154" s="204"/>
      <c r="T154" s="204"/>
      <c r="U154" s="204"/>
      <c r="V154" s="204"/>
      <c r="W154" s="204"/>
      <c r="X154" s="204"/>
    </row>
    <row r="155" spans="14:24">
      <c r="N155" s="204"/>
      <c r="O155" s="204"/>
      <c r="P155" s="204"/>
      <c r="Q155" s="204"/>
      <c r="R155" s="204"/>
      <c r="S155" s="204"/>
      <c r="T155" s="204"/>
      <c r="U155" s="204"/>
      <c r="V155" s="204"/>
      <c r="W155" s="204"/>
      <c r="X155" s="204"/>
    </row>
    <row r="156" spans="14:24">
      <c r="N156" s="204"/>
      <c r="O156" s="204"/>
      <c r="P156" s="204"/>
      <c r="Q156" s="204"/>
      <c r="R156" s="204"/>
      <c r="S156" s="204"/>
      <c r="T156" s="204"/>
      <c r="U156" s="204"/>
      <c r="V156" s="204"/>
      <c r="W156" s="204"/>
      <c r="X156" s="204"/>
    </row>
    <row r="157" spans="14:24">
      <c r="N157" s="204"/>
      <c r="O157" s="204"/>
      <c r="P157" s="204"/>
      <c r="Q157" s="204"/>
      <c r="R157" s="204"/>
      <c r="S157" s="204"/>
      <c r="T157" s="204"/>
      <c r="U157" s="204"/>
      <c r="V157" s="204"/>
      <c r="W157" s="204"/>
      <c r="X157" s="204"/>
    </row>
    <row r="158" spans="14:24">
      <c r="N158" s="204"/>
      <c r="O158" s="204"/>
      <c r="P158" s="204"/>
      <c r="Q158" s="204"/>
      <c r="R158" s="204"/>
      <c r="S158" s="204"/>
      <c r="T158" s="204"/>
      <c r="U158" s="204"/>
      <c r="V158" s="204"/>
      <c r="W158" s="204"/>
      <c r="X158" s="204"/>
    </row>
    <row r="159" spans="14:24">
      <c r="N159" s="204"/>
      <c r="O159" s="204"/>
      <c r="P159" s="204"/>
      <c r="Q159" s="204"/>
      <c r="R159" s="204"/>
      <c r="S159" s="204"/>
      <c r="T159" s="204"/>
      <c r="U159" s="204"/>
      <c r="V159" s="204"/>
      <c r="W159" s="204"/>
      <c r="X159" s="204"/>
    </row>
    <row r="160" spans="14:24">
      <c r="N160" s="204"/>
      <c r="O160" s="204"/>
      <c r="P160" s="204"/>
      <c r="Q160" s="204"/>
      <c r="R160" s="204"/>
      <c r="S160" s="204"/>
      <c r="T160" s="204"/>
      <c r="U160" s="204"/>
      <c r="V160" s="204"/>
      <c r="W160" s="204"/>
      <c r="X160" s="204"/>
    </row>
    <row r="161" spans="14:24">
      <c r="N161" s="204"/>
      <c r="O161" s="204"/>
      <c r="P161" s="204"/>
      <c r="Q161" s="204"/>
      <c r="R161" s="204"/>
      <c r="S161" s="204"/>
      <c r="T161" s="204"/>
      <c r="U161" s="204"/>
      <c r="V161" s="204"/>
      <c r="W161" s="204"/>
      <c r="X161" s="204"/>
    </row>
    <row r="162" spans="14:24">
      <c r="N162" s="204"/>
      <c r="O162" s="204"/>
      <c r="P162" s="204"/>
      <c r="Q162" s="204"/>
      <c r="R162" s="204"/>
      <c r="S162" s="204"/>
      <c r="T162" s="204"/>
      <c r="U162" s="204"/>
      <c r="V162" s="204"/>
      <c r="W162" s="204"/>
      <c r="X162" s="204"/>
    </row>
    <row r="163" spans="14:24">
      <c r="N163" s="204"/>
      <c r="O163" s="204"/>
      <c r="P163" s="204"/>
      <c r="Q163" s="204"/>
      <c r="R163" s="204"/>
      <c r="S163" s="204"/>
      <c r="T163" s="204"/>
      <c r="U163" s="204"/>
      <c r="V163" s="204"/>
      <c r="W163" s="204"/>
      <c r="X163" s="204"/>
    </row>
    <row r="164" spans="14:24">
      <c r="N164" s="204"/>
      <c r="O164" s="204"/>
      <c r="P164" s="204"/>
      <c r="Q164" s="204"/>
      <c r="R164" s="204"/>
      <c r="S164" s="204"/>
      <c r="T164" s="204"/>
      <c r="U164" s="204"/>
      <c r="V164" s="204"/>
      <c r="W164" s="204"/>
      <c r="X164" s="204"/>
    </row>
    <row r="165" spans="14:24">
      <c r="N165" s="204"/>
      <c r="O165" s="204"/>
      <c r="P165" s="204"/>
      <c r="Q165" s="204"/>
      <c r="R165" s="204"/>
      <c r="S165" s="204"/>
      <c r="T165" s="204"/>
      <c r="U165" s="204"/>
      <c r="V165" s="204"/>
      <c r="W165" s="204"/>
      <c r="X165" s="204"/>
    </row>
    <row r="166" spans="14:24">
      <c r="N166" s="204"/>
      <c r="O166" s="204"/>
      <c r="P166" s="204"/>
      <c r="Q166" s="204"/>
      <c r="R166" s="204"/>
      <c r="S166" s="204"/>
      <c r="T166" s="204"/>
      <c r="U166" s="204"/>
      <c r="V166" s="204"/>
      <c r="W166" s="204"/>
      <c r="X166" s="204"/>
    </row>
    <row r="167" spans="14:24">
      <c r="N167" s="204"/>
      <c r="O167" s="204"/>
      <c r="P167" s="204"/>
      <c r="Q167" s="204"/>
      <c r="R167" s="204"/>
      <c r="S167" s="204"/>
      <c r="T167" s="204"/>
      <c r="U167" s="204"/>
      <c r="V167" s="204"/>
      <c r="W167" s="204"/>
      <c r="X167" s="204"/>
    </row>
    <row r="168" spans="14:24">
      <c r="N168" s="204"/>
      <c r="O168" s="204"/>
      <c r="P168" s="204"/>
      <c r="Q168" s="204"/>
      <c r="R168" s="204"/>
      <c r="S168" s="204"/>
      <c r="T168" s="204"/>
      <c r="U168" s="204"/>
      <c r="V168" s="204"/>
      <c r="W168" s="204"/>
      <c r="X168" s="204"/>
    </row>
    <row r="169" spans="14:24"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  <c r="X169" s="204"/>
    </row>
    <row r="170" spans="14:24">
      <c r="N170" s="204"/>
      <c r="O170" s="204"/>
      <c r="P170" s="204"/>
      <c r="Q170" s="204"/>
      <c r="R170" s="204"/>
      <c r="S170" s="204"/>
      <c r="T170" s="204"/>
      <c r="U170" s="204"/>
      <c r="V170" s="204"/>
      <c r="W170" s="204"/>
      <c r="X170" s="204"/>
    </row>
    <row r="171" spans="14:24">
      <c r="N171" s="204"/>
      <c r="O171" s="204"/>
      <c r="P171" s="204"/>
      <c r="Q171" s="204"/>
      <c r="R171" s="204"/>
      <c r="S171" s="204"/>
      <c r="T171" s="204"/>
      <c r="U171" s="204"/>
      <c r="V171" s="204"/>
      <c r="W171" s="204"/>
      <c r="X171" s="204"/>
    </row>
    <row r="172" spans="14:24">
      <c r="N172" s="204"/>
      <c r="O172" s="204"/>
      <c r="P172" s="204"/>
      <c r="Q172" s="204"/>
      <c r="R172" s="204"/>
      <c r="S172" s="204"/>
      <c r="T172" s="204"/>
      <c r="U172" s="204"/>
      <c r="V172" s="204"/>
      <c r="W172" s="204"/>
      <c r="X172" s="204"/>
    </row>
    <row r="173" spans="14:24">
      <c r="N173" s="204"/>
      <c r="O173" s="204"/>
      <c r="P173" s="204"/>
      <c r="Q173" s="204"/>
      <c r="R173" s="204"/>
      <c r="S173" s="204"/>
      <c r="T173" s="204"/>
      <c r="U173" s="204"/>
      <c r="V173" s="204"/>
      <c r="W173" s="204"/>
      <c r="X173" s="204"/>
    </row>
    <row r="174" spans="14:24">
      <c r="N174" s="204"/>
      <c r="O174" s="204"/>
      <c r="P174" s="204"/>
      <c r="Q174" s="204"/>
      <c r="R174" s="204"/>
      <c r="S174" s="204"/>
      <c r="T174" s="204"/>
      <c r="U174" s="204"/>
      <c r="V174" s="204"/>
      <c r="W174" s="204"/>
      <c r="X174" s="204"/>
    </row>
    <row r="175" spans="14:24">
      <c r="N175" s="204"/>
      <c r="O175" s="204"/>
      <c r="P175" s="204"/>
      <c r="Q175" s="204"/>
      <c r="R175" s="204"/>
      <c r="S175" s="204"/>
      <c r="T175" s="204"/>
      <c r="U175" s="204"/>
      <c r="V175" s="204"/>
      <c r="W175" s="204"/>
      <c r="X175" s="204"/>
    </row>
    <row r="176" spans="14:24">
      <c r="N176" s="204"/>
      <c r="O176" s="204"/>
      <c r="P176" s="204"/>
      <c r="Q176" s="204"/>
      <c r="R176" s="204"/>
      <c r="S176" s="204"/>
      <c r="T176" s="204"/>
      <c r="U176" s="204"/>
      <c r="V176" s="204"/>
      <c r="W176" s="204"/>
      <c r="X176" s="204"/>
    </row>
    <row r="177" spans="14:24">
      <c r="N177" s="204"/>
      <c r="O177" s="204"/>
      <c r="P177" s="204"/>
      <c r="Q177" s="204"/>
      <c r="R177" s="204"/>
      <c r="S177" s="204"/>
      <c r="T177" s="204"/>
      <c r="U177" s="204"/>
      <c r="V177" s="204"/>
      <c r="W177" s="204"/>
      <c r="X177" s="204"/>
    </row>
    <row r="178" spans="14:24">
      <c r="N178" s="204"/>
      <c r="O178" s="204"/>
      <c r="P178" s="204"/>
      <c r="Q178" s="204"/>
      <c r="R178" s="204"/>
      <c r="S178" s="204"/>
      <c r="T178" s="204"/>
      <c r="U178" s="204"/>
      <c r="V178" s="204"/>
      <c r="W178" s="204"/>
      <c r="X178" s="204"/>
    </row>
    <row r="179" spans="14:24">
      <c r="N179" s="204"/>
      <c r="O179" s="204"/>
      <c r="P179" s="204"/>
      <c r="Q179" s="204"/>
      <c r="R179" s="204"/>
      <c r="S179" s="204"/>
      <c r="T179" s="204"/>
      <c r="U179" s="204"/>
      <c r="V179" s="204"/>
      <c r="W179" s="204"/>
      <c r="X179" s="204"/>
    </row>
    <row r="180" spans="14:24">
      <c r="N180" s="204"/>
      <c r="O180" s="204"/>
      <c r="P180" s="204"/>
      <c r="Q180" s="204"/>
      <c r="R180" s="204"/>
      <c r="S180" s="204"/>
      <c r="T180" s="204"/>
      <c r="U180" s="204"/>
      <c r="V180" s="204"/>
      <c r="W180" s="204"/>
      <c r="X180" s="204"/>
    </row>
    <row r="181" spans="14:24">
      <c r="N181" s="204"/>
      <c r="O181" s="204"/>
      <c r="P181" s="204"/>
      <c r="Q181" s="204"/>
      <c r="R181" s="204"/>
      <c r="S181" s="204"/>
      <c r="T181" s="204"/>
      <c r="U181" s="204"/>
      <c r="V181" s="204"/>
      <c r="W181" s="204"/>
      <c r="X181" s="204"/>
    </row>
    <row r="182" spans="14:24">
      <c r="N182" s="204"/>
      <c r="O182" s="204"/>
      <c r="P182" s="204"/>
      <c r="Q182" s="204"/>
      <c r="R182" s="204"/>
      <c r="S182" s="204"/>
      <c r="T182" s="204"/>
      <c r="U182" s="204"/>
      <c r="V182" s="204"/>
      <c r="W182" s="204"/>
      <c r="X182" s="204"/>
    </row>
    <row r="183" spans="14:24">
      <c r="N183" s="204"/>
      <c r="O183" s="204"/>
      <c r="P183" s="204"/>
      <c r="Q183" s="204"/>
      <c r="R183" s="204"/>
      <c r="S183" s="204"/>
      <c r="T183" s="204"/>
      <c r="U183" s="204"/>
      <c r="V183" s="204"/>
      <c r="W183" s="204"/>
      <c r="X183" s="204"/>
    </row>
    <row r="184" spans="14:24">
      <c r="N184" s="204"/>
      <c r="O184" s="204"/>
      <c r="P184" s="204"/>
      <c r="Q184" s="204"/>
      <c r="R184" s="204"/>
      <c r="S184" s="204"/>
      <c r="T184" s="204"/>
      <c r="U184" s="204"/>
      <c r="V184" s="204"/>
      <c r="W184" s="204"/>
      <c r="X184" s="204"/>
    </row>
    <row r="185" spans="14:24">
      <c r="N185" s="204"/>
      <c r="O185" s="204"/>
      <c r="P185" s="204"/>
      <c r="Q185" s="204"/>
      <c r="R185" s="204"/>
      <c r="S185" s="204"/>
      <c r="T185" s="204"/>
      <c r="U185" s="204"/>
      <c r="V185" s="204"/>
      <c r="W185" s="204"/>
      <c r="X185" s="204"/>
    </row>
    <row r="186" spans="14:24">
      <c r="N186" s="204"/>
      <c r="O186" s="204"/>
      <c r="P186" s="204"/>
      <c r="Q186" s="204"/>
      <c r="R186" s="204"/>
      <c r="S186" s="204"/>
      <c r="T186" s="204"/>
      <c r="U186" s="204"/>
      <c r="V186" s="204"/>
      <c r="W186" s="204"/>
      <c r="X186" s="204"/>
    </row>
    <row r="187" spans="14:24">
      <c r="N187" s="204"/>
      <c r="O187" s="204"/>
      <c r="P187" s="204"/>
      <c r="Q187" s="204"/>
      <c r="R187" s="204"/>
      <c r="S187" s="204"/>
      <c r="T187" s="204"/>
      <c r="U187" s="204"/>
      <c r="V187" s="204"/>
      <c r="W187" s="204"/>
      <c r="X187" s="204"/>
    </row>
    <row r="188" spans="14:24">
      <c r="N188" s="204"/>
      <c r="O188" s="204"/>
      <c r="P188" s="204"/>
      <c r="Q188" s="204"/>
      <c r="R188" s="204"/>
      <c r="S188" s="204"/>
      <c r="T188" s="204"/>
      <c r="U188" s="204"/>
      <c r="V188" s="204"/>
      <c r="W188" s="204"/>
      <c r="X188" s="204"/>
    </row>
    <row r="189" spans="14:24">
      <c r="N189" s="204"/>
      <c r="O189" s="204"/>
      <c r="P189" s="204"/>
      <c r="Q189" s="204"/>
      <c r="R189" s="204"/>
      <c r="S189" s="204"/>
      <c r="T189" s="204"/>
      <c r="U189" s="204"/>
      <c r="V189" s="204"/>
      <c r="W189" s="204"/>
      <c r="X189" s="204"/>
    </row>
    <row r="190" spans="14:24">
      <c r="N190" s="204"/>
      <c r="O190" s="204"/>
      <c r="P190" s="204"/>
      <c r="Q190" s="204"/>
      <c r="R190" s="204"/>
      <c r="S190" s="204"/>
      <c r="T190" s="204"/>
      <c r="U190" s="204"/>
      <c r="V190" s="204"/>
      <c r="W190" s="204"/>
      <c r="X190" s="204"/>
    </row>
    <row r="191" spans="14:24">
      <c r="N191" s="204"/>
      <c r="O191" s="204"/>
      <c r="P191" s="204"/>
      <c r="Q191" s="204"/>
      <c r="R191" s="204"/>
      <c r="S191" s="204"/>
      <c r="T191" s="204"/>
      <c r="U191" s="204"/>
      <c r="V191" s="204"/>
      <c r="W191" s="204"/>
      <c r="X191" s="204"/>
    </row>
    <row r="192" spans="14:24">
      <c r="N192" s="204"/>
      <c r="O192" s="204"/>
      <c r="P192" s="204"/>
      <c r="Q192" s="204"/>
      <c r="R192" s="204"/>
      <c r="S192" s="204"/>
      <c r="T192" s="204"/>
      <c r="U192" s="204"/>
      <c r="V192" s="204"/>
      <c r="W192" s="204"/>
      <c r="X192" s="204"/>
    </row>
    <row r="193" spans="14:24">
      <c r="N193" s="204"/>
      <c r="O193" s="204"/>
      <c r="P193" s="204"/>
      <c r="Q193" s="204"/>
      <c r="R193" s="204"/>
      <c r="S193" s="204"/>
      <c r="T193" s="204"/>
      <c r="U193" s="204"/>
      <c r="V193" s="204"/>
      <c r="W193" s="204"/>
      <c r="X193" s="204"/>
    </row>
    <row r="194" spans="14:24">
      <c r="N194" s="204"/>
      <c r="O194" s="204"/>
      <c r="P194" s="204"/>
      <c r="Q194" s="204"/>
      <c r="R194" s="204"/>
      <c r="S194" s="204"/>
      <c r="T194" s="204"/>
      <c r="U194" s="204"/>
      <c r="V194" s="204"/>
      <c r="W194" s="204"/>
      <c r="X194" s="204"/>
    </row>
    <row r="195" spans="14:24">
      <c r="N195" s="204"/>
      <c r="O195" s="204"/>
      <c r="P195" s="204"/>
      <c r="Q195" s="204"/>
      <c r="R195" s="204"/>
      <c r="S195" s="204"/>
      <c r="T195" s="204"/>
      <c r="U195" s="204"/>
      <c r="V195" s="204"/>
      <c r="W195" s="204"/>
      <c r="X195" s="204"/>
    </row>
    <row r="196" spans="14:24">
      <c r="N196" s="204"/>
      <c r="O196" s="204"/>
      <c r="P196" s="204"/>
      <c r="Q196" s="204"/>
      <c r="R196" s="204"/>
      <c r="S196" s="204"/>
      <c r="T196" s="204"/>
      <c r="U196" s="204"/>
      <c r="V196" s="204"/>
      <c r="W196" s="204"/>
      <c r="X196" s="204"/>
    </row>
    <row r="197" spans="14:24">
      <c r="N197" s="204"/>
      <c r="O197" s="204"/>
      <c r="P197" s="204"/>
      <c r="Q197" s="204"/>
      <c r="R197" s="204"/>
      <c r="S197" s="204"/>
      <c r="T197" s="204"/>
      <c r="U197" s="204"/>
      <c r="V197" s="204"/>
      <c r="W197" s="204"/>
      <c r="X197" s="204"/>
    </row>
    <row r="198" spans="14:24">
      <c r="N198" s="204"/>
      <c r="O198" s="204"/>
      <c r="P198" s="204"/>
      <c r="Q198" s="204"/>
      <c r="R198" s="204"/>
      <c r="S198" s="204"/>
      <c r="T198" s="204"/>
      <c r="U198" s="204"/>
      <c r="V198" s="204"/>
      <c r="W198" s="204"/>
      <c r="X198" s="204"/>
    </row>
    <row r="199" spans="14:24">
      <c r="N199" s="204"/>
      <c r="O199" s="204"/>
      <c r="P199" s="204"/>
      <c r="Q199" s="204"/>
      <c r="R199" s="204"/>
      <c r="S199" s="204"/>
      <c r="T199" s="204"/>
      <c r="U199" s="204"/>
      <c r="V199" s="204"/>
      <c r="W199" s="204"/>
      <c r="X199" s="204"/>
    </row>
    <row r="200" spans="14:24">
      <c r="N200" s="204"/>
      <c r="O200" s="204"/>
      <c r="P200" s="204"/>
      <c r="Q200" s="204"/>
      <c r="R200" s="204"/>
      <c r="S200" s="204"/>
      <c r="T200" s="204"/>
      <c r="U200" s="204"/>
      <c r="V200" s="204"/>
      <c r="W200" s="204"/>
      <c r="X200" s="204"/>
    </row>
    <row r="201" spans="14:24">
      <c r="N201" s="204"/>
      <c r="O201" s="204"/>
      <c r="P201" s="204"/>
      <c r="Q201" s="204"/>
      <c r="R201" s="204"/>
      <c r="S201" s="204"/>
      <c r="T201" s="204"/>
      <c r="U201" s="204"/>
      <c r="V201" s="204"/>
      <c r="W201" s="204"/>
      <c r="X201" s="204"/>
    </row>
    <row r="202" spans="14:24">
      <c r="N202" s="204"/>
      <c r="O202" s="204"/>
      <c r="P202" s="204"/>
      <c r="Q202" s="204"/>
      <c r="R202" s="204"/>
      <c r="S202" s="204"/>
      <c r="T202" s="204"/>
      <c r="U202" s="204"/>
      <c r="V202" s="204"/>
      <c r="W202" s="204"/>
      <c r="X202" s="204"/>
    </row>
    <row r="203" spans="14:24">
      <c r="N203" s="204"/>
      <c r="O203" s="204"/>
      <c r="P203" s="204"/>
      <c r="Q203" s="204"/>
      <c r="R203" s="204"/>
      <c r="S203" s="204"/>
      <c r="T203" s="204"/>
      <c r="U203" s="204"/>
      <c r="V203" s="204"/>
      <c r="W203" s="204"/>
      <c r="X203" s="204"/>
    </row>
    <row r="204" spans="14:24">
      <c r="N204" s="204"/>
      <c r="O204" s="204"/>
      <c r="P204" s="204"/>
      <c r="Q204" s="204"/>
      <c r="R204" s="204"/>
      <c r="S204" s="204"/>
      <c r="T204" s="204"/>
      <c r="U204" s="204"/>
      <c r="V204" s="204"/>
      <c r="W204" s="204"/>
      <c r="X204" s="204"/>
    </row>
    <row r="205" spans="14:24">
      <c r="N205" s="204"/>
      <c r="O205" s="204"/>
      <c r="P205" s="204"/>
      <c r="Q205" s="204"/>
      <c r="R205" s="204"/>
      <c r="S205" s="204"/>
      <c r="T205" s="204"/>
      <c r="U205" s="204"/>
      <c r="V205" s="204"/>
      <c r="W205" s="204"/>
      <c r="X205" s="204"/>
    </row>
    <row r="206" spans="14:24">
      <c r="N206" s="204"/>
      <c r="O206" s="204"/>
      <c r="P206" s="204"/>
      <c r="Q206" s="204"/>
      <c r="R206" s="204"/>
      <c r="S206" s="204"/>
      <c r="T206" s="204"/>
      <c r="U206" s="204"/>
      <c r="V206" s="204"/>
      <c r="W206" s="204"/>
      <c r="X206" s="204"/>
    </row>
    <row r="207" spans="14:24">
      <c r="N207" s="204"/>
      <c r="O207" s="204"/>
      <c r="P207" s="204"/>
      <c r="Q207" s="204"/>
      <c r="R207" s="204"/>
      <c r="S207" s="204"/>
      <c r="T207" s="204"/>
      <c r="U207" s="204"/>
      <c r="V207" s="204"/>
      <c r="W207" s="204"/>
      <c r="X207" s="204"/>
    </row>
    <row r="208" spans="14:24">
      <c r="N208" s="204"/>
      <c r="O208" s="204"/>
      <c r="P208" s="204"/>
      <c r="Q208" s="204"/>
      <c r="R208" s="204"/>
      <c r="S208" s="204"/>
      <c r="T208" s="204"/>
      <c r="U208" s="204"/>
      <c r="V208" s="204"/>
      <c r="W208" s="204"/>
      <c r="X208" s="204"/>
    </row>
    <row r="209" spans="14:24">
      <c r="N209" s="204"/>
      <c r="O209" s="204"/>
      <c r="P209" s="204"/>
      <c r="Q209" s="204"/>
      <c r="R209" s="204"/>
      <c r="S209" s="204"/>
      <c r="T209" s="204"/>
      <c r="U209" s="204"/>
      <c r="V209" s="204"/>
      <c r="W209" s="204"/>
      <c r="X209" s="204"/>
    </row>
    <row r="210" spans="14:24">
      <c r="N210" s="204"/>
      <c r="O210" s="204"/>
      <c r="P210" s="204"/>
      <c r="Q210" s="204"/>
      <c r="R210" s="204"/>
      <c r="S210" s="204"/>
      <c r="T210" s="204"/>
      <c r="U210" s="204"/>
      <c r="V210" s="204"/>
      <c r="W210" s="204"/>
      <c r="X210" s="204"/>
    </row>
  </sheetData>
  <sheetProtection algorithmName="SHA-512" hashValue="3c34/9QJUgdv6cNnV8crF/YgAnHZneNU4QlnqHNgAfBpj4sOafBxnBaQ+SSbDjY8OgkD/p+cdgdq5j0Z4m9NTw==" saltValue="3vxlvsZR8Ztbcm56TL6GWQ==" spinCount="100000" sheet="1" objects="1" scenarios="1"/>
  <mergeCells count="3">
    <mergeCell ref="A5:K5"/>
    <mergeCell ref="A6:L6"/>
    <mergeCell ref="A29:D29"/>
  </mergeCells>
  <pageMargins left="0.59055118110236215" right="0.59055118110236215" top="0.59055118110236215" bottom="0.59055118110236215" header="0.19685039370078741" footer="0.19685039370078741"/>
  <pageSetup paperSize="9" scale="53" orientation="landscape" horizontalDpi="4294967295" verticalDpi="4294967295" r:id="rId1"/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view="pageLayout" zoomScaleNormal="100" zoomScaleSheetLayoutView="100" workbookViewId="0">
      <selection activeCell="C29" sqref="C29"/>
    </sheetView>
  </sheetViews>
  <sheetFormatPr defaultRowHeight="12.75"/>
  <cols>
    <col min="1" max="1" width="10.7109375" style="205" customWidth="1"/>
    <col min="2" max="2" width="12.7109375" style="205" customWidth="1"/>
    <col min="3" max="3" width="80.7109375" style="206" customWidth="1"/>
    <col min="4" max="4" width="10.7109375" style="205" customWidth="1"/>
    <col min="5" max="5" width="15.7109375" style="207" customWidth="1"/>
    <col min="6" max="6" width="13.42578125" style="205" customWidth="1"/>
    <col min="7" max="7" width="5.7109375" style="205" customWidth="1"/>
    <col min="8" max="254" width="9.140625" style="205"/>
    <col min="255" max="255" width="4.7109375" style="205" customWidth="1"/>
    <col min="256" max="256" width="12.7109375" style="205" customWidth="1"/>
    <col min="257" max="257" width="9" style="205" customWidth="1"/>
    <col min="258" max="258" width="46.140625" style="205" customWidth="1"/>
    <col min="259" max="259" width="5.42578125" style="205" customWidth="1"/>
    <col min="260" max="260" width="9.28515625" style="205" customWidth="1"/>
    <col min="261" max="261" width="11.85546875" style="205" customWidth="1"/>
    <col min="262" max="262" width="13.42578125" style="205" customWidth="1"/>
    <col min="263" max="263" width="26.5703125" style="205" customWidth="1"/>
    <col min="264" max="510" width="9.140625" style="205"/>
    <col min="511" max="511" width="4.7109375" style="205" customWidth="1"/>
    <col min="512" max="512" width="12.7109375" style="205" customWidth="1"/>
    <col min="513" max="513" width="9" style="205" customWidth="1"/>
    <col min="514" max="514" width="46.140625" style="205" customWidth="1"/>
    <col min="515" max="515" width="5.42578125" style="205" customWidth="1"/>
    <col min="516" max="516" width="9.28515625" style="205" customWidth="1"/>
    <col min="517" max="517" width="11.85546875" style="205" customWidth="1"/>
    <col min="518" max="518" width="13.42578125" style="205" customWidth="1"/>
    <col min="519" max="519" width="26.5703125" style="205" customWidth="1"/>
    <col min="520" max="766" width="9.140625" style="205"/>
    <col min="767" max="767" width="4.7109375" style="205" customWidth="1"/>
    <col min="768" max="768" width="12.7109375" style="205" customWidth="1"/>
    <col min="769" max="769" width="9" style="205" customWidth="1"/>
    <col min="770" max="770" width="46.140625" style="205" customWidth="1"/>
    <col min="771" max="771" width="5.42578125" style="205" customWidth="1"/>
    <col min="772" max="772" width="9.28515625" style="205" customWidth="1"/>
    <col min="773" max="773" width="11.85546875" style="205" customWidth="1"/>
    <col min="774" max="774" width="13.42578125" style="205" customWidth="1"/>
    <col min="775" max="775" width="26.5703125" style="205" customWidth="1"/>
    <col min="776" max="1022" width="9.140625" style="205"/>
    <col min="1023" max="1023" width="4.7109375" style="205" customWidth="1"/>
    <col min="1024" max="1024" width="12.7109375" style="205" customWidth="1"/>
    <col min="1025" max="1025" width="9" style="205" customWidth="1"/>
    <col min="1026" max="1026" width="46.140625" style="205" customWidth="1"/>
    <col min="1027" max="1027" width="5.42578125" style="205" customWidth="1"/>
    <col min="1028" max="1028" width="9.28515625" style="205" customWidth="1"/>
    <col min="1029" max="1029" width="11.85546875" style="205" customWidth="1"/>
    <col min="1030" max="1030" width="13.42578125" style="205" customWidth="1"/>
    <col min="1031" max="1031" width="26.5703125" style="205" customWidth="1"/>
    <col min="1032" max="1278" width="9.140625" style="205"/>
    <col min="1279" max="1279" width="4.7109375" style="205" customWidth="1"/>
    <col min="1280" max="1280" width="12.7109375" style="205" customWidth="1"/>
    <col min="1281" max="1281" width="9" style="205" customWidth="1"/>
    <col min="1282" max="1282" width="46.140625" style="205" customWidth="1"/>
    <col min="1283" max="1283" width="5.42578125" style="205" customWidth="1"/>
    <col min="1284" max="1284" width="9.28515625" style="205" customWidth="1"/>
    <col min="1285" max="1285" width="11.85546875" style="205" customWidth="1"/>
    <col min="1286" max="1286" width="13.42578125" style="205" customWidth="1"/>
    <col min="1287" max="1287" width="26.5703125" style="205" customWidth="1"/>
    <col min="1288" max="1534" width="9.140625" style="205"/>
    <col min="1535" max="1535" width="4.7109375" style="205" customWidth="1"/>
    <col min="1536" max="1536" width="12.7109375" style="205" customWidth="1"/>
    <col min="1537" max="1537" width="9" style="205" customWidth="1"/>
    <col min="1538" max="1538" width="46.140625" style="205" customWidth="1"/>
    <col min="1539" max="1539" width="5.42578125" style="205" customWidth="1"/>
    <col min="1540" max="1540" width="9.28515625" style="205" customWidth="1"/>
    <col min="1541" max="1541" width="11.85546875" style="205" customWidth="1"/>
    <col min="1542" max="1542" width="13.42578125" style="205" customWidth="1"/>
    <col min="1543" max="1543" width="26.5703125" style="205" customWidth="1"/>
    <col min="1544" max="1790" width="9.140625" style="205"/>
    <col min="1791" max="1791" width="4.7109375" style="205" customWidth="1"/>
    <col min="1792" max="1792" width="12.7109375" style="205" customWidth="1"/>
    <col min="1793" max="1793" width="9" style="205" customWidth="1"/>
    <col min="1794" max="1794" width="46.140625" style="205" customWidth="1"/>
    <col min="1795" max="1795" width="5.42578125" style="205" customWidth="1"/>
    <col min="1796" max="1796" width="9.28515625" style="205" customWidth="1"/>
    <col min="1797" max="1797" width="11.85546875" style="205" customWidth="1"/>
    <col min="1798" max="1798" width="13.42578125" style="205" customWidth="1"/>
    <col min="1799" max="1799" width="26.5703125" style="205" customWidth="1"/>
    <col min="1800" max="2046" width="9.140625" style="205"/>
    <col min="2047" max="2047" width="4.7109375" style="205" customWidth="1"/>
    <col min="2048" max="2048" width="12.7109375" style="205" customWidth="1"/>
    <col min="2049" max="2049" width="9" style="205" customWidth="1"/>
    <col min="2050" max="2050" width="46.140625" style="205" customWidth="1"/>
    <col min="2051" max="2051" width="5.42578125" style="205" customWidth="1"/>
    <col min="2052" max="2052" width="9.28515625" style="205" customWidth="1"/>
    <col min="2053" max="2053" width="11.85546875" style="205" customWidth="1"/>
    <col min="2054" max="2054" width="13.42578125" style="205" customWidth="1"/>
    <col min="2055" max="2055" width="26.5703125" style="205" customWidth="1"/>
    <col min="2056" max="2302" width="9.140625" style="205"/>
    <col min="2303" max="2303" width="4.7109375" style="205" customWidth="1"/>
    <col min="2304" max="2304" width="12.7109375" style="205" customWidth="1"/>
    <col min="2305" max="2305" width="9" style="205" customWidth="1"/>
    <col min="2306" max="2306" width="46.140625" style="205" customWidth="1"/>
    <col min="2307" max="2307" width="5.42578125" style="205" customWidth="1"/>
    <col min="2308" max="2308" width="9.28515625" style="205" customWidth="1"/>
    <col min="2309" max="2309" width="11.85546875" style="205" customWidth="1"/>
    <col min="2310" max="2310" width="13.42578125" style="205" customWidth="1"/>
    <col min="2311" max="2311" width="26.5703125" style="205" customWidth="1"/>
    <col min="2312" max="2558" width="9.140625" style="205"/>
    <col min="2559" max="2559" width="4.7109375" style="205" customWidth="1"/>
    <col min="2560" max="2560" width="12.7109375" style="205" customWidth="1"/>
    <col min="2561" max="2561" width="9" style="205" customWidth="1"/>
    <col min="2562" max="2562" width="46.140625" style="205" customWidth="1"/>
    <col min="2563" max="2563" width="5.42578125" style="205" customWidth="1"/>
    <col min="2564" max="2564" width="9.28515625" style="205" customWidth="1"/>
    <col min="2565" max="2565" width="11.85546875" style="205" customWidth="1"/>
    <col min="2566" max="2566" width="13.42578125" style="205" customWidth="1"/>
    <col min="2567" max="2567" width="26.5703125" style="205" customWidth="1"/>
    <col min="2568" max="2814" width="9.140625" style="205"/>
    <col min="2815" max="2815" width="4.7109375" style="205" customWidth="1"/>
    <col min="2816" max="2816" width="12.7109375" style="205" customWidth="1"/>
    <col min="2817" max="2817" width="9" style="205" customWidth="1"/>
    <col min="2818" max="2818" width="46.140625" style="205" customWidth="1"/>
    <col min="2819" max="2819" width="5.42578125" style="205" customWidth="1"/>
    <col min="2820" max="2820" width="9.28515625" style="205" customWidth="1"/>
    <col min="2821" max="2821" width="11.85546875" style="205" customWidth="1"/>
    <col min="2822" max="2822" width="13.42578125" style="205" customWidth="1"/>
    <col min="2823" max="2823" width="26.5703125" style="205" customWidth="1"/>
    <col min="2824" max="3070" width="9.140625" style="205"/>
    <col min="3071" max="3071" width="4.7109375" style="205" customWidth="1"/>
    <col min="3072" max="3072" width="12.7109375" style="205" customWidth="1"/>
    <col min="3073" max="3073" width="9" style="205" customWidth="1"/>
    <col min="3074" max="3074" width="46.140625" style="205" customWidth="1"/>
    <col min="3075" max="3075" width="5.42578125" style="205" customWidth="1"/>
    <col min="3076" max="3076" width="9.28515625" style="205" customWidth="1"/>
    <col min="3077" max="3077" width="11.85546875" style="205" customWidth="1"/>
    <col min="3078" max="3078" width="13.42578125" style="205" customWidth="1"/>
    <col min="3079" max="3079" width="26.5703125" style="205" customWidth="1"/>
    <col min="3080" max="3326" width="9.140625" style="205"/>
    <col min="3327" max="3327" width="4.7109375" style="205" customWidth="1"/>
    <col min="3328" max="3328" width="12.7109375" style="205" customWidth="1"/>
    <col min="3329" max="3329" width="9" style="205" customWidth="1"/>
    <col min="3330" max="3330" width="46.140625" style="205" customWidth="1"/>
    <col min="3331" max="3331" width="5.42578125" style="205" customWidth="1"/>
    <col min="3332" max="3332" width="9.28515625" style="205" customWidth="1"/>
    <col min="3333" max="3333" width="11.85546875" style="205" customWidth="1"/>
    <col min="3334" max="3334" width="13.42578125" style="205" customWidth="1"/>
    <col min="3335" max="3335" width="26.5703125" style="205" customWidth="1"/>
    <col min="3336" max="3582" width="9.140625" style="205"/>
    <col min="3583" max="3583" width="4.7109375" style="205" customWidth="1"/>
    <col min="3584" max="3584" width="12.7109375" style="205" customWidth="1"/>
    <col min="3585" max="3585" width="9" style="205" customWidth="1"/>
    <col min="3586" max="3586" width="46.140625" style="205" customWidth="1"/>
    <col min="3587" max="3587" width="5.42578125" style="205" customWidth="1"/>
    <col min="3588" max="3588" width="9.28515625" style="205" customWidth="1"/>
    <col min="3589" max="3589" width="11.85546875" style="205" customWidth="1"/>
    <col min="3590" max="3590" width="13.42578125" style="205" customWidth="1"/>
    <col min="3591" max="3591" width="26.5703125" style="205" customWidth="1"/>
    <col min="3592" max="3838" width="9.140625" style="205"/>
    <col min="3839" max="3839" width="4.7109375" style="205" customWidth="1"/>
    <col min="3840" max="3840" width="12.7109375" style="205" customWidth="1"/>
    <col min="3841" max="3841" width="9" style="205" customWidth="1"/>
    <col min="3842" max="3842" width="46.140625" style="205" customWidth="1"/>
    <col min="3843" max="3843" width="5.42578125" style="205" customWidth="1"/>
    <col min="3844" max="3844" width="9.28515625" style="205" customWidth="1"/>
    <col min="3845" max="3845" width="11.85546875" style="205" customWidth="1"/>
    <col min="3846" max="3846" width="13.42578125" style="205" customWidth="1"/>
    <col min="3847" max="3847" width="26.5703125" style="205" customWidth="1"/>
    <col min="3848" max="4094" width="9.140625" style="205"/>
    <col min="4095" max="4095" width="4.7109375" style="205" customWidth="1"/>
    <col min="4096" max="4096" width="12.7109375" style="205" customWidth="1"/>
    <col min="4097" max="4097" width="9" style="205" customWidth="1"/>
    <col min="4098" max="4098" width="46.140625" style="205" customWidth="1"/>
    <col min="4099" max="4099" width="5.42578125" style="205" customWidth="1"/>
    <col min="4100" max="4100" width="9.28515625" style="205" customWidth="1"/>
    <col min="4101" max="4101" width="11.85546875" style="205" customWidth="1"/>
    <col min="4102" max="4102" width="13.42578125" style="205" customWidth="1"/>
    <col min="4103" max="4103" width="26.5703125" style="205" customWidth="1"/>
    <col min="4104" max="4350" width="9.140625" style="205"/>
    <col min="4351" max="4351" width="4.7109375" style="205" customWidth="1"/>
    <col min="4352" max="4352" width="12.7109375" style="205" customWidth="1"/>
    <col min="4353" max="4353" width="9" style="205" customWidth="1"/>
    <col min="4354" max="4354" width="46.140625" style="205" customWidth="1"/>
    <col min="4355" max="4355" width="5.42578125" style="205" customWidth="1"/>
    <col min="4356" max="4356" width="9.28515625" style="205" customWidth="1"/>
    <col min="4357" max="4357" width="11.85546875" style="205" customWidth="1"/>
    <col min="4358" max="4358" width="13.42578125" style="205" customWidth="1"/>
    <col min="4359" max="4359" width="26.5703125" style="205" customWidth="1"/>
    <col min="4360" max="4606" width="9.140625" style="205"/>
    <col min="4607" max="4607" width="4.7109375" style="205" customWidth="1"/>
    <col min="4608" max="4608" width="12.7109375" style="205" customWidth="1"/>
    <col min="4609" max="4609" width="9" style="205" customWidth="1"/>
    <col min="4610" max="4610" width="46.140625" style="205" customWidth="1"/>
    <col min="4611" max="4611" width="5.42578125" style="205" customWidth="1"/>
    <col min="4612" max="4612" width="9.28515625" style="205" customWidth="1"/>
    <col min="4613" max="4613" width="11.85546875" style="205" customWidth="1"/>
    <col min="4614" max="4614" width="13.42578125" style="205" customWidth="1"/>
    <col min="4615" max="4615" width="26.5703125" style="205" customWidth="1"/>
    <col min="4616" max="4862" width="9.140625" style="205"/>
    <col min="4863" max="4863" width="4.7109375" style="205" customWidth="1"/>
    <col min="4864" max="4864" width="12.7109375" style="205" customWidth="1"/>
    <col min="4865" max="4865" width="9" style="205" customWidth="1"/>
    <col min="4866" max="4866" width="46.140625" style="205" customWidth="1"/>
    <col min="4867" max="4867" width="5.42578125" style="205" customWidth="1"/>
    <col min="4868" max="4868" width="9.28515625" style="205" customWidth="1"/>
    <col min="4869" max="4869" width="11.85546875" style="205" customWidth="1"/>
    <col min="4870" max="4870" width="13.42578125" style="205" customWidth="1"/>
    <col min="4871" max="4871" width="26.5703125" style="205" customWidth="1"/>
    <col min="4872" max="5118" width="9.140625" style="205"/>
    <col min="5119" max="5119" width="4.7109375" style="205" customWidth="1"/>
    <col min="5120" max="5120" width="12.7109375" style="205" customWidth="1"/>
    <col min="5121" max="5121" width="9" style="205" customWidth="1"/>
    <col min="5122" max="5122" width="46.140625" style="205" customWidth="1"/>
    <col min="5123" max="5123" width="5.42578125" style="205" customWidth="1"/>
    <col min="5124" max="5124" width="9.28515625" style="205" customWidth="1"/>
    <col min="5125" max="5125" width="11.85546875" style="205" customWidth="1"/>
    <col min="5126" max="5126" width="13.42578125" style="205" customWidth="1"/>
    <col min="5127" max="5127" width="26.5703125" style="205" customWidth="1"/>
    <col min="5128" max="5374" width="9.140625" style="205"/>
    <col min="5375" max="5375" width="4.7109375" style="205" customWidth="1"/>
    <col min="5376" max="5376" width="12.7109375" style="205" customWidth="1"/>
    <col min="5377" max="5377" width="9" style="205" customWidth="1"/>
    <col min="5378" max="5378" width="46.140625" style="205" customWidth="1"/>
    <col min="5379" max="5379" width="5.42578125" style="205" customWidth="1"/>
    <col min="5380" max="5380" width="9.28515625" style="205" customWidth="1"/>
    <col min="5381" max="5381" width="11.85546875" style="205" customWidth="1"/>
    <col min="5382" max="5382" width="13.42578125" style="205" customWidth="1"/>
    <col min="5383" max="5383" width="26.5703125" style="205" customWidth="1"/>
    <col min="5384" max="5630" width="9.140625" style="205"/>
    <col min="5631" max="5631" width="4.7109375" style="205" customWidth="1"/>
    <col min="5632" max="5632" width="12.7109375" style="205" customWidth="1"/>
    <col min="5633" max="5633" width="9" style="205" customWidth="1"/>
    <col min="5634" max="5634" width="46.140625" style="205" customWidth="1"/>
    <col min="5635" max="5635" width="5.42578125" style="205" customWidth="1"/>
    <col min="5636" max="5636" width="9.28515625" style="205" customWidth="1"/>
    <col min="5637" max="5637" width="11.85546875" style="205" customWidth="1"/>
    <col min="5638" max="5638" width="13.42578125" style="205" customWidth="1"/>
    <col min="5639" max="5639" width="26.5703125" style="205" customWidth="1"/>
    <col min="5640" max="5886" width="9.140625" style="205"/>
    <col min="5887" max="5887" width="4.7109375" style="205" customWidth="1"/>
    <col min="5888" max="5888" width="12.7109375" style="205" customWidth="1"/>
    <col min="5889" max="5889" width="9" style="205" customWidth="1"/>
    <col min="5890" max="5890" width="46.140625" style="205" customWidth="1"/>
    <col min="5891" max="5891" width="5.42578125" style="205" customWidth="1"/>
    <col min="5892" max="5892" width="9.28515625" style="205" customWidth="1"/>
    <col min="5893" max="5893" width="11.85546875" style="205" customWidth="1"/>
    <col min="5894" max="5894" width="13.42578125" style="205" customWidth="1"/>
    <col min="5895" max="5895" width="26.5703125" style="205" customWidth="1"/>
    <col min="5896" max="6142" width="9.140625" style="205"/>
    <col min="6143" max="6143" width="4.7109375" style="205" customWidth="1"/>
    <col min="6144" max="6144" width="12.7109375" style="205" customWidth="1"/>
    <col min="6145" max="6145" width="9" style="205" customWidth="1"/>
    <col min="6146" max="6146" width="46.140625" style="205" customWidth="1"/>
    <col min="6147" max="6147" width="5.42578125" style="205" customWidth="1"/>
    <col min="6148" max="6148" width="9.28515625" style="205" customWidth="1"/>
    <col min="6149" max="6149" width="11.85546875" style="205" customWidth="1"/>
    <col min="6150" max="6150" width="13.42578125" style="205" customWidth="1"/>
    <col min="6151" max="6151" width="26.5703125" style="205" customWidth="1"/>
    <col min="6152" max="6398" width="9.140625" style="205"/>
    <col min="6399" max="6399" width="4.7109375" style="205" customWidth="1"/>
    <col min="6400" max="6400" width="12.7109375" style="205" customWidth="1"/>
    <col min="6401" max="6401" width="9" style="205" customWidth="1"/>
    <col min="6402" max="6402" width="46.140625" style="205" customWidth="1"/>
    <col min="6403" max="6403" width="5.42578125" style="205" customWidth="1"/>
    <col min="6404" max="6404" width="9.28515625" style="205" customWidth="1"/>
    <col min="6405" max="6405" width="11.85546875" style="205" customWidth="1"/>
    <col min="6406" max="6406" width="13.42578125" style="205" customWidth="1"/>
    <col min="6407" max="6407" width="26.5703125" style="205" customWidth="1"/>
    <col min="6408" max="6654" width="9.140625" style="205"/>
    <col min="6655" max="6655" width="4.7109375" style="205" customWidth="1"/>
    <col min="6656" max="6656" width="12.7109375" style="205" customWidth="1"/>
    <col min="6657" max="6657" width="9" style="205" customWidth="1"/>
    <col min="6658" max="6658" width="46.140625" style="205" customWidth="1"/>
    <col min="6659" max="6659" width="5.42578125" style="205" customWidth="1"/>
    <col min="6660" max="6660" width="9.28515625" style="205" customWidth="1"/>
    <col min="6661" max="6661" width="11.85546875" style="205" customWidth="1"/>
    <col min="6662" max="6662" width="13.42578125" style="205" customWidth="1"/>
    <col min="6663" max="6663" width="26.5703125" style="205" customWidth="1"/>
    <col min="6664" max="6910" width="9.140625" style="205"/>
    <col min="6911" max="6911" width="4.7109375" style="205" customWidth="1"/>
    <col min="6912" max="6912" width="12.7109375" style="205" customWidth="1"/>
    <col min="6913" max="6913" width="9" style="205" customWidth="1"/>
    <col min="6914" max="6914" width="46.140625" style="205" customWidth="1"/>
    <col min="6915" max="6915" width="5.42578125" style="205" customWidth="1"/>
    <col min="6916" max="6916" width="9.28515625" style="205" customWidth="1"/>
    <col min="6917" max="6917" width="11.85546875" style="205" customWidth="1"/>
    <col min="6918" max="6918" width="13.42578125" style="205" customWidth="1"/>
    <col min="6919" max="6919" width="26.5703125" style="205" customWidth="1"/>
    <col min="6920" max="7166" width="9.140625" style="205"/>
    <col min="7167" max="7167" width="4.7109375" style="205" customWidth="1"/>
    <col min="7168" max="7168" width="12.7109375" style="205" customWidth="1"/>
    <col min="7169" max="7169" width="9" style="205" customWidth="1"/>
    <col min="7170" max="7170" width="46.140625" style="205" customWidth="1"/>
    <col min="7171" max="7171" width="5.42578125" style="205" customWidth="1"/>
    <col min="7172" max="7172" width="9.28515625" style="205" customWidth="1"/>
    <col min="7173" max="7173" width="11.85546875" style="205" customWidth="1"/>
    <col min="7174" max="7174" width="13.42578125" style="205" customWidth="1"/>
    <col min="7175" max="7175" width="26.5703125" style="205" customWidth="1"/>
    <col min="7176" max="7422" width="9.140625" style="205"/>
    <col min="7423" max="7423" width="4.7109375" style="205" customWidth="1"/>
    <col min="7424" max="7424" width="12.7109375" style="205" customWidth="1"/>
    <col min="7425" max="7425" width="9" style="205" customWidth="1"/>
    <col min="7426" max="7426" width="46.140625" style="205" customWidth="1"/>
    <col min="7427" max="7427" width="5.42578125" style="205" customWidth="1"/>
    <col min="7428" max="7428" width="9.28515625" style="205" customWidth="1"/>
    <col min="7429" max="7429" width="11.85546875" style="205" customWidth="1"/>
    <col min="7430" max="7430" width="13.42578125" style="205" customWidth="1"/>
    <col min="7431" max="7431" width="26.5703125" style="205" customWidth="1"/>
    <col min="7432" max="7678" width="9.140625" style="205"/>
    <col min="7679" max="7679" width="4.7109375" style="205" customWidth="1"/>
    <col min="7680" max="7680" width="12.7109375" style="205" customWidth="1"/>
    <col min="7681" max="7681" width="9" style="205" customWidth="1"/>
    <col min="7682" max="7682" width="46.140625" style="205" customWidth="1"/>
    <col min="7683" max="7683" width="5.42578125" style="205" customWidth="1"/>
    <col min="7684" max="7684" width="9.28515625" style="205" customWidth="1"/>
    <col min="7685" max="7685" width="11.85546875" style="205" customWidth="1"/>
    <col min="7686" max="7686" width="13.42578125" style="205" customWidth="1"/>
    <col min="7687" max="7687" width="26.5703125" style="205" customWidth="1"/>
    <col min="7688" max="7934" width="9.140625" style="205"/>
    <col min="7935" max="7935" width="4.7109375" style="205" customWidth="1"/>
    <col min="7936" max="7936" width="12.7109375" style="205" customWidth="1"/>
    <col min="7937" max="7937" width="9" style="205" customWidth="1"/>
    <col min="7938" max="7938" width="46.140625" style="205" customWidth="1"/>
    <col min="7939" max="7939" width="5.42578125" style="205" customWidth="1"/>
    <col min="7940" max="7940" width="9.28515625" style="205" customWidth="1"/>
    <col min="7941" max="7941" width="11.85546875" style="205" customWidth="1"/>
    <col min="7942" max="7942" width="13.42578125" style="205" customWidth="1"/>
    <col min="7943" max="7943" width="26.5703125" style="205" customWidth="1"/>
    <col min="7944" max="8190" width="9.140625" style="205"/>
    <col min="8191" max="8191" width="4.7109375" style="205" customWidth="1"/>
    <col min="8192" max="8192" width="12.7109375" style="205" customWidth="1"/>
    <col min="8193" max="8193" width="9" style="205" customWidth="1"/>
    <col min="8194" max="8194" width="46.140625" style="205" customWidth="1"/>
    <col min="8195" max="8195" width="5.42578125" style="205" customWidth="1"/>
    <col min="8196" max="8196" width="9.28515625" style="205" customWidth="1"/>
    <col min="8197" max="8197" width="11.85546875" style="205" customWidth="1"/>
    <col min="8198" max="8198" width="13.42578125" style="205" customWidth="1"/>
    <col min="8199" max="8199" width="26.5703125" style="205" customWidth="1"/>
    <col min="8200" max="8446" width="9.140625" style="205"/>
    <col min="8447" max="8447" width="4.7109375" style="205" customWidth="1"/>
    <col min="8448" max="8448" width="12.7109375" style="205" customWidth="1"/>
    <col min="8449" max="8449" width="9" style="205" customWidth="1"/>
    <col min="8450" max="8450" width="46.140625" style="205" customWidth="1"/>
    <col min="8451" max="8451" width="5.42578125" style="205" customWidth="1"/>
    <col min="8452" max="8452" width="9.28515625" style="205" customWidth="1"/>
    <col min="8453" max="8453" width="11.85546875" style="205" customWidth="1"/>
    <col min="8454" max="8454" width="13.42578125" style="205" customWidth="1"/>
    <col min="8455" max="8455" width="26.5703125" style="205" customWidth="1"/>
    <col min="8456" max="8702" width="9.140625" style="205"/>
    <col min="8703" max="8703" width="4.7109375" style="205" customWidth="1"/>
    <col min="8704" max="8704" width="12.7109375" style="205" customWidth="1"/>
    <col min="8705" max="8705" width="9" style="205" customWidth="1"/>
    <col min="8706" max="8706" width="46.140625" style="205" customWidth="1"/>
    <col min="8707" max="8707" width="5.42578125" style="205" customWidth="1"/>
    <col min="8708" max="8708" width="9.28515625" style="205" customWidth="1"/>
    <col min="8709" max="8709" width="11.85546875" style="205" customWidth="1"/>
    <col min="8710" max="8710" width="13.42578125" style="205" customWidth="1"/>
    <col min="8711" max="8711" width="26.5703125" style="205" customWidth="1"/>
    <col min="8712" max="8958" width="9.140625" style="205"/>
    <col min="8959" max="8959" width="4.7109375" style="205" customWidth="1"/>
    <col min="8960" max="8960" width="12.7109375" style="205" customWidth="1"/>
    <col min="8961" max="8961" width="9" style="205" customWidth="1"/>
    <col min="8962" max="8962" width="46.140625" style="205" customWidth="1"/>
    <col min="8963" max="8963" width="5.42578125" style="205" customWidth="1"/>
    <col min="8964" max="8964" width="9.28515625" style="205" customWidth="1"/>
    <col min="8965" max="8965" width="11.85546875" style="205" customWidth="1"/>
    <col min="8966" max="8966" width="13.42578125" style="205" customWidth="1"/>
    <col min="8967" max="8967" width="26.5703125" style="205" customWidth="1"/>
    <col min="8968" max="9214" width="9.140625" style="205"/>
    <col min="9215" max="9215" width="4.7109375" style="205" customWidth="1"/>
    <col min="9216" max="9216" width="12.7109375" style="205" customWidth="1"/>
    <col min="9217" max="9217" width="9" style="205" customWidth="1"/>
    <col min="9218" max="9218" width="46.140625" style="205" customWidth="1"/>
    <col min="9219" max="9219" width="5.42578125" style="205" customWidth="1"/>
    <col min="9220" max="9220" width="9.28515625" style="205" customWidth="1"/>
    <col min="9221" max="9221" width="11.85546875" style="205" customWidth="1"/>
    <col min="9222" max="9222" width="13.42578125" style="205" customWidth="1"/>
    <col min="9223" max="9223" width="26.5703125" style="205" customWidth="1"/>
    <col min="9224" max="9470" width="9.140625" style="205"/>
    <col min="9471" max="9471" width="4.7109375" style="205" customWidth="1"/>
    <col min="9472" max="9472" width="12.7109375" style="205" customWidth="1"/>
    <col min="9473" max="9473" width="9" style="205" customWidth="1"/>
    <col min="9474" max="9474" width="46.140625" style="205" customWidth="1"/>
    <col min="9475" max="9475" width="5.42578125" style="205" customWidth="1"/>
    <col min="9476" max="9476" width="9.28515625" style="205" customWidth="1"/>
    <col min="9477" max="9477" width="11.85546875" style="205" customWidth="1"/>
    <col min="9478" max="9478" width="13.42578125" style="205" customWidth="1"/>
    <col min="9479" max="9479" width="26.5703125" style="205" customWidth="1"/>
    <col min="9480" max="9726" width="9.140625" style="205"/>
    <col min="9727" max="9727" width="4.7109375" style="205" customWidth="1"/>
    <col min="9728" max="9728" width="12.7109375" style="205" customWidth="1"/>
    <col min="9729" max="9729" width="9" style="205" customWidth="1"/>
    <col min="9730" max="9730" width="46.140625" style="205" customWidth="1"/>
    <col min="9731" max="9731" width="5.42578125" style="205" customWidth="1"/>
    <col min="9732" max="9732" width="9.28515625" style="205" customWidth="1"/>
    <col min="9733" max="9733" width="11.85546875" style="205" customWidth="1"/>
    <col min="9734" max="9734" width="13.42578125" style="205" customWidth="1"/>
    <col min="9735" max="9735" width="26.5703125" style="205" customWidth="1"/>
    <col min="9736" max="9982" width="9.140625" style="205"/>
    <col min="9983" max="9983" width="4.7109375" style="205" customWidth="1"/>
    <col min="9984" max="9984" width="12.7109375" style="205" customWidth="1"/>
    <col min="9985" max="9985" width="9" style="205" customWidth="1"/>
    <col min="9986" max="9986" width="46.140625" style="205" customWidth="1"/>
    <col min="9987" max="9987" width="5.42578125" style="205" customWidth="1"/>
    <col min="9988" max="9988" width="9.28515625" style="205" customWidth="1"/>
    <col min="9989" max="9989" width="11.85546875" style="205" customWidth="1"/>
    <col min="9990" max="9990" width="13.42578125" style="205" customWidth="1"/>
    <col min="9991" max="9991" width="26.5703125" style="205" customWidth="1"/>
    <col min="9992" max="10238" width="9.140625" style="205"/>
    <col min="10239" max="10239" width="4.7109375" style="205" customWidth="1"/>
    <col min="10240" max="10240" width="12.7109375" style="205" customWidth="1"/>
    <col min="10241" max="10241" width="9" style="205" customWidth="1"/>
    <col min="10242" max="10242" width="46.140625" style="205" customWidth="1"/>
    <col min="10243" max="10243" width="5.42578125" style="205" customWidth="1"/>
    <col min="10244" max="10244" width="9.28515625" style="205" customWidth="1"/>
    <col min="10245" max="10245" width="11.85546875" style="205" customWidth="1"/>
    <col min="10246" max="10246" width="13.42578125" style="205" customWidth="1"/>
    <col min="10247" max="10247" width="26.5703125" style="205" customWidth="1"/>
    <col min="10248" max="10494" width="9.140625" style="205"/>
    <col min="10495" max="10495" width="4.7109375" style="205" customWidth="1"/>
    <col min="10496" max="10496" width="12.7109375" style="205" customWidth="1"/>
    <col min="10497" max="10497" width="9" style="205" customWidth="1"/>
    <col min="10498" max="10498" width="46.140625" style="205" customWidth="1"/>
    <col min="10499" max="10499" width="5.42578125" style="205" customWidth="1"/>
    <col min="10500" max="10500" width="9.28515625" style="205" customWidth="1"/>
    <col min="10501" max="10501" width="11.85546875" style="205" customWidth="1"/>
    <col min="10502" max="10502" width="13.42578125" style="205" customWidth="1"/>
    <col min="10503" max="10503" width="26.5703125" style="205" customWidth="1"/>
    <col min="10504" max="10750" width="9.140625" style="205"/>
    <col min="10751" max="10751" width="4.7109375" style="205" customWidth="1"/>
    <col min="10752" max="10752" width="12.7109375" style="205" customWidth="1"/>
    <col min="10753" max="10753" width="9" style="205" customWidth="1"/>
    <col min="10754" max="10754" width="46.140625" style="205" customWidth="1"/>
    <col min="10755" max="10755" width="5.42578125" style="205" customWidth="1"/>
    <col min="10756" max="10756" width="9.28515625" style="205" customWidth="1"/>
    <col min="10757" max="10757" width="11.85546875" style="205" customWidth="1"/>
    <col min="10758" max="10758" width="13.42578125" style="205" customWidth="1"/>
    <col min="10759" max="10759" width="26.5703125" style="205" customWidth="1"/>
    <col min="10760" max="11006" width="9.140625" style="205"/>
    <col min="11007" max="11007" width="4.7109375" style="205" customWidth="1"/>
    <col min="11008" max="11008" width="12.7109375" style="205" customWidth="1"/>
    <col min="11009" max="11009" width="9" style="205" customWidth="1"/>
    <col min="11010" max="11010" width="46.140625" style="205" customWidth="1"/>
    <col min="11011" max="11011" width="5.42578125" style="205" customWidth="1"/>
    <col min="11012" max="11012" width="9.28515625" style="205" customWidth="1"/>
    <col min="11013" max="11013" width="11.85546875" style="205" customWidth="1"/>
    <col min="11014" max="11014" width="13.42578125" style="205" customWidth="1"/>
    <col min="11015" max="11015" width="26.5703125" style="205" customWidth="1"/>
    <col min="11016" max="11262" width="9.140625" style="205"/>
    <col min="11263" max="11263" width="4.7109375" style="205" customWidth="1"/>
    <col min="11264" max="11264" width="12.7109375" style="205" customWidth="1"/>
    <col min="11265" max="11265" width="9" style="205" customWidth="1"/>
    <col min="11266" max="11266" width="46.140625" style="205" customWidth="1"/>
    <col min="11267" max="11267" width="5.42578125" style="205" customWidth="1"/>
    <col min="11268" max="11268" width="9.28515625" style="205" customWidth="1"/>
    <col min="11269" max="11269" width="11.85546875" style="205" customWidth="1"/>
    <col min="11270" max="11270" width="13.42578125" style="205" customWidth="1"/>
    <col min="11271" max="11271" width="26.5703125" style="205" customWidth="1"/>
    <col min="11272" max="11518" width="9.140625" style="205"/>
    <col min="11519" max="11519" width="4.7109375" style="205" customWidth="1"/>
    <col min="11520" max="11520" width="12.7109375" style="205" customWidth="1"/>
    <col min="11521" max="11521" width="9" style="205" customWidth="1"/>
    <col min="11522" max="11522" width="46.140625" style="205" customWidth="1"/>
    <col min="11523" max="11523" width="5.42578125" style="205" customWidth="1"/>
    <col min="11524" max="11524" width="9.28515625" style="205" customWidth="1"/>
    <col min="11525" max="11525" width="11.85546875" style="205" customWidth="1"/>
    <col min="11526" max="11526" width="13.42578125" style="205" customWidth="1"/>
    <col min="11527" max="11527" width="26.5703125" style="205" customWidth="1"/>
    <col min="11528" max="11774" width="9.140625" style="205"/>
    <col min="11775" max="11775" width="4.7109375" style="205" customWidth="1"/>
    <col min="11776" max="11776" width="12.7109375" style="205" customWidth="1"/>
    <col min="11777" max="11777" width="9" style="205" customWidth="1"/>
    <col min="11778" max="11778" width="46.140625" style="205" customWidth="1"/>
    <col min="11779" max="11779" width="5.42578125" style="205" customWidth="1"/>
    <col min="11780" max="11780" width="9.28515625" style="205" customWidth="1"/>
    <col min="11781" max="11781" width="11.85546875" style="205" customWidth="1"/>
    <col min="11782" max="11782" width="13.42578125" style="205" customWidth="1"/>
    <col min="11783" max="11783" width="26.5703125" style="205" customWidth="1"/>
    <col min="11784" max="12030" width="9.140625" style="205"/>
    <col min="12031" max="12031" width="4.7109375" style="205" customWidth="1"/>
    <col min="12032" max="12032" width="12.7109375" style="205" customWidth="1"/>
    <col min="12033" max="12033" width="9" style="205" customWidth="1"/>
    <col min="12034" max="12034" width="46.140625" style="205" customWidth="1"/>
    <col min="12035" max="12035" width="5.42578125" style="205" customWidth="1"/>
    <col min="12036" max="12036" width="9.28515625" style="205" customWidth="1"/>
    <col min="12037" max="12037" width="11.85546875" style="205" customWidth="1"/>
    <col min="12038" max="12038" width="13.42578125" style="205" customWidth="1"/>
    <col min="12039" max="12039" width="26.5703125" style="205" customWidth="1"/>
    <col min="12040" max="12286" width="9.140625" style="205"/>
    <col min="12287" max="12287" width="4.7109375" style="205" customWidth="1"/>
    <col min="12288" max="12288" width="12.7109375" style="205" customWidth="1"/>
    <col min="12289" max="12289" width="9" style="205" customWidth="1"/>
    <col min="12290" max="12290" width="46.140625" style="205" customWidth="1"/>
    <col min="12291" max="12291" width="5.42578125" style="205" customWidth="1"/>
    <col min="12292" max="12292" width="9.28515625" style="205" customWidth="1"/>
    <col min="12293" max="12293" width="11.85546875" style="205" customWidth="1"/>
    <col min="12294" max="12294" width="13.42578125" style="205" customWidth="1"/>
    <col min="12295" max="12295" width="26.5703125" style="205" customWidth="1"/>
    <col min="12296" max="12542" width="9.140625" style="205"/>
    <col min="12543" max="12543" width="4.7109375" style="205" customWidth="1"/>
    <col min="12544" max="12544" width="12.7109375" style="205" customWidth="1"/>
    <col min="12545" max="12545" width="9" style="205" customWidth="1"/>
    <col min="12546" max="12546" width="46.140625" style="205" customWidth="1"/>
    <col min="12547" max="12547" width="5.42578125" style="205" customWidth="1"/>
    <col min="12548" max="12548" width="9.28515625" style="205" customWidth="1"/>
    <col min="12549" max="12549" width="11.85546875" style="205" customWidth="1"/>
    <col min="12550" max="12550" width="13.42578125" style="205" customWidth="1"/>
    <col min="12551" max="12551" width="26.5703125" style="205" customWidth="1"/>
    <col min="12552" max="12798" width="9.140625" style="205"/>
    <col min="12799" max="12799" width="4.7109375" style="205" customWidth="1"/>
    <col min="12800" max="12800" width="12.7109375" style="205" customWidth="1"/>
    <col min="12801" max="12801" width="9" style="205" customWidth="1"/>
    <col min="12802" max="12802" width="46.140625" style="205" customWidth="1"/>
    <col min="12803" max="12803" width="5.42578125" style="205" customWidth="1"/>
    <col min="12804" max="12804" width="9.28515625" style="205" customWidth="1"/>
    <col min="12805" max="12805" width="11.85546875" style="205" customWidth="1"/>
    <col min="12806" max="12806" width="13.42578125" style="205" customWidth="1"/>
    <col min="12807" max="12807" width="26.5703125" style="205" customWidth="1"/>
    <col min="12808" max="13054" width="9.140625" style="205"/>
    <col min="13055" max="13055" width="4.7109375" style="205" customWidth="1"/>
    <col min="13056" max="13056" width="12.7109375" style="205" customWidth="1"/>
    <col min="13057" max="13057" width="9" style="205" customWidth="1"/>
    <col min="13058" max="13058" width="46.140625" style="205" customWidth="1"/>
    <col min="13059" max="13059" width="5.42578125" style="205" customWidth="1"/>
    <col min="13060" max="13060" width="9.28515625" style="205" customWidth="1"/>
    <col min="13061" max="13061" width="11.85546875" style="205" customWidth="1"/>
    <col min="13062" max="13062" width="13.42578125" style="205" customWidth="1"/>
    <col min="13063" max="13063" width="26.5703125" style="205" customWidth="1"/>
    <col min="13064" max="13310" width="9.140625" style="205"/>
    <col min="13311" max="13311" width="4.7109375" style="205" customWidth="1"/>
    <col min="13312" max="13312" width="12.7109375" style="205" customWidth="1"/>
    <col min="13313" max="13313" width="9" style="205" customWidth="1"/>
    <col min="13314" max="13314" width="46.140625" style="205" customWidth="1"/>
    <col min="13315" max="13315" width="5.42578125" style="205" customWidth="1"/>
    <col min="13316" max="13316" width="9.28515625" style="205" customWidth="1"/>
    <col min="13317" max="13317" width="11.85546875" style="205" customWidth="1"/>
    <col min="13318" max="13318" width="13.42578125" style="205" customWidth="1"/>
    <col min="13319" max="13319" width="26.5703125" style="205" customWidth="1"/>
    <col min="13320" max="13566" width="9.140625" style="205"/>
    <col min="13567" max="13567" width="4.7109375" style="205" customWidth="1"/>
    <col min="13568" max="13568" width="12.7109375" style="205" customWidth="1"/>
    <col min="13569" max="13569" width="9" style="205" customWidth="1"/>
    <col min="13570" max="13570" width="46.140625" style="205" customWidth="1"/>
    <col min="13571" max="13571" width="5.42578125" style="205" customWidth="1"/>
    <col min="13572" max="13572" width="9.28515625" style="205" customWidth="1"/>
    <col min="13573" max="13573" width="11.85546875" style="205" customWidth="1"/>
    <col min="13574" max="13574" width="13.42578125" style="205" customWidth="1"/>
    <col min="13575" max="13575" width="26.5703125" style="205" customWidth="1"/>
    <col min="13576" max="13822" width="9.140625" style="205"/>
    <col min="13823" max="13823" width="4.7109375" style="205" customWidth="1"/>
    <col min="13824" max="13824" width="12.7109375" style="205" customWidth="1"/>
    <col min="13825" max="13825" width="9" style="205" customWidth="1"/>
    <col min="13826" max="13826" width="46.140625" style="205" customWidth="1"/>
    <col min="13827" max="13827" width="5.42578125" style="205" customWidth="1"/>
    <col min="13828" max="13828" width="9.28515625" style="205" customWidth="1"/>
    <col min="13829" max="13829" width="11.85546875" style="205" customWidth="1"/>
    <col min="13830" max="13830" width="13.42578125" style="205" customWidth="1"/>
    <col min="13831" max="13831" width="26.5703125" style="205" customWidth="1"/>
    <col min="13832" max="14078" width="9.140625" style="205"/>
    <col min="14079" max="14079" width="4.7109375" style="205" customWidth="1"/>
    <col min="14080" max="14080" width="12.7109375" style="205" customWidth="1"/>
    <col min="14081" max="14081" width="9" style="205" customWidth="1"/>
    <col min="14082" max="14082" width="46.140625" style="205" customWidth="1"/>
    <col min="14083" max="14083" width="5.42578125" style="205" customWidth="1"/>
    <col min="14084" max="14084" width="9.28515625" style="205" customWidth="1"/>
    <col min="14085" max="14085" width="11.85546875" style="205" customWidth="1"/>
    <col min="14086" max="14086" width="13.42578125" style="205" customWidth="1"/>
    <col min="14087" max="14087" width="26.5703125" style="205" customWidth="1"/>
    <col min="14088" max="14334" width="9.140625" style="205"/>
    <col min="14335" max="14335" width="4.7109375" style="205" customWidth="1"/>
    <col min="14336" max="14336" width="12.7109375" style="205" customWidth="1"/>
    <col min="14337" max="14337" width="9" style="205" customWidth="1"/>
    <col min="14338" max="14338" width="46.140625" style="205" customWidth="1"/>
    <col min="14339" max="14339" width="5.42578125" style="205" customWidth="1"/>
    <col min="14340" max="14340" width="9.28515625" style="205" customWidth="1"/>
    <col min="14341" max="14341" width="11.85546875" style="205" customWidth="1"/>
    <col min="14342" max="14342" width="13.42578125" style="205" customWidth="1"/>
    <col min="14343" max="14343" width="26.5703125" style="205" customWidth="1"/>
    <col min="14344" max="14590" width="9.140625" style="205"/>
    <col min="14591" max="14591" width="4.7109375" style="205" customWidth="1"/>
    <col min="14592" max="14592" width="12.7109375" style="205" customWidth="1"/>
    <col min="14593" max="14593" width="9" style="205" customWidth="1"/>
    <col min="14594" max="14594" width="46.140625" style="205" customWidth="1"/>
    <col min="14595" max="14595" width="5.42578125" style="205" customWidth="1"/>
    <col min="14596" max="14596" width="9.28515625" style="205" customWidth="1"/>
    <col min="14597" max="14597" width="11.85546875" style="205" customWidth="1"/>
    <col min="14598" max="14598" width="13.42578125" style="205" customWidth="1"/>
    <col min="14599" max="14599" width="26.5703125" style="205" customWidth="1"/>
    <col min="14600" max="14846" width="9.140625" style="205"/>
    <col min="14847" max="14847" width="4.7109375" style="205" customWidth="1"/>
    <col min="14848" max="14848" width="12.7109375" style="205" customWidth="1"/>
    <col min="14849" max="14849" width="9" style="205" customWidth="1"/>
    <col min="14850" max="14850" width="46.140625" style="205" customWidth="1"/>
    <col min="14851" max="14851" width="5.42578125" style="205" customWidth="1"/>
    <col min="14852" max="14852" width="9.28515625" style="205" customWidth="1"/>
    <col min="14853" max="14853" width="11.85546875" style="205" customWidth="1"/>
    <col min="14854" max="14854" width="13.42578125" style="205" customWidth="1"/>
    <col min="14855" max="14855" width="26.5703125" style="205" customWidth="1"/>
    <col min="14856" max="15102" width="9.140625" style="205"/>
    <col min="15103" max="15103" width="4.7109375" style="205" customWidth="1"/>
    <col min="15104" max="15104" width="12.7109375" style="205" customWidth="1"/>
    <col min="15105" max="15105" width="9" style="205" customWidth="1"/>
    <col min="15106" max="15106" width="46.140625" style="205" customWidth="1"/>
    <col min="15107" max="15107" width="5.42578125" style="205" customWidth="1"/>
    <col min="15108" max="15108" width="9.28515625" style="205" customWidth="1"/>
    <col min="15109" max="15109" width="11.85546875" style="205" customWidth="1"/>
    <col min="15110" max="15110" width="13.42578125" style="205" customWidth="1"/>
    <col min="15111" max="15111" width="26.5703125" style="205" customWidth="1"/>
    <col min="15112" max="15358" width="9.140625" style="205"/>
    <col min="15359" max="15359" width="4.7109375" style="205" customWidth="1"/>
    <col min="15360" max="15360" width="12.7109375" style="205" customWidth="1"/>
    <col min="15361" max="15361" width="9" style="205" customWidth="1"/>
    <col min="15362" max="15362" width="46.140625" style="205" customWidth="1"/>
    <col min="15363" max="15363" width="5.42578125" style="205" customWidth="1"/>
    <col min="15364" max="15364" width="9.28515625" style="205" customWidth="1"/>
    <col min="15365" max="15365" width="11.85546875" style="205" customWidth="1"/>
    <col min="15366" max="15366" width="13.42578125" style="205" customWidth="1"/>
    <col min="15367" max="15367" width="26.5703125" style="205" customWidth="1"/>
    <col min="15368" max="15614" width="9.140625" style="205"/>
    <col min="15615" max="15615" width="4.7109375" style="205" customWidth="1"/>
    <col min="15616" max="15616" width="12.7109375" style="205" customWidth="1"/>
    <col min="15617" max="15617" width="9" style="205" customWidth="1"/>
    <col min="15618" max="15618" width="46.140625" style="205" customWidth="1"/>
    <col min="15619" max="15619" width="5.42578125" style="205" customWidth="1"/>
    <col min="15620" max="15620" width="9.28515625" style="205" customWidth="1"/>
    <col min="15621" max="15621" width="11.85546875" style="205" customWidth="1"/>
    <col min="15622" max="15622" width="13.42578125" style="205" customWidth="1"/>
    <col min="15623" max="15623" width="26.5703125" style="205" customWidth="1"/>
    <col min="15624" max="15870" width="9.140625" style="205"/>
    <col min="15871" max="15871" width="4.7109375" style="205" customWidth="1"/>
    <col min="15872" max="15872" width="12.7109375" style="205" customWidth="1"/>
    <col min="15873" max="15873" width="9" style="205" customWidth="1"/>
    <col min="15874" max="15874" width="46.140625" style="205" customWidth="1"/>
    <col min="15875" max="15875" width="5.42578125" style="205" customWidth="1"/>
    <col min="15876" max="15876" width="9.28515625" style="205" customWidth="1"/>
    <col min="15877" max="15877" width="11.85546875" style="205" customWidth="1"/>
    <col min="15878" max="15878" width="13.42578125" style="205" customWidth="1"/>
    <col min="15879" max="15879" width="26.5703125" style="205" customWidth="1"/>
    <col min="15880" max="16126" width="9.140625" style="205"/>
    <col min="16127" max="16127" width="4.7109375" style="205" customWidth="1"/>
    <col min="16128" max="16128" width="12.7109375" style="205" customWidth="1"/>
    <col min="16129" max="16129" width="9" style="205" customWidth="1"/>
    <col min="16130" max="16130" width="46.140625" style="205" customWidth="1"/>
    <col min="16131" max="16131" width="5.42578125" style="205" customWidth="1"/>
    <col min="16132" max="16132" width="9.28515625" style="205" customWidth="1"/>
    <col min="16133" max="16133" width="11.85546875" style="205" customWidth="1"/>
    <col min="16134" max="16134" width="13.42578125" style="205" customWidth="1"/>
    <col min="16135" max="16135" width="26.5703125" style="205" customWidth="1"/>
    <col min="16136" max="16384" width="9.140625" style="205"/>
  </cols>
  <sheetData>
    <row r="1" spans="1:12" s="11" customFormat="1" ht="15" customHeight="1">
      <c r="A1" s="11" t="s">
        <v>39</v>
      </c>
      <c r="B1" s="196" t="s">
        <v>82</v>
      </c>
      <c r="C1" s="199"/>
      <c r="D1" s="13"/>
      <c r="E1" s="197" t="s">
        <v>224</v>
      </c>
    </row>
    <row r="2" spans="1:12" s="11" customFormat="1" ht="15" customHeight="1">
      <c r="A2" s="11" t="s">
        <v>95</v>
      </c>
      <c r="B2" s="198" t="s">
        <v>94</v>
      </c>
      <c r="C2" s="199"/>
      <c r="D2" s="13"/>
    </row>
    <row r="3" spans="1:12" s="11" customFormat="1" ht="15" customHeight="1">
      <c r="B3" s="200" t="s">
        <v>35</v>
      </c>
      <c r="C3" s="199"/>
      <c r="D3" s="13"/>
    </row>
    <row r="4" spans="1:12" s="11" customFormat="1" ht="15" customHeight="1">
      <c r="C4" s="199"/>
      <c r="D4" s="13"/>
    </row>
    <row r="5" spans="1:12" s="203" customFormat="1" ht="15" customHeight="1">
      <c r="A5" s="234" t="s">
        <v>155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25"/>
    </row>
    <row r="6" spans="1:12" s="203" customFormat="1" ht="15" customHeight="1" thickBot="1">
      <c r="A6" s="236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</row>
    <row r="7" spans="1:12" s="11" customFormat="1" ht="30" customHeight="1" thickBot="1">
      <c r="A7" s="61" t="s">
        <v>1</v>
      </c>
      <c r="B7" s="62" t="s">
        <v>98</v>
      </c>
      <c r="C7" s="64" t="s">
        <v>99</v>
      </c>
      <c r="D7" s="62" t="s">
        <v>100</v>
      </c>
      <c r="E7" s="63" t="s">
        <v>101</v>
      </c>
    </row>
    <row r="8" spans="1:12" s="11" customFormat="1" ht="15" customHeight="1">
      <c r="A8" s="65">
        <v>1</v>
      </c>
      <c r="B8" s="66" t="s">
        <v>102</v>
      </c>
      <c r="C8" s="67" t="s">
        <v>103</v>
      </c>
      <c r="D8" s="66" t="s">
        <v>8</v>
      </c>
      <c r="E8" s="159"/>
    </row>
    <row r="9" spans="1:12" s="11" customFormat="1" ht="15" customHeight="1">
      <c r="A9" s="68">
        <f>A8+1</f>
        <v>2</v>
      </c>
      <c r="B9" s="69" t="s">
        <v>104</v>
      </c>
      <c r="C9" s="70" t="s">
        <v>107</v>
      </c>
      <c r="D9" s="69" t="s">
        <v>8</v>
      </c>
      <c r="E9" s="159"/>
    </row>
    <row r="10" spans="1:12" s="11" customFormat="1" ht="15" customHeight="1">
      <c r="A10" s="68">
        <f t="shared" ref="A10:A13" si="0">A9+1</f>
        <v>3</v>
      </c>
      <c r="B10" s="69" t="s">
        <v>105</v>
      </c>
      <c r="C10" s="70" t="s">
        <v>106</v>
      </c>
      <c r="D10" s="69" t="s">
        <v>8</v>
      </c>
      <c r="E10" s="159"/>
    </row>
    <row r="11" spans="1:12" s="11" customFormat="1" ht="15" customHeight="1">
      <c r="A11" s="68">
        <f t="shared" si="0"/>
        <v>4</v>
      </c>
      <c r="B11" s="69" t="s">
        <v>108</v>
      </c>
      <c r="C11" s="70" t="s">
        <v>109</v>
      </c>
      <c r="D11" s="69" t="s">
        <v>8</v>
      </c>
      <c r="E11" s="159"/>
    </row>
    <row r="12" spans="1:12" s="11" customFormat="1" ht="15" customHeight="1">
      <c r="A12" s="68">
        <f t="shared" si="0"/>
        <v>5</v>
      </c>
      <c r="B12" s="69" t="s">
        <v>110</v>
      </c>
      <c r="C12" s="70" t="s">
        <v>111</v>
      </c>
      <c r="D12" s="69" t="s">
        <v>8</v>
      </c>
      <c r="E12" s="159"/>
    </row>
    <row r="13" spans="1:12" s="11" customFormat="1" ht="15" customHeight="1" thickBot="1">
      <c r="A13" s="68">
        <f t="shared" si="0"/>
        <v>6</v>
      </c>
      <c r="B13" s="69" t="s">
        <v>113</v>
      </c>
      <c r="C13" s="70" t="s">
        <v>112</v>
      </c>
      <c r="D13" s="69" t="s">
        <v>8</v>
      </c>
      <c r="E13" s="159"/>
    </row>
    <row r="14" spans="1:12" s="11" customFormat="1" ht="20.100000000000001" customHeight="1" thickBot="1">
      <c r="A14" s="232" t="s">
        <v>154</v>
      </c>
      <c r="B14" s="233"/>
      <c r="C14" s="233"/>
      <c r="D14" s="233"/>
      <c r="E14" s="77">
        <f>SUM(E8:E13)</f>
        <v>0</v>
      </c>
    </row>
    <row r="15" spans="1:12" s="13" customFormat="1" ht="15">
      <c r="I15" s="39"/>
    </row>
    <row r="16" spans="1:12" s="13" customFormat="1" ht="15">
      <c r="A16" s="38" t="s">
        <v>90</v>
      </c>
      <c r="B16" s="37"/>
      <c r="C16" s="34"/>
      <c r="H16" s="40"/>
      <c r="I16" s="39"/>
    </row>
    <row r="17" spans="1:9" s="13" customFormat="1" ht="15">
      <c r="A17" s="38" t="s">
        <v>234</v>
      </c>
      <c r="B17" s="37"/>
      <c r="C17" s="34"/>
      <c r="I17" s="39"/>
    </row>
    <row r="18" spans="1:9" s="13" customFormat="1" ht="15">
      <c r="A18" s="38" t="s">
        <v>237</v>
      </c>
      <c r="B18" s="37"/>
      <c r="C18" s="34"/>
      <c r="I18" s="39"/>
    </row>
    <row r="19" spans="1:9" ht="15" customHeight="1"/>
    <row r="20" spans="1:9" ht="15" customHeight="1"/>
    <row r="21" spans="1:9" ht="15" customHeight="1"/>
    <row r="22" spans="1:9" ht="15" customHeight="1"/>
    <row r="23" spans="1:9" ht="15" customHeight="1"/>
    <row r="24" spans="1:9" ht="15" customHeight="1"/>
    <row r="25" spans="1:9" ht="15" customHeight="1"/>
    <row r="26" spans="1:9" ht="15" customHeight="1"/>
    <row r="27" spans="1:9" ht="15" customHeight="1"/>
    <row r="28" spans="1:9" ht="15" customHeight="1"/>
    <row r="29" spans="1:9" ht="15" customHeight="1"/>
    <row r="30" spans="1:9" ht="15" customHeight="1"/>
    <row r="31" spans="1:9" ht="15" customHeight="1"/>
    <row r="32" spans="1:9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</sheetData>
  <sheetProtection algorithmName="SHA-512" hashValue="oXXVKFPVI6LFmM+haS3gHHlbDFOgXJiWx506c3fkPkIt9w44oA+2/0oVOrvV/WqrJqat9LxsI8RWU/eb4iMnww==" saltValue="tTXCCNQnEDF0AEihxa6+dA==" spinCount="100000" sheet="1" objects="1" scenarios="1"/>
  <mergeCells count="3">
    <mergeCell ref="A5:K5"/>
    <mergeCell ref="A6:L6"/>
    <mergeCell ref="A14:D14"/>
  </mergeCells>
  <pageMargins left="0.59055118110236215" right="0.59055118110236215" top="0.59055118110236215" bottom="0.59055118110236215" header="0.19685039370078741" footer="0.19685039370078741"/>
  <pageSetup paperSize="9" scale="68" orientation="landscape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view="pageLayout" topLeftCell="A4" zoomScaleNormal="100" zoomScaleSheetLayoutView="100" workbookViewId="0">
      <selection activeCell="C18" sqref="C18"/>
    </sheetView>
  </sheetViews>
  <sheetFormatPr defaultRowHeight="15"/>
  <cols>
    <col min="1" max="1" width="10.7109375" style="13" customWidth="1"/>
    <col min="2" max="2" width="12.7109375" style="13" customWidth="1"/>
    <col min="3" max="3" width="55.7109375" style="13" customWidth="1"/>
    <col min="4" max="4" width="8.7109375" style="13" customWidth="1"/>
    <col min="5" max="5" width="12.7109375" style="13" customWidth="1"/>
    <col min="6" max="7" width="15.7109375" style="13" customWidth="1"/>
    <col min="8" max="16384" width="9.140625" style="13"/>
  </cols>
  <sheetData>
    <row r="1" spans="1:8" ht="15" customHeight="1">
      <c r="A1" s="11" t="s">
        <v>33</v>
      </c>
      <c r="B1" s="196" t="s">
        <v>82</v>
      </c>
      <c r="C1" s="11"/>
      <c r="D1" s="11"/>
      <c r="E1" s="11"/>
      <c r="F1" s="11"/>
      <c r="G1" s="197" t="s">
        <v>225</v>
      </c>
    </row>
    <row r="2" spans="1:8" ht="15" customHeight="1">
      <c r="A2" s="11"/>
      <c r="B2" s="200" t="s">
        <v>35</v>
      </c>
      <c r="C2" s="11"/>
      <c r="D2" s="11"/>
      <c r="E2" s="11"/>
      <c r="F2" s="11"/>
      <c r="G2" s="11"/>
    </row>
    <row r="3" spans="1:8" ht="15" customHeight="1">
      <c r="A3" s="2"/>
      <c r="B3" s="2"/>
      <c r="C3" s="2"/>
      <c r="D3" s="44"/>
      <c r="E3" s="45"/>
      <c r="F3" s="46"/>
      <c r="G3" s="46"/>
      <c r="H3" s="1"/>
    </row>
    <row r="4" spans="1:8" ht="15" customHeight="1">
      <c r="A4" s="47" t="s">
        <v>4</v>
      </c>
      <c r="B4" s="2"/>
      <c r="C4" s="2"/>
      <c r="D4" s="44"/>
      <c r="E4" s="45"/>
      <c r="F4" s="46"/>
      <c r="G4" s="46"/>
      <c r="H4" s="1"/>
    </row>
    <row r="5" spans="1:8" ht="15" customHeight="1" thickBot="1">
      <c r="A5" s="2"/>
      <c r="B5" s="2"/>
      <c r="C5" s="2"/>
      <c r="D5" s="44"/>
      <c r="E5" s="45"/>
      <c r="F5" s="46"/>
      <c r="G5" s="46"/>
      <c r="H5" s="1"/>
    </row>
    <row r="6" spans="1:8" ht="45" customHeight="1" thickBot="1">
      <c r="A6" s="55" t="s">
        <v>1</v>
      </c>
      <c r="B6" s="134" t="s">
        <v>9</v>
      </c>
      <c r="C6" s="56" t="s">
        <v>2</v>
      </c>
      <c r="D6" s="134" t="s">
        <v>160</v>
      </c>
      <c r="E6" s="135" t="s">
        <v>11</v>
      </c>
      <c r="F6" s="136" t="s">
        <v>118</v>
      </c>
      <c r="G6" s="137" t="s">
        <v>12</v>
      </c>
      <c r="H6" s="1"/>
    </row>
    <row r="7" spans="1:8" ht="15" customHeight="1">
      <c r="A7" s="52"/>
      <c r="B7" s="138" t="s">
        <v>13</v>
      </c>
      <c r="C7" s="53" t="s">
        <v>14</v>
      </c>
      <c r="D7" s="138"/>
      <c r="E7" s="139"/>
      <c r="F7" s="139"/>
      <c r="G7" s="140"/>
      <c r="H7" s="7"/>
    </row>
    <row r="8" spans="1:8" ht="15" customHeight="1">
      <c r="A8" s="141">
        <v>1</v>
      </c>
      <c r="B8" s="142"/>
      <c r="C8" s="143" t="s">
        <v>146</v>
      </c>
      <c r="D8" s="142" t="s">
        <v>8</v>
      </c>
      <c r="E8" s="144">
        <v>1</v>
      </c>
      <c r="F8" s="144">
        <f>'VŠEOB.POL. - Dok.zhotov. A'!H62</f>
        <v>0</v>
      </c>
      <c r="G8" s="145">
        <f>E8*F8</f>
        <v>0</v>
      </c>
      <c r="H8" s="8"/>
    </row>
    <row r="9" spans="1:8" ht="15" customHeight="1">
      <c r="A9" s="146">
        <f>A8+1</f>
        <v>2</v>
      </c>
      <c r="B9" s="147"/>
      <c r="C9" s="143" t="s">
        <v>147</v>
      </c>
      <c r="D9" s="142" t="s">
        <v>8</v>
      </c>
      <c r="E9" s="144">
        <v>1</v>
      </c>
      <c r="F9" s="148">
        <f>'VŠEOB.POL. - Dok.zhotov. B'!H46</f>
        <v>0</v>
      </c>
      <c r="G9" s="149">
        <f>E9*F9</f>
        <v>0</v>
      </c>
      <c r="H9" s="8"/>
    </row>
    <row r="10" spans="1:8" ht="30" customHeight="1">
      <c r="A10" s="146">
        <f t="shared" ref="A10:A27" si="0">A9+1</f>
        <v>3</v>
      </c>
      <c r="B10" s="147"/>
      <c r="C10" s="186" t="s">
        <v>210</v>
      </c>
      <c r="D10" s="147" t="s">
        <v>8</v>
      </c>
      <c r="E10" s="148">
        <v>1</v>
      </c>
      <c r="F10" s="148">
        <v>70000</v>
      </c>
      <c r="G10" s="149">
        <f>E10*F10</f>
        <v>70000</v>
      </c>
      <c r="H10" s="8"/>
    </row>
    <row r="11" spans="1:8" ht="15" customHeight="1">
      <c r="A11" s="141">
        <f t="shared" si="0"/>
        <v>4</v>
      </c>
      <c r="B11" s="142"/>
      <c r="C11" s="143" t="s">
        <v>15</v>
      </c>
      <c r="D11" s="142" t="s">
        <v>16</v>
      </c>
      <c r="E11" s="144">
        <v>1</v>
      </c>
      <c r="F11" s="160"/>
      <c r="G11" s="145">
        <f t="shared" ref="G11:G14" si="1">E11*F11</f>
        <v>0</v>
      </c>
      <c r="H11" s="8"/>
    </row>
    <row r="12" spans="1:8" ht="15" customHeight="1">
      <c r="A12" s="146">
        <f t="shared" si="0"/>
        <v>5</v>
      </c>
      <c r="B12" s="142"/>
      <c r="C12" s="143" t="s">
        <v>17</v>
      </c>
      <c r="D12" s="142" t="s">
        <v>8</v>
      </c>
      <c r="E12" s="144">
        <v>1</v>
      </c>
      <c r="F12" s="160"/>
      <c r="G12" s="145">
        <f t="shared" si="1"/>
        <v>0</v>
      </c>
      <c r="H12" s="8"/>
    </row>
    <row r="13" spans="1:8" ht="15" customHeight="1">
      <c r="A13" s="141">
        <f t="shared" si="0"/>
        <v>6</v>
      </c>
      <c r="B13" s="150"/>
      <c r="C13" s="151" t="s">
        <v>18</v>
      </c>
      <c r="D13" s="150" t="s">
        <v>19</v>
      </c>
      <c r="E13" s="144">
        <f>(20*30)</f>
        <v>600</v>
      </c>
      <c r="F13" s="160"/>
      <c r="G13" s="145">
        <f>E13*F13</f>
        <v>0</v>
      </c>
      <c r="H13" s="9"/>
    </row>
    <row r="14" spans="1:8" ht="15" customHeight="1">
      <c r="A14" s="146">
        <f t="shared" si="0"/>
        <v>7</v>
      </c>
      <c r="B14" s="142"/>
      <c r="C14" s="143" t="s">
        <v>20</v>
      </c>
      <c r="D14" s="142" t="s">
        <v>8</v>
      </c>
      <c r="E14" s="144">
        <v>1</v>
      </c>
      <c r="F14" s="160"/>
      <c r="G14" s="145">
        <f t="shared" si="1"/>
        <v>0</v>
      </c>
      <c r="H14" s="10"/>
    </row>
    <row r="15" spans="1:8" ht="15" customHeight="1">
      <c r="A15" s="141">
        <f t="shared" si="0"/>
        <v>8</v>
      </c>
      <c r="B15" s="142"/>
      <c r="C15" s="143" t="s">
        <v>36</v>
      </c>
      <c r="D15" s="142" t="s">
        <v>8</v>
      </c>
      <c r="E15" s="144">
        <v>1</v>
      </c>
      <c r="F15" s="160"/>
      <c r="G15" s="145">
        <f>E15*F15</f>
        <v>0</v>
      </c>
      <c r="H15" s="10"/>
    </row>
    <row r="16" spans="1:8" ht="15" customHeight="1">
      <c r="A16" s="146">
        <f t="shared" si="0"/>
        <v>9</v>
      </c>
      <c r="B16" s="142"/>
      <c r="C16" s="143" t="s">
        <v>21</v>
      </c>
      <c r="D16" s="142" t="s">
        <v>8</v>
      </c>
      <c r="E16" s="144">
        <v>1</v>
      </c>
      <c r="F16" s="160"/>
      <c r="G16" s="145">
        <f t="shared" ref="G16:G21" si="2">E16*F16</f>
        <v>0</v>
      </c>
      <c r="H16" s="10"/>
    </row>
    <row r="17" spans="1:8" ht="30" customHeight="1">
      <c r="A17" s="141">
        <f t="shared" si="0"/>
        <v>10</v>
      </c>
      <c r="B17" s="142"/>
      <c r="C17" s="152" t="s">
        <v>22</v>
      </c>
      <c r="D17" s="142" t="s">
        <v>8</v>
      </c>
      <c r="E17" s="144">
        <v>1</v>
      </c>
      <c r="F17" s="160"/>
      <c r="G17" s="145">
        <f t="shared" si="2"/>
        <v>0</v>
      </c>
      <c r="H17" s="10"/>
    </row>
    <row r="18" spans="1:8" ht="15" customHeight="1">
      <c r="A18" s="146">
        <f t="shared" si="0"/>
        <v>11</v>
      </c>
      <c r="B18" s="142"/>
      <c r="C18" s="143" t="s">
        <v>243</v>
      </c>
      <c r="D18" s="142" t="s">
        <v>8</v>
      </c>
      <c r="E18" s="144">
        <v>1</v>
      </c>
      <c r="F18" s="153">
        <f>'VŠEOB.POL. - Zach. arch. výskum'!G12</f>
        <v>0</v>
      </c>
      <c r="G18" s="145">
        <f>E18*F18</f>
        <v>0</v>
      </c>
      <c r="H18" s="10"/>
    </row>
    <row r="19" spans="1:8" ht="15" customHeight="1">
      <c r="A19" s="141">
        <f t="shared" si="0"/>
        <v>12</v>
      </c>
      <c r="B19" s="142"/>
      <c r="C19" s="143" t="s">
        <v>97</v>
      </c>
      <c r="D19" s="142" t="s">
        <v>40</v>
      </c>
      <c r="E19" s="144">
        <v>100</v>
      </c>
      <c r="F19" s="160"/>
      <c r="G19" s="145">
        <f t="shared" si="2"/>
        <v>0</v>
      </c>
      <c r="H19" s="8"/>
    </row>
    <row r="20" spans="1:8" ht="15" customHeight="1">
      <c r="A20" s="146">
        <f t="shared" si="0"/>
        <v>13</v>
      </c>
      <c r="B20" s="142"/>
      <c r="C20" s="143" t="s">
        <v>23</v>
      </c>
      <c r="D20" s="142" t="s">
        <v>40</v>
      </c>
      <c r="E20" s="144">
        <v>2</v>
      </c>
      <c r="F20" s="160"/>
      <c r="G20" s="145">
        <f t="shared" si="2"/>
        <v>0</v>
      </c>
      <c r="H20" s="8"/>
    </row>
    <row r="21" spans="1:8" ht="15" customHeight="1">
      <c r="A21" s="141">
        <f t="shared" si="0"/>
        <v>14</v>
      </c>
      <c r="B21" s="154"/>
      <c r="C21" s="155" t="s">
        <v>24</v>
      </c>
      <c r="D21" s="142" t="s">
        <v>40</v>
      </c>
      <c r="E21" s="153">
        <v>1</v>
      </c>
      <c r="F21" s="161"/>
      <c r="G21" s="156">
        <f t="shared" si="2"/>
        <v>0</v>
      </c>
      <c r="H21" s="8"/>
    </row>
    <row r="22" spans="1:8" ht="15" customHeight="1">
      <c r="A22" s="146">
        <f t="shared" si="0"/>
        <v>15</v>
      </c>
      <c r="B22" s="154"/>
      <c r="C22" s="157" t="s">
        <v>208</v>
      </c>
      <c r="D22" s="142" t="s">
        <v>8</v>
      </c>
      <c r="E22" s="153">
        <v>1</v>
      </c>
      <c r="F22" s="161"/>
      <c r="G22" s="145">
        <f t="shared" ref="G22" si="3">E22*F22</f>
        <v>0</v>
      </c>
      <c r="H22" s="8"/>
    </row>
    <row r="23" spans="1:8" ht="15" customHeight="1">
      <c r="A23" s="146">
        <f t="shared" si="0"/>
        <v>16</v>
      </c>
      <c r="B23" s="154"/>
      <c r="C23" s="157" t="s">
        <v>209</v>
      </c>
      <c r="D23" s="142" t="s">
        <v>8</v>
      </c>
      <c r="E23" s="153">
        <v>1</v>
      </c>
      <c r="F23" s="161"/>
      <c r="G23" s="145">
        <f t="shared" ref="G23" si="4">E23*F23</f>
        <v>0</v>
      </c>
      <c r="H23" s="8"/>
    </row>
    <row r="24" spans="1:8" ht="15" customHeight="1">
      <c r="A24" s="141">
        <f t="shared" si="0"/>
        <v>17</v>
      </c>
      <c r="B24" s="154"/>
      <c r="C24" s="157" t="s">
        <v>41</v>
      </c>
      <c r="D24" s="142" t="s">
        <v>8</v>
      </c>
      <c r="E24" s="153">
        <v>1</v>
      </c>
      <c r="F24" s="161"/>
      <c r="G24" s="145">
        <f t="shared" ref="G24:G25" si="5">E24*F24</f>
        <v>0</v>
      </c>
      <c r="H24" s="8"/>
    </row>
    <row r="25" spans="1:8" ht="15" customHeight="1">
      <c r="A25" s="146">
        <f t="shared" si="0"/>
        <v>18</v>
      </c>
      <c r="B25" s="154"/>
      <c r="C25" s="157" t="s">
        <v>32</v>
      </c>
      <c r="D25" s="142" t="s">
        <v>91</v>
      </c>
      <c r="E25" s="153">
        <v>30</v>
      </c>
      <c r="F25" s="161"/>
      <c r="G25" s="145">
        <f t="shared" si="5"/>
        <v>0</v>
      </c>
      <c r="H25" s="8"/>
    </row>
    <row r="26" spans="1:8" ht="15" customHeight="1">
      <c r="A26" s="141">
        <f t="shared" si="0"/>
        <v>19</v>
      </c>
      <c r="B26" s="154"/>
      <c r="C26" s="157" t="s">
        <v>37</v>
      </c>
      <c r="D26" s="142" t="s">
        <v>206</v>
      </c>
      <c r="E26" s="153">
        <v>2</v>
      </c>
      <c r="F26" s="161"/>
      <c r="G26" s="145">
        <f t="shared" ref="G26:G28" si="6">E26*F26</f>
        <v>0</v>
      </c>
      <c r="H26" s="158"/>
    </row>
    <row r="27" spans="1:8" ht="15" customHeight="1">
      <c r="A27" s="217">
        <f t="shared" si="0"/>
        <v>20</v>
      </c>
      <c r="B27" s="154"/>
      <c r="C27" s="218" t="s">
        <v>231</v>
      </c>
      <c r="D27" s="154" t="s">
        <v>8</v>
      </c>
      <c r="E27" s="153">
        <v>1</v>
      </c>
      <c r="F27" s="153">
        <f>'VŠEOB.POL. - Info. model stavby'!G14</f>
        <v>0</v>
      </c>
      <c r="G27" s="156">
        <f t="shared" si="6"/>
        <v>0</v>
      </c>
      <c r="H27" s="8"/>
    </row>
    <row r="28" spans="1:8" ht="30" customHeight="1" thickBot="1">
      <c r="A28" s="219">
        <v>21</v>
      </c>
      <c r="B28" s="220"/>
      <c r="C28" s="221" t="s">
        <v>244</v>
      </c>
      <c r="D28" s="220" t="s">
        <v>240</v>
      </c>
      <c r="E28" s="222">
        <v>385261.65</v>
      </c>
      <c r="F28" s="161"/>
      <c r="G28" s="223">
        <f t="shared" si="6"/>
        <v>0</v>
      </c>
      <c r="H28" s="8"/>
    </row>
    <row r="29" spans="1:8" ht="20.100000000000001" customHeight="1" thickBot="1">
      <c r="A29" s="232" t="s">
        <v>122</v>
      </c>
      <c r="B29" s="233"/>
      <c r="C29" s="233"/>
      <c r="D29" s="79"/>
      <c r="E29" s="80"/>
      <c r="F29" s="81"/>
      <c r="G29" s="82">
        <f>SUM(G8:G28)</f>
        <v>70000</v>
      </c>
      <c r="H29" s="7"/>
    </row>
    <row r="30" spans="1:8" ht="15" customHeight="1">
      <c r="A30" s="48"/>
      <c r="B30" s="48"/>
      <c r="C30" s="48"/>
      <c r="D30" s="49"/>
      <c r="E30" s="50"/>
      <c r="F30" s="51"/>
      <c r="G30" s="51"/>
      <c r="H30" s="7"/>
    </row>
    <row r="31" spans="1:8" ht="15" customHeight="1">
      <c r="A31" s="48" t="s">
        <v>25</v>
      </c>
      <c r="B31" s="48"/>
      <c r="C31" s="48"/>
      <c r="D31" s="49"/>
      <c r="E31" s="50"/>
      <c r="F31" s="51"/>
      <c r="G31" s="51"/>
      <c r="H31" s="7"/>
    </row>
    <row r="32" spans="1:8" ht="15" customHeight="1">
      <c r="A32" s="48" t="s">
        <v>26</v>
      </c>
      <c r="B32" s="48"/>
      <c r="C32" s="48"/>
      <c r="D32" s="49"/>
      <c r="E32" s="50"/>
      <c r="F32" s="51"/>
      <c r="G32" s="51"/>
      <c r="H32" s="7"/>
    </row>
    <row r="33" spans="1:9" ht="15" customHeight="1">
      <c r="A33" s="48" t="s">
        <v>27</v>
      </c>
      <c r="B33" s="2"/>
      <c r="C33" s="2"/>
      <c r="D33" s="44"/>
      <c r="E33" s="45"/>
      <c r="F33" s="46"/>
      <c r="G33" s="46"/>
      <c r="H33" s="7"/>
    </row>
    <row r="34" spans="1:9" ht="15" customHeight="1">
      <c r="A34" s="48" t="s">
        <v>28</v>
      </c>
      <c r="B34" s="2"/>
      <c r="C34" s="2"/>
      <c r="D34" s="44"/>
      <c r="E34" s="45"/>
      <c r="F34" s="46"/>
      <c r="G34" s="46"/>
      <c r="H34" s="7"/>
    </row>
    <row r="35" spans="1:9" ht="15" customHeight="1">
      <c r="A35" s="48" t="s">
        <v>96</v>
      </c>
      <c r="B35" s="1"/>
      <c r="C35" s="1"/>
      <c r="D35" s="4"/>
      <c r="E35" s="5"/>
      <c r="F35" s="6"/>
      <c r="G35" s="6"/>
      <c r="H35" s="7"/>
    </row>
    <row r="36" spans="1:9" ht="15" customHeight="1">
      <c r="A36" s="48" t="s">
        <v>207</v>
      </c>
      <c r="B36" s="1"/>
      <c r="C36" s="1"/>
      <c r="D36" s="4"/>
      <c r="E36" s="5"/>
      <c r="F36" s="6"/>
      <c r="G36" s="6"/>
      <c r="H36" s="7"/>
    </row>
    <row r="37" spans="1:9" ht="15" customHeight="1">
      <c r="A37" s="48" t="s">
        <v>241</v>
      </c>
      <c r="B37" s="1"/>
      <c r="C37" s="1"/>
      <c r="D37" s="4"/>
      <c r="E37" s="5"/>
      <c r="F37" s="6"/>
      <c r="G37" s="6"/>
      <c r="H37" s="7"/>
    </row>
    <row r="38" spans="1:9" s="87" customFormat="1" ht="14.25">
      <c r="A38" s="93"/>
      <c r="B38" s="94"/>
      <c r="C38" s="94"/>
      <c r="D38" s="95"/>
      <c r="E38" s="96"/>
      <c r="F38" s="96"/>
      <c r="G38" s="96"/>
      <c r="H38" s="97"/>
    </row>
    <row r="39" spans="1:9" s="11" customFormat="1" ht="14.25">
      <c r="A39" s="167" t="s">
        <v>90</v>
      </c>
    </row>
    <row r="40" spans="1:9" s="11" customFormat="1" ht="14.25">
      <c r="A40" s="167" t="s">
        <v>234</v>
      </c>
      <c r="B40" s="184"/>
      <c r="C40" s="34"/>
      <c r="I40" s="185"/>
    </row>
    <row r="41" spans="1:9" s="11" customFormat="1" ht="14.25">
      <c r="A41" s="167" t="s">
        <v>235</v>
      </c>
      <c r="B41" s="184"/>
      <c r="C41" s="34"/>
      <c r="I41" s="185"/>
    </row>
    <row r="42" spans="1:9" s="11" customFormat="1" ht="14.25">
      <c r="A42" s="34" t="s">
        <v>216</v>
      </c>
    </row>
    <row r="43" spans="1:9" s="11" customFormat="1" ht="14.25">
      <c r="A43" s="34" t="s">
        <v>218</v>
      </c>
    </row>
  </sheetData>
  <sheetProtection password="CA42" sheet="1" objects="1" scenarios="1"/>
  <mergeCells count="1">
    <mergeCell ref="A29:C29"/>
  </mergeCells>
  <pageMargins left="0.59055118110236215" right="0.59055118110236215" top="0.59055118110236215" bottom="0.59055118110236215" header="0.19685039370078741" footer="0.19685039370078741"/>
  <pageSetup paperSize="9" scale="63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7"/>
  <sheetViews>
    <sheetView view="pageLayout" topLeftCell="B25" zoomScaleNormal="100" zoomScaleSheetLayoutView="100" workbookViewId="0">
      <selection activeCell="E36" sqref="E36"/>
    </sheetView>
  </sheetViews>
  <sheetFormatPr defaultRowHeight="14.25"/>
  <cols>
    <col min="1" max="1" width="10.7109375" style="87" customWidth="1"/>
    <col min="2" max="2" width="12.7109375" style="87" customWidth="1"/>
    <col min="3" max="3" width="50.7109375" style="87" customWidth="1"/>
    <col min="4" max="4" width="10.7109375" style="87" customWidth="1"/>
    <col min="5" max="8" width="15.7109375" style="87" customWidth="1"/>
    <col min="9" max="9" width="20.140625" style="87" bestFit="1" customWidth="1"/>
    <col min="10" max="10" width="19.7109375" style="87" customWidth="1"/>
    <col min="11" max="11" width="16.42578125" style="87" bestFit="1" customWidth="1"/>
    <col min="12" max="16384" width="9.140625" style="87"/>
  </cols>
  <sheetData>
    <row r="1" spans="1:12" ht="15">
      <c r="A1" s="87" t="s">
        <v>33</v>
      </c>
      <c r="B1" s="208" t="s">
        <v>82</v>
      </c>
      <c r="H1" s="197" t="s">
        <v>226</v>
      </c>
    </row>
    <row r="2" spans="1:12" ht="15">
      <c r="A2" s="87" t="s">
        <v>92</v>
      </c>
      <c r="B2" s="209" t="s">
        <v>93</v>
      </c>
    </row>
    <row r="3" spans="1:12" ht="15">
      <c r="A3" s="210"/>
      <c r="B3" s="210" t="s">
        <v>35</v>
      </c>
    </row>
    <row r="5" spans="1:12" ht="15.75">
      <c r="A5" s="89" t="s">
        <v>150</v>
      </c>
      <c r="B5" s="90"/>
      <c r="C5" s="88"/>
      <c r="D5" s="90"/>
      <c r="E5" s="91"/>
      <c r="F5" s="91"/>
      <c r="G5" s="91"/>
      <c r="H5" s="91"/>
    </row>
    <row r="6" spans="1:12" ht="15" thickBot="1">
      <c r="A6" s="88"/>
      <c r="B6" s="90"/>
      <c r="C6" s="88"/>
      <c r="D6" s="90"/>
      <c r="E6" s="91"/>
      <c r="F6" s="91"/>
      <c r="G6" s="91"/>
      <c r="H6" s="91"/>
    </row>
    <row r="7" spans="1:12" ht="15" customHeight="1">
      <c r="A7" s="240" t="s">
        <v>1</v>
      </c>
      <c r="B7" s="238" t="s">
        <v>98</v>
      </c>
      <c r="C7" s="242" t="s">
        <v>99</v>
      </c>
      <c r="D7" s="244" t="s">
        <v>100</v>
      </c>
      <c r="E7" s="98" t="s">
        <v>201</v>
      </c>
      <c r="F7" s="99" t="s">
        <v>124</v>
      </c>
      <c r="G7" s="99" t="s">
        <v>125</v>
      </c>
      <c r="H7" s="100" t="s">
        <v>126</v>
      </c>
    </row>
    <row r="8" spans="1:12" ht="28.5" customHeight="1" thickBot="1">
      <c r="A8" s="241"/>
      <c r="B8" s="239"/>
      <c r="C8" s="243"/>
      <c r="D8" s="245"/>
      <c r="E8" s="101" t="s">
        <v>127</v>
      </c>
      <c r="F8" s="101" t="s">
        <v>128</v>
      </c>
      <c r="G8" s="101" t="s">
        <v>129</v>
      </c>
      <c r="H8" s="102" t="s">
        <v>130</v>
      </c>
      <c r="I8" s="165"/>
    </row>
    <row r="9" spans="1:12" ht="15" customHeight="1">
      <c r="A9" s="103">
        <v>1</v>
      </c>
      <c r="B9" s="104" t="s">
        <v>115</v>
      </c>
      <c r="C9" s="176" t="s">
        <v>131</v>
      </c>
      <c r="D9" s="170" t="s">
        <v>8</v>
      </c>
      <c r="E9" s="171"/>
      <c r="F9" s="177"/>
      <c r="G9" s="177"/>
      <c r="H9" s="166"/>
    </row>
    <row r="10" spans="1:12" ht="15" customHeight="1">
      <c r="A10" s="162">
        <f>A9+1</f>
        <v>2</v>
      </c>
      <c r="B10" s="105" t="s">
        <v>132</v>
      </c>
      <c r="C10" s="106" t="s">
        <v>165</v>
      </c>
      <c r="D10" s="107" t="s">
        <v>8</v>
      </c>
      <c r="E10" s="108"/>
      <c r="F10" s="109"/>
      <c r="G10" s="109"/>
      <c r="H10" s="110"/>
    </row>
    <row r="11" spans="1:12" ht="15" customHeight="1">
      <c r="A11" s="162">
        <f t="shared" ref="A11:A60" si="0">A10+1</f>
        <v>3</v>
      </c>
      <c r="B11" s="105" t="s">
        <v>133</v>
      </c>
      <c r="C11" s="106" t="s">
        <v>166</v>
      </c>
      <c r="D11" s="107" t="s">
        <v>8</v>
      </c>
      <c r="E11" s="108"/>
      <c r="F11" s="109"/>
      <c r="G11" s="109"/>
      <c r="H11" s="110"/>
    </row>
    <row r="12" spans="1:12" ht="15" customHeight="1">
      <c r="A12" s="162">
        <f t="shared" si="0"/>
        <v>4</v>
      </c>
      <c r="B12" s="105" t="s">
        <v>134</v>
      </c>
      <c r="C12" s="106" t="s">
        <v>167</v>
      </c>
      <c r="D12" s="107" t="s">
        <v>8</v>
      </c>
      <c r="E12" s="108"/>
      <c r="F12" s="109"/>
      <c r="G12" s="109"/>
      <c r="H12" s="110"/>
    </row>
    <row r="13" spans="1:12" ht="15" customHeight="1">
      <c r="A13" s="162">
        <f t="shared" si="0"/>
        <v>5</v>
      </c>
      <c r="B13" s="105" t="s">
        <v>170</v>
      </c>
      <c r="C13" s="106" t="s">
        <v>169</v>
      </c>
      <c r="D13" s="107" t="s">
        <v>8</v>
      </c>
      <c r="E13" s="108"/>
      <c r="F13" s="109"/>
      <c r="G13" s="109"/>
      <c r="H13" s="110"/>
    </row>
    <row r="14" spans="1:12" ht="15" customHeight="1">
      <c r="A14" s="162">
        <f t="shared" si="0"/>
        <v>6</v>
      </c>
      <c r="B14" s="105" t="s">
        <v>171</v>
      </c>
      <c r="C14" s="106" t="s">
        <v>172</v>
      </c>
      <c r="D14" s="107" t="s">
        <v>8</v>
      </c>
      <c r="E14" s="108"/>
      <c r="F14" s="109"/>
      <c r="G14" s="109"/>
      <c r="H14" s="110"/>
    </row>
    <row r="15" spans="1:12" ht="15" customHeight="1">
      <c r="A15" s="162">
        <f t="shared" si="0"/>
        <v>7</v>
      </c>
      <c r="B15" s="105" t="s">
        <v>135</v>
      </c>
      <c r="C15" s="106" t="s">
        <v>168</v>
      </c>
      <c r="D15" s="107" t="s">
        <v>8</v>
      </c>
      <c r="E15" s="108"/>
      <c r="F15" s="109"/>
      <c r="G15" s="109"/>
      <c r="H15" s="110"/>
      <c r="L15" s="92"/>
    </row>
    <row r="16" spans="1:12" ht="15" customHeight="1">
      <c r="A16" s="162">
        <f t="shared" si="0"/>
        <v>8</v>
      </c>
      <c r="B16" s="105" t="s">
        <v>173</v>
      </c>
      <c r="C16" s="106" t="s">
        <v>174</v>
      </c>
      <c r="D16" s="107" t="s">
        <v>8</v>
      </c>
      <c r="E16" s="108"/>
      <c r="F16" s="109"/>
      <c r="G16" s="109"/>
      <c r="H16" s="110"/>
      <c r="L16" s="92"/>
    </row>
    <row r="17" spans="1:8" ht="15" customHeight="1">
      <c r="A17" s="162">
        <f t="shared" si="0"/>
        <v>9</v>
      </c>
      <c r="B17" s="105" t="s">
        <v>136</v>
      </c>
      <c r="C17" s="106" t="s">
        <v>137</v>
      </c>
      <c r="D17" s="111"/>
      <c r="E17" s="112"/>
      <c r="F17" s="112"/>
      <c r="G17" s="112"/>
      <c r="H17" s="113"/>
    </row>
    <row r="18" spans="1:8" ht="15" customHeight="1">
      <c r="A18" s="162">
        <f t="shared" si="0"/>
        <v>10</v>
      </c>
      <c r="B18" s="172" t="s">
        <v>42</v>
      </c>
      <c r="C18" s="114" t="s">
        <v>43</v>
      </c>
      <c r="D18" s="115" t="s">
        <v>8</v>
      </c>
      <c r="E18" s="108"/>
      <c r="F18" s="108"/>
      <c r="G18" s="108"/>
      <c r="H18" s="116"/>
    </row>
    <row r="19" spans="1:8" ht="15" customHeight="1">
      <c r="A19" s="162">
        <f t="shared" si="0"/>
        <v>11</v>
      </c>
      <c r="B19" s="117" t="s">
        <v>44</v>
      </c>
      <c r="C19" s="178" t="s">
        <v>148</v>
      </c>
      <c r="D19" s="115" t="s">
        <v>8</v>
      </c>
      <c r="E19" s="108"/>
      <c r="F19" s="108"/>
      <c r="G19" s="108"/>
      <c r="H19" s="116"/>
    </row>
    <row r="20" spans="1:8" ht="15" customHeight="1">
      <c r="A20" s="162">
        <f t="shared" si="0"/>
        <v>12</v>
      </c>
      <c r="B20" s="117" t="s">
        <v>60</v>
      </c>
      <c r="C20" s="178" t="s">
        <v>61</v>
      </c>
      <c r="D20" s="115" t="s">
        <v>8</v>
      </c>
      <c r="E20" s="108"/>
      <c r="F20" s="108"/>
      <c r="G20" s="108"/>
      <c r="H20" s="116"/>
    </row>
    <row r="21" spans="1:8" ht="15" customHeight="1">
      <c r="A21" s="162">
        <f t="shared" si="0"/>
        <v>13</v>
      </c>
      <c r="B21" s="117" t="s">
        <v>62</v>
      </c>
      <c r="C21" s="178" t="s">
        <v>63</v>
      </c>
      <c r="D21" s="115" t="s">
        <v>8</v>
      </c>
      <c r="E21" s="108"/>
      <c r="F21" s="108"/>
      <c r="G21" s="108"/>
      <c r="H21" s="116"/>
    </row>
    <row r="22" spans="1:8" ht="15" customHeight="1">
      <c r="A22" s="162">
        <f t="shared" si="0"/>
        <v>14</v>
      </c>
      <c r="B22" s="117" t="s">
        <v>46</v>
      </c>
      <c r="C22" s="178" t="s">
        <v>47</v>
      </c>
      <c r="D22" s="115" t="s">
        <v>8</v>
      </c>
      <c r="E22" s="108"/>
      <c r="F22" s="108"/>
      <c r="G22" s="108"/>
      <c r="H22" s="116"/>
    </row>
    <row r="23" spans="1:8" ht="15" customHeight="1">
      <c r="A23" s="162">
        <f t="shared" si="0"/>
        <v>15</v>
      </c>
      <c r="B23" s="172" t="s">
        <v>48</v>
      </c>
      <c r="C23" s="114" t="s">
        <v>49</v>
      </c>
      <c r="D23" s="115" t="s">
        <v>8</v>
      </c>
      <c r="E23" s="108"/>
      <c r="F23" s="108"/>
      <c r="G23" s="108"/>
      <c r="H23" s="116"/>
    </row>
    <row r="24" spans="1:8" ht="15" customHeight="1">
      <c r="A24" s="162">
        <f t="shared" si="0"/>
        <v>16</v>
      </c>
      <c r="B24" s="172" t="s">
        <v>64</v>
      </c>
      <c r="C24" s="114" t="s">
        <v>65</v>
      </c>
      <c r="D24" s="115" t="s">
        <v>8</v>
      </c>
      <c r="E24" s="108"/>
      <c r="F24" s="108"/>
      <c r="G24" s="108"/>
      <c r="H24" s="116"/>
    </row>
    <row r="25" spans="1:8" ht="15" customHeight="1">
      <c r="A25" s="162">
        <f t="shared" si="0"/>
        <v>17</v>
      </c>
      <c r="B25" s="117" t="s">
        <v>50</v>
      </c>
      <c r="C25" s="178" t="s">
        <v>51</v>
      </c>
      <c r="D25" s="115" t="s">
        <v>8</v>
      </c>
      <c r="E25" s="108"/>
      <c r="F25" s="108"/>
      <c r="G25" s="108"/>
      <c r="H25" s="116"/>
    </row>
    <row r="26" spans="1:8" ht="15" customHeight="1">
      <c r="A26" s="162">
        <f t="shared" si="0"/>
        <v>18</v>
      </c>
      <c r="B26" s="117" t="s">
        <v>52</v>
      </c>
      <c r="C26" s="178" t="s">
        <v>53</v>
      </c>
      <c r="D26" s="115" t="s">
        <v>8</v>
      </c>
      <c r="E26" s="108"/>
      <c r="F26" s="108"/>
      <c r="G26" s="108"/>
      <c r="H26" s="116"/>
    </row>
    <row r="27" spans="1:8" ht="15" customHeight="1">
      <c r="A27" s="162">
        <f t="shared" si="0"/>
        <v>19</v>
      </c>
      <c r="B27" s="117" t="s">
        <v>55</v>
      </c>
      <c r="C27" s="178" t="s">
        <v>56</v>
      </c>
      <c r="D27" s="115" t="s">
        <v>8</v>
      </c>
      <c r="E27" s="108"/>
      <c r="F27" s="108"/>
      <c r="G27" s="108"/>
      <c r="H27" s="116"/>
    </row>
    <row r="28" spans="1:8" ht="15" customHeight="1">
      <c r="A28" s="162">
        <f t="shared" si="0"/>
        <v>20</v>
      </c>
      <c r="B28" s="117" t="s">
        <v>66</v>
      </c>
      <c r="C28" s="178" t="s">
        <v>67</v>
      </c>
      <c r="D28" s="115" t="s">
        <v>8</v>
      </c>
      <c r="E28" s="108"/>
      <c r="F28" s="108"/>
      <c r="G28" s="108"/>
      <c r="H28" s="116"/>
    </row>
    <row r="29" spans="1:8" ht="15" customHeight="1">
      <c r="A29" s="162">
        <f t="shared" si="0"/>
        <v>21</v>
      </c>
      <c r="B29" s="117" t="s">
        <v>68</v>
      </c>
      <c r="C29" s="178" t="s">
        <v>69</v>
      </c>
      <c r="D29" s="115" t="s">
        <v>8</v>
      </c>
      <c r="E29" s="108"/>
      <c r="F29" s="108"/>
      <c r="G29" s="108"/>
      <c r="H29" s="116"/>
    </row>
    <row r="30" spans="1:8" ht="15" customHeight="1">
      <c r="A30" s="162">
        <f t="shared" si="0"/>
        <v>22</v>
      </c>
      <c r="B30" s="117" t="s">
        <v>220</v>
      </c>
      <c r="C30" s="178" t="s">
        <v>221</v>
      </c>
      <c r="D30" s="115" t="s">
        <v>8</v>
      </c>
      <c r="E30" s="108"/>
      <c r="F30" s="108"/>
      <c r="G30" s="108"/>
      <c r="H30" s="116"/>
    </row>
    <row r="31" spans="1:8" ht="15" customHeight="1">
      <c r="A31" s="162">
        <f>A30+1</f>
        <v>23</v>
      </c>
      <c r="B31" s="117" t="s">
        <v>70</v>
      </c>
      <c r="C31" s="178" t="s">
        <v>71</v>
      </c>
      <c r="D31" s="115" t="s">
        <v>8</v>
      </c>
      <c r="E31" s="108"/>
      <c r="F31" s="108"/>
      <c r="G31" s="108"/>
      <c r="H31" s="116"/>
    </row>
    <row r="32" spans="1:8" ht="15" customHeight="1">
      <c r="A32" s="162">
        <f t="shared" si="0"/>
        <v>24</v>
      </c>
      <c r="B32" s="117" t="s">
        <v>72</v>
      </c>
      <c r="C32" s="178" t="s">
        <v>73</v>
      </c>
      <c r="D32" s="115" t="s">
        <v>8</v>
      </c>
      <c r="E32" s="108"/>
      <c r="F32" s="108"/>
      <c r="G32" s="108"/>
      <c r="H32" s="116"/>
    </row>
    <row r="33" spans="1:9" ht="15" customHeight="1">
      <c r="A33" s="162">
        <f t="shared" si="0"/>
        <v>25</v>
      </c>
      <c r="B33" s="172" t="s">
        <v>74</v>
      </c>
      <c r="C33" s="114" t="s">
        <v>75</v>
      </c>
      <c r="D33" s="115" t="s">
        <v>8</v>
      </c>
      <c r="E33" s="108"/>
      <c r="F33" s="108"/>
      <c r="G33" s="108"/>
      <c r="H33" s="116"/>
    </row>
    <row r="34" spans="1:9" ht="15" customHeight="1">
      <c r="A34" s="162">
        <f t="shared" si="0"/>
        <v>26</v>
      </c>
      <c r="B34" s="117" t="s">
        <v>76</v>
      </c>
      <c r="C34" s="178" t="s">
        <v>77</v>
      </c>
      <c r="D34" s="115" t="s">
        <v>8</v>
      </c>
      <c r="E34" s="108"/>
      <c r="F34" s="108"/>
      <c r="G34" s="108"/>
      <c r="H34" s="116"/>
    </row>
    <row r="35" spans="1:9" ht="15" customHeight="1">
      <c r="A35" s="162">
        <f t="shared" si="0"/>
        <v>27</v>
      </c>
      <c r="B35" s="117" t="s">
        <v>78</v>
      </c>
      <c r="C35" s="178" t="s">
        <v>79</v>
      </c>
      <c r="D35" s="115" t="s">
        <v>8</v>
      </c>
      <c r="E35" s="108"/>
      <c r="F35" s="108"/>
      <c r="G35" s="108"/>
      <c r="H35" s="116"/>
    </row>
    <row r="36" spans="1:9" ht="15" customHeight="1">
      <c r="A36" s="162">
        <f t="shared" si="0"/>
        <v>28</v>
      </c>
      <c r="B36" s="117" t="s">
        <v>80</v>
      </c>
      <c r="C36" s="178" t="s">
        <v>81</v>
      </c>
      <c r="D36" s="115" t="s">
        <v>8</v>
      </c>
      <c r="E36" s="108"/>
      <c r="F36" s="108"/>
      <c r="G36" s="108"/>
      <c r="H36" s="116"/>
    </row>
    <row r="37" spans="1:9" ht="15" customHeight="1">
      <c r="A37" s="162">
        <f t="shared" si="0"/>
        <v>29</v>
      </c>
      <c r="B37" s="172" t="s">
        <v>57</v>
      </c>
      <c r="C37" s="114" t="s">
        <v>54</v>
      </c>
      <c r="D37" s="115" t="s">
        <v>8</v>
      </c>
      <c r="E37" s="108"/>
      <c r="F37" s="108"/>
      <c r="G37" s="108"/>
      <c r="H37" s="116"/>
    </row>
    <row r="38" spans="1:9" ht="15" customHeight="1">
      <c r="A38" s="162">
        <f t="shared" si="0"/>
        <v>30</v>
      </c>
      <c r="B38" s="117" t="s">
        <v>58</v>
      </c>
      <c r="C38" s="178" t="s">
        <v>59</v>
      </c>
      <c r="D38" s="115" t="s">
        <v>8</v>
      </c>
      <c r="E38" s="108"/>
      <c r="F38" s="108"/>
      <c r="G38" s="108"/>
      <c r="H38" s="116"/>
    </row>
    <row r="39" spans="1:9" ht="15" customHeight="1">
      <c r="A39" s="162">
        <f t="shared" si="0"/>
        <v>31</v>
      </c>
      <c r="B39" s="105" t="s">
        <v>138</v>
      </c>
      <c r="C39" s="106" t="s">
        <v>139</v>
      </c>
      <c r="D39" s="107" t="s">
        <v>8</v>
      </c>
      <c r="E39" s="108"/>
      <c r="F39" s="118"/>
      <c r="G39" s="118"/>
      <c r="H39" s="119"/>
    </row>
    <row r="40" spans="1:9" ht="15" customHeight="1">
      <c r="A40" s="162">
        <f t="shared" si="0"/>
        <v>32</v>
      </c>
      <c r="B40" s="105" t="s">
        <v>179</v>
      </c>
      <c r="C40" s="106" t="s">
        <v>182</v>
      </c>
      <c r="D40" s="107" t="s">
        <v>8</v>
      </c>
      <c r="E40" s="108"/>
      <c r="F40" s="118"/>
      <c r="G40" s="118"/>
      <c r="H40" s="119"/>
      <c r="I40" s="165"/>
    </row>
    <row r="41" spans="1:9" ht="30" customHeight="1">
      <c r="A41" s="162">
        <f t="shared" si="0"/>
        <v>33</v>
      </c>
      <c r="B41" s="105" t="s">
        <v>180</v>
      </c>
      <c r="C41" s="106" t="s">
        <v>183</v>
      </c>
      <c r="D41" s="107" t="s">
        <v>8</v>
      </c>
      <c r="E41" s="108"/>
      <c r="F41" s="118"/>
      <c r="G41" s="118"/>
      <c r="H41" s="119"/>
      <c r="I41" s="165"/>
    </row>
    <row r="42" spans="1:9" ht="15" customHeight="1">
      <c r="A42" s="162">
        <f t="shared" si="0"/>
        <v>34</v>
      </c>
      <c r="B42" s="105" t="s">
        <v>181</v>
      </c>
      <c r="C42" s="106" t="s">
        <v>184</v>
      </c>
      <c r="D42" s="111"/>
      <c r="E42" s="112"/>
      <c r="F42" s="112"/>
      <c r="G42" s="112"/>
      <c r="H42" s="113"/>
    </row>
    <row r="43" spans="1:9" ht="30" customHeight="1">
      <c r="A43" s="162">
        <f t="shared" si="0"/>
        <v>35</v>
      </c>
      <c r="B43" s="117"/>
      <c r="C43" s="164" t="s">
        <v>185</v>
      </c>
      <c r="D43" s="115" t="s">
        <v>8</v>
      </c>
      <c r="E43" s="108"/>
      <c r="F43" s="109"/>
      <c r="G43" s="109"/>
      <c r="H43" s="110"/>
    </row>
    <row r="44" spans="1:9" ht="15" customHeight="1">
      <c r="A44" s="162">
        <f t="shared" si="0"/>
        <v>36</v>
      </c>
      <c r="B44" s="117"/>
      <c r="C44" s="178" t="s">
        <v>186</v>
      </c>
      <c r="D44" s="115" t="s">
        <v>8</v>
      </c>
      <c r="E44" s="108"/>
      <c r="F44" s="109"/>
      <c r="G44" s="109"/>
      <c r="H44" s="110"/>
    </row>
    <row r="45" spans="1:9" ht="15" customHeight="1">
      <c r="A45" s="162">
        <f t="shared" si="0"/>
        <v>37</v>
      </c>
      <c r="B45" s="117"/>
      <c r="C45" s="178" t="s">
        <v>242</v>
      </c>
      <c r="D45" s="115" t="s">
        <v>8</v>
      </c>
      <c r="E45" s="108"/>
      <c r="F45" s="109"/>
      <c r="G45" s="109"/>
      <c r="H45" s="110"/>
    </row>
    <row r="46" spans="1:9" ht="15" customHeight="1">
      <c r="A46" s="162">
        <f t="shared" si="0"/>
        <v>38</v>
      </c>
      <c r="B46" s="117"/>
      <c r="C46" s="178" t="s">
        <v>187</v>
      </c>
      <c r="D46" s="115" t="s">
        <v>8</v>
      </c>
      <c r="E46" s="108"/>
      <c r="F46" s="109"/>
      <c r="G46" s="109"/>
      <c r="H46" s="110"/>
    </row>
    <row r="47" spans="1:9" ht="15" customHeight="1">
      <c r="A47" s="162">
        <f t="shared" si="0"/>
        <v>39</v>
      </c>
      <c r="B47" s="172"/>
      <c r="C47" s="114" t="s">
        <v>188</v>
      </c>
      <c r="D47" s="115" t="s">
        <v>8</v>
      </c>
      <c r="E47" s="108"/>
      <c r="F47" s="109"/>
      <c r="G47" s="109"/>
      <c r="H47" s="110"/>
    </row>
    <row r="48" spans="1:9" ht="15" customHeight="1">
      <c r="A48" s="162">
        <f t="shared" si="0"/>
        <v>40</v>
      </c>
      <c r="B48" s="117"/>
      <c r="C48" s="178" t="s">
        <v>189</v>
      </c>
      <c r="D48" s="115" t="s">
        <v>8</v>
      </c>
      <c r="E48" s="108"/>
      <c r="F48" s="109"/>
      <c r="G48" s="109"/>
      <c r="H48" s="110"/>
    </row>
    <row r="49" spans="1:8" ht="15" customHeight="1">
      <c r="A49" s="162">
        <f t="shared" si="0"/>
        <v>41</v>
      </c>
      <c r="B49" s="117"/>
      <c r="C49" s="178" t="s">
        <v>190</v>
      </c>
      <c r="D49" s="115" t="s">
        <v>8</v>
      </c>
      <c r="E49" s="108"/>
      <c r="F49" s="109"/>
      <c r="G49" s="109"/>
      <c r="H49" s="110"/>
    </row>
    <row r="50" spans="1:8" ht="15" customHeight="1">
      <c r="A50" s="162">
        <f t="shared" si="0"/>
        <v>42</v>
      </c>
      <c r="B50" s="117"/>
      <c r="C50" s="178" t="s">
        <v>191</v>
      </c>
      <c r="D50" s="115" t="s">
        <v>8</v>
      </c>
      <c r="E50" s="108"/>
      <c r="F50" s="109"/>
      <c r="G50" s="109"/>
      <c r="H50" s="110"/>
    </row>
    <row r="51" spans="1:8" ht="15" customHeight="1">
      <c r="A51" s="162">
        <f t="shared" si="0"/>
        <v>43</v>
      </c>
      <c r="B51" s="172"/>
      <c r="C51" s="114" t="s">
        <v>192</v>
      </c>
      <c r="D51" s="115" t="s">
        <v>8</v>
      </c>
      <c r="E51" s="108"/>
      <c r="F51" s="109"/>
      <c r="G51" s="109"/>
      <c r="H51" s="110"/>
    </row>
    <row r="52" spans="1:8" ht="15" customHeight="1">
      <c r="A52" s="162">
        <f t="shared" si="0"/>
        <v>44</v>
      </c>
      <c r="B52" s="105" t="s">
        <v>197</v>
      </c>
      <c r="C52" s="106" t="s">
        <v>199</v>
      </c>
      <c r="D52" s="107" t="s">
        <v>8</v>
      </c>
      <c r="E52" s="108"/>
      <c r="F52" s="118"/>
      <c r="G52" s="118"/>
      <c r="H52" s="119"/>
    </row>
    <row r="53" spans="1:8" ht="15" customHeight="1">
      <c r="A53" s="162">
        <f t="shared" si="0"/>
        <v>45</v>
      </c>
      <c r="B53" s="105" t="s">
        <v>140</v>
      </c>
      <c r="C53" s="106" t="s">
        <v>141</v>
      </c>
      <c r="D53" s="107" t="s">
        <v>8</v>
      </c>
      <c r="E53" s="108"/>
      <c r="F53" s="118"/>
      <c r="G53" s="118"/>
      <c r="H53" s="119"/>
    </row>
    <row r="54" spans="1:8" ht="30" customHeight="1">
      <c r="A54" s="162">
        <f t="shared" si="0"/>
        <v>46</v>
      </c>
      <c r="B54" s="105" t="s">
        <v>202</v>
      </c>
      <c r="C54" s="106" t="s">
        <v>175</v>
      </c>
      <c r="D54" s="107" t="s">
        <v>8</v>
      </c>
      <c r="E54" s="108"/>
      <c r="F54" s="118"/>
      <c r="G54" s="118"/>
      <c r="H54" s="119"/>
    </row>
    <row r="55" spans="1:8" ht="15" customHeight="1">
      <c r="A55" s="162">
        <f t="shared" si="0"/>
        <v>47</v>
      </c>
      <c r="B55" s="105" t="s">
        <v>203</v>
      </c>
      <c r="C55" s="106" t="s">
        <v>176</v>
      </c>
      <c r="D55" s="107" t="s">
        <v>8</v>
      </c>
      <c r="E55" s="108"/>
      <c r="F55" s="118"/>
      <c r="G55" s="118"/>
      <c r="H55" s="119"/>
    </row>
    <row r="56" spans="1:8" ht="15" customHeight="1">
      <c r="A56" s="162">
        <f t="shared" si="0"/>
        <v>48</v>
      </c>
      <c r="B56" s="105" t="s">
        <v>195</v>
      </c>
      <c r="C56" s="106" t="s">
        <v>194</v>
      </c>
      <c r="D56" s="107" t="s">
        <v>8</v>
      </c>
      <c r="E56" s="108"/>
      <c r="F56" s="118"/>
      <c r="G56" s="118"/>
      <c r="H56" s="119"/>
    </row>
    <row r="57" spans="1:8" ht="15" customHeight="1">
      <c r="A57" s="162">
        <f t="shared" si="0"/>
        <v>49</v>
      </c>
      <c r="B57" s="105" t="s">
        <v>193</v>
      </c>
      <c r="C57" s="106" t="s">
        <v>143</v>
      </c>
      <c r="D57" s="107" t="s">
        <v>8</v>
      </c>
      <c r="E57" s="108"/>
      <c r="F57" s="118"/>
      <c r="G57" s="118"/>
      <c r="H57" s="119"/>
    </row>
    <row r="58" spans="1:8" ht="15" customHeight="1">
      <c r="A58" s="162">
        <f t="shared" si="0"/>
        <v>50</v>
      </c>
      <c r="B58" s="105" t="s">
        <v>196</v>
      </c>
      <c r="C58" s="106" t="s">
        <v>177</v>
      </c>
      <c r="D58" s="107" t="s">
        <v>8</v>
      </c>
      <c r="E58" s="108"/>
      <c r="F58" s="118"/>
      <c r="G58" s="118"/>
      <c r="H58" s="119"/>
    </row>
    <row r="59" spans="1:8" ht="15" customHeight="1">
      <c r="A59" s="162">
        <f t="shared" si="0"/>
        <v>51</v>
      </c>
      <c r="B59" s="120" t="s">
        <v>198</v>
      </c>
      <c r="C59" s="106" t="s">
        <v>144</v>
      </c>
      <c r="D59" s="107" t="s">
        <v>8</v>
      </c>
      <c r="E59" s="108"/>
      <c r="F59" s="118"/>
      <c r="G59" s="118"/>
      <c r="H59" s="119"/>
    </row>
    <row r="60" spans="1:8" ht="15" customHeight="1" thickBot="1">
      <c r="A60" s="163">
        <f t="shared" si="0"/>
        <v>52</v>
      </c>
      <c r="B60" s="173" t="s">
        <v>142</v>
      </c>
      <c r="C60" s="183" t="s">
        <v>178</v>
      </c>
      <c r="D60" s="174" t="s">
        <v>8</v>
      </c>
      <c r="E60" s="108"/>
      <c r="F60" s="175"/>
      <c r="G60" s="175"/>
      <c r="H60" s="179"/>
    </row>
    <row r="61" spans="1:8" ht="20.100000000000001" customHeight="1" thickBot="1">
      <c r="A61" s="121" t="s">
        <v>145</v>
      </c>
      <c r="B61" s="122"/>
      <c r="C61" s="122"/>
      <c r="D61" s="123"/>
      <c r="E61" s="124">
        <f>SUM(E9:E60)</f>
        <v>0</v>
      </c>
      <c r="F61" s="124">
        <f>SUM(F18:F38)</f>
        <v>0</v>
      </c>
      <c r="G61" s="124">
        <f>SUM(G18:G38)</f>
        <v>0</v>
      </c>
      <c r="H61" s="125">
        <f>SUM(H18:H38)</f>
        <v>0</v>
      </c>
    </row>
    <row r="62" spans="1:8" ht="20.100000000000001" customHeight="1" thickBot="1">
      <c r="A62" s="126" t="s">
        <v>158</v>
      </c>
      <c r="B62" s="127"/>
      <c r="C62" s="127"/>
      <c r="D62" s="128"/>
      <c r="E62" s="129"/>
      <c r="F62" s="129"/>
      <c r="G62" s="129"/>
      <c r="H62" s="130">
        <f>E61+F61+G61+H61</f>
        <v>0</v>
      </c>
    </row>
    <row r="63" spans="1:8">
      <c r="A63" s="93"/>
      <c r="B63" s="94"/>
      <c r="C63" s="94"/>
      <c r="D63" s="95"/>
      <c r="E63" s="96"/>
      <c r="F63" s="96"/>
      <c r="G63" s="96"/>
      <c r="H63" s="97"/>
    </row>
    <row r="64" spans="1:8" ht="16.5">
      <c r="A64" s="48" t="s">
        <v>25</v>
      </c>
      <c r="B64" s="1"/>
    </row>
    <row r="65" spans="1:9" ht="16.5">
      <c r="A65" s="48" t="s">
        <v>161</v>
      </c>
      <c r="B65" s="1"/>
    </row>
    <row r="66" spans="1:9" ht="16.5">
      <c r="A66" s="2"/>
      <c r="B66" s="1"/>
    </row>
    <row r="67" spans="1:9" ht="16.5">
      <c r="A67" s="48" t="s">
        <v>205</v>
      </c>
      <c r="B67" s="1"/>
    </row>
    <row r="68" spans="1:9" ht="16.5">
      <c r="A68" s="48" t="s">
        <v>162</v>
      </c>
      <c r="B68" s="1"/>
    </row>
    <row r="69" spans="1:9" ht="16.5">
      <c r="A69" s="48" t="s">
        <v>163</v>
      </c>
      <c r="B69" s="1"/>
    </row>
    <row r="70" spans="1:9" ht="16.5">
      <c r="A70" s="48" t="s">
        <v>164</v>
      </c>
      <c r="B70" s="1"/>
    </row>
    <row r="72" spans="1:9">
      <c r="A72" s="167" t="s">
        <v>90</v>
      </c>
    </row>
    <row r="73" spans="1:9" s="13" customFormat="1" ht="15">
      <c r="A73" s="38" t="s">
        <v>234</v>
      </c>
      <c r="B73" s="37"/>
      <c r="C73" s="34"/>
      <c r="I73" s="39"/>
    </row>
    <row r="74" spans="1:9" s="13" customFormat="1" ht="15">
      <c r="A74" s="38" t="s">
        <v>236</v>
      </c>
      <c r="B74" s="37"/>
      <c r="C74" s="34"/>
      <c r="I74" s="39"/>
    </row>
    <row r="142" ht="15" customHeight="1"/>
    <row r="143" ht="15" customHeight="1"/>
    <row r="144" ht="15" customHeight="1"/>
    <row r="145" ht="15" customHeight="1"/>
    <row r="146" ht="25.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</sheetData>
  <sheetProtection password="CA42" sheet="1" objects="1" scenarios="1"/>
  <mergeCells count="4">
    <mergeCell ref="B7:B8"/>
    <mergeCell ref="A7:A8"/>
    <mergeCell ref="C7:C8"/>
    <mergeCell ref="D7:D8"/>
  </mergeCells>
  <pageMargins left="0.59055118110236227" right="0.59055118110236227" top="0.59055118110236227" bottom="0.59055118110236227" header="0.19685039370078741" footer="0.19685039370078741"/>
  <pageSetup paperSize="9" scale="35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9"/>
  <sheetViews>
    <sheetView view="pageLayout" topLeftCell="A7" zoomScaleNormal="100" zoomScaleSheetLayoutView="100" workbookViewId="0">
      <selection activeCell="H44" sqref="H44"/>
    </sheetView>
  </sheetViews>
  <sheetFormatPr defaultRowHeight="14.25"/>
  <cols>
    <col min="1" max="1" width="10.7109375" style="87" customWidth="1"/>
    <col min="2" max="2" width="12.7109375" style="87" customWidth="1"/>
    <col min="3" max="3" width="50.7109375" style="87" customWidth="1"/>
    <col min="4" max="4" width="10.7109375" style="87" customWidth="1"/>
    <col min="5" max="8" width="15.7109375" style="87" customWidth="1"/>
    <col min="9" max="9" width="20.140625" style="87" bestFit="1" customWidth="1"/>
    <col min="10" max="10" width="19.7109375" style="87" customWidth="1"/>
    <col min="11" max="11" width="16.42578125" style="87" bestFit="1" customWidth="1"/>
    <col min="12" max="16384" width="9.140625" style="87"/>
  </cols>
  <sheetData>
    <row r="1" spans="1:12" ht="15">
      <c r="A1" s="11" t="s">
        <v>33</v>
      </c>
      <c r="B1" s="196" t="s">
        <v>82</v>
      </c>
      <c r="C1" s="11"/>
      <c r="H1" s="197" t="s">
        <v>227</v>
      </c>
    </row>
    <row r="2" spans="1:12" ht="15">
      <c r="A2" s="11" t="s">
        <v>95</v>
      </c>
      <c r="B2" s="198" t="s">
        <v>94</v>
      </c>
      <c r="C2" s="11"/>
    </row>
    <row r="3" spans="1:12" ht="15">
      <c r="A3" s="200"/>
      <c r="B3" s="200" t="s">
        <v>35</v>
      </c>
      <c r="C3" s="11"/>
    </row>
    <row r="4" spans="1:12">
      <c r="A4" s="11"/>
      <c r="B4" s="11"/>
      <c r="C4" s="11"/>
    </row>
    <row r="5" spans="1:12" ht="15.75">
      <c r="A5" s="47" t="s">
        <v>149</v>
      </c>
      <c r="B5" s="44"/>
      <c r="C5" s="2"/>
      <c r="D5" s="90"/>
      <c r="E5" s="91"/>
      <c r="F5" s="91"/>
      <c r="G5" s="91"/>
      <c r="H5" s="91"/>
    </row>
    <row r="6" spans="1:12" ht="15" thickBot="1">
      <c r="A6" s="2"/>
      <c r="B6" s="44"/>
      <c r="C6" s="2"/>
      <c r="D6" s="90"/>
      <c r="E6" s="91"/>
      <c r="F6" s="91"/>
      <c r="G6" s="91"/>
      <c r="H6" s="91"/>
    </row>
    <row r="7" spans="1:12" ht="15">
      <c r="A7" s="240" t="s">
        <v>1</v>
      </c>
      <c r="B7" s="238" t="s">
        <v>98</v>
      </c>
      <c r="C7" s="242" t="s">
        <v>99</v>
      </c>
      <c r="D7" s="244" t="s">
        <v>100</v>
      </c>
      <c r="E7" s="98" t="s">
        <v>201</v>
      </c>
      <c r="F7" s="99" t="s">
        <v>124</v>
      </c>
      <c r="G7" s="99" t="s">
        <v>125</v>
      </c>
      <c r="H7" s="100" t="s">
        <v>126</v>
      </c>
    </row>
    <row r="8" spans="1:12" ht="28.5" customHeight="1" thickBot="1">
      <c r="A8" s="241"/>
      <c r="B8" s="239"/>
      <c r="C8" s="243"/>
      <c r="D8" s="245"/>
      <c r="E8" s="101" t="s">
        <v>127</v>
      </c>
      <c r="F8" s="101" t="s">
        <v>128</v>
      </c>
      <c r="G8" s="101" t="s">
        <v>129</v>
      </c>
      <c r="H8" s="102" t="s">
        <v>130</v>
      </c>
      <c r="I8" s="165"/>
    </row>
    <row r="9" spans="1:12" ht="15" customHeight="1">
      <c r="A9" s="103">
        <v>1</v>
      </c>
      <c r="B9" s="104" t="s">
        <v>115</v>
      </c>
      <c r="C9" s="176" t="s">
        <v>131</v>
      </c>
      <c r="D9" s="170" t="s">
        <v>8</v>
      </c>
      <c r="E9" s="171"/>
      <c r="F9" s="177"/>
      <c r="G9" s="177"/>
      <c r="H9" s="166"/>
    </row>
    <row r="10" spans="1:12" ht="15" customHeight="1">
      <c r="A10" s="162">
        <f>A9+1</f>
        <v>2</v>
      </c>
      <c r="B10" s="105" t="s">
        <v>132</v>
      </c>
      <c r="C10" s="106" t="s">
        <v>165</v>
      </c>
      <c r="D10" s="107" t="s">
        <v>8</v>
      </c>
      <c r="E10" s="108"/>
      <c r="F10" s="109"/>
      <c r="G10" s="109"/>
      <c r="H10" s="110"/>
    </row>
    <row r="11" spans="1:12" ht="15" customHeight="1">
      <c r="A11" s="162">
        <f t="shared" ref="A11:A44" si="0">A10+1</f>
        <v>3</v>
      </c>
      <c r="B11" s="105" t="s">
        <v>133</v>
      </c>
      <c r="C11" s="106" t="s">
        <v>166</v>
      </c>
      <c r="D11" s="107" t="s">
        <v>8</v>
      </c>
      <c r="E11" s="108"/>
      <c r="F11" s="109"/>
      <c r="G11" s="109"/>
      <c r="H11" s="110"/>
    </row>
    <row r="12" spans="1:12" ht="15" customHeight="1">
      <c r="A12" s="162">
        <f t="shared" si="0"/>
        <v>4</v>
      </c>
      <c r="B12" s="105" t="s">
        <v>134</v>
      </c>
      <c r="C12" s="106" t="s">
        <v>167</v>
      </c>
      <c r="D12" s="107" t="s">
        <v>8</v>
      </c>
      <c r="E12" s="108"/>
      <c r="F12" s="109"/>
      <c r="G12" s="109"/>
      <c r="H12" s="110"/>
    </row>
    <row r="13" spans="1:12" ht="15" customHeight="1">
      <c r="A13" s="162">
        <f t="shared" si="0"/>
        <v>5</v>
      </c>
      <c r="B13" s="105" t="s">
        <v>170</v>
      </c>
      <c r="C13" s="106" t="s">
        <v>169</v>
      </c>
      <c r="D13" s="107" t="s">
        <v>8</v>
      </c>
      <c r="E13" s="108"/>
      <c r="F13" s="109"/>
      <c r="G13" s="109"/>
      <c r="H13" s="110"/>
    </row>
    <row r="14" spans="1:12" ht="15" customHeight="1">
      <c r="A14" s="162">
        <f t="shared" si="0"/>
        <v>6</v>
      </c>
      <c r="B14" s="105" t="s">
        <v>171</v>
      </c>
      <c r="C14" s="106" t="s">
        <v>172</v>
      </c>
      <c r="D14" s="107" t="s">
        <v>8</v>
      </c>
      <c r="E14" s="108"/>
      <c r="F14" s="109"/>
      <c r="G14" s="109"/>
      <c r="H14" s="110"/>
    </row>
    <row r="15" spans="1:12" ht="15" customHeight="1">
      <c r="A15" s="162">
        <f t="shared" si="0"/>
        <v>7</v>
      </c>
      <c r="B15" s="105" t="s">
        <v>135</v>
      </c>
      <c r="C15" s="106" t="s">
        <v>168</v>
      </c>
      <c r="D15" s="107" t="s">
        <v>8</v>
      </c>
      <c r="E15" s="108"/>
      <c r="F15" s="109"/>
      <c r="G15" s="109"/>
      <c r="H15" s="110"/>
      <c r="L15" s="92"/>
    </row>
    <row r="16" spans="1:12" ht="15" customHeight="1">
      <c r="A16" s="162">
        <f t="shared" si="0"/>
        <v>8</v>
      </c>
      <c r="B16" s="105" t="s">
        <v>136</v>
      </c>
      <c r="C16" s="106" t="s">
        <v>137</v>
      </c>
      <c r="D16" s="111"/>
      <c r="E16" s="112"/>
      <c r="F16" s="112"/>
      <c r="G16" s="112"/>
      <c r="H16" s="113"/>
    </row>
    <row r="17" spans="1:9" ht="15" customHeight="1">
      <c r="A17" s="162">
        <f t="shared" si="0"/>
        <v>9</v>
      </c>
      <c r="B17" s="172" t="s">
        <v>102</v>
      </c>
      <c r="C17" s="114" t="s">
        <v>103</v>
      </c>
      <c r="D17" s="115" t="s">
        <v>8</v>
      </c>
      <c r="E17" s="108"/>
      <c r="F17" s="108"/>
      <c r="G17" s="108"/>
      <c r="H17" s="116"/>
    </row>
    <row r="18" spans="1:9" ht="30" customHeight="1">
      <c r="A18" s="162">
        <f t="shared" si="0"/>
        <v>10</v>
      </c>
      <c r="B18" s="117" t="s">
        <v>104</v>
      </c>
      <c r="C18" s="178" t="s">
        <v>107</v>
      </c>
      <c r="D18" s="115" t="s">
        <v>8</v>
      </c>
      <c r="E18" s="108"/>
      <c r="F18" s="108"/>
      <c r="G18" s="108"/>
      <c r="H18" s="116"/>
    </row>
    <row r="19" spans="1:9" ht="30" customHeight="1">
      <c r="A19" s="162">
        <f t="shared" si="0"/>
        <v>11</v>
      </c>
      <c r="B19" s="117" t="s">
        <v>105</v>
      </c>
      <c r="C19" s="178" t="s">
        <v>106</v>
      </c>
      <c r="D19" s="115" t="s">
        <v>8</v>
      </c>
      <c r="E19" s="108"/>
      <c r="F19" s="108"/>
      <c r="G19" s="108"/>
      <c r="H19" s="116"/>
    </row>
    <row r="20" spans="1:9" ht="15" customHeight="1">
      <c r="A20" s="162">
        <f t="shared" si="0"/>
        <v>12</v>
      </c>
      <c r="B20" s="172" t="s">
        <v>108</v>
      </c>
      <c r="C20" s="114" t="s">
        <v>109</v>
      </c>
      <c r="D20" s="115" t="s">
        <v>8</v>
      </c>
      <c r="E20" s="108"/>
      <c r="F20" s="108"/>
      <c r="G20" s="108"/>
      <c r="H20" s="116"/>
    </row>
    <row r="21" spans="1:9" ht="30" customHeight="1">
      <c r="A21" s="162">
        <f t="shared" si="0"/>
        <v>13</v>
      </c>
      <c r="B21" s="117" t="s">
        <v>110</v>
      </c>
      <c r="C21" s="178" t="s">
        <v>111</v>
      </c>
      <c r="D21" s="115" t="s">
        <v>8</v>
      </c>
      <c r="E21" s="108"/>
      <c r="F21" s="108"/>
      <c r="G21" s="108"/>
      <c r="H21" s="116"/>
    </row>
    <row r="22" spans="1:9" ht="15" customHeight="1">
      <c r="A22" s="162">
        <f t="shared" si="0"/>
        <v>14</v>
      </c>
      <c r="B22" s="117" t="s">
        <v>113</v>
      </c>
      <c r="C22" s="178" t="s">
        <v>112</v>
      </c>
      <c r="D22" s="115" t="s">
        <v>8</v>
      </c>
      <c r="E22" s="108"/>
      <c r="F22" s="108"/>
      <c r="G22" s="108"/>
      <c r="H22" s="116"/>
    </row>
    <row r="23" spans="1:9" ht="15" customHeight="1">
      <c r="A23" s="162">
        <f t="shared" si="0"/>
        <v>15</v>
      </c>
      <c r="B23" s="188"/>
      <c r="C23" s="187" t="s">
        <v>217</v>
      </c>
      <c r="D23" s="115" t="s">
        <v>8</v>
      </c>
      <c r="E23" s="108"/>
      <c r="F23" s="108"/>
      <c r="G23" s="108"/>
      <c r="H23" s="116"/>
    </row>
    <row r="24" spans="1:9" ht="15" customHeight="1">
      <c r="A24" s="162">
        <f t="shared" si="0"/>
        <v>16</v>
      </c>
      <c r="B24" s="105" t="s">
        <v>138</v>
      </c>
      <c r="C24" s="106" t="s">
        <v>139</v>
      </c>
      <c r="D24" s="107" t="s">
        <v>8</v>
      </c>
      <c r="E24" s="108"/>
      <c r="F24" s="118"/>
      <c r="G24" s="118"/>
      <c r="H24" s="119"/>
    </row>
    <row r="25" spans="1:9" ht="15" customHeight="1">
      <c r="A25" s="162">
        <f t="shared" si="0"/>
        <v>17</v>
      </c>
      <c r="B25" s="105" t="s">
        <v>179</v>
      </c>
      <c r="C25" s="106" t="s">
        <v>182</v>
      </c>
      <c r="D25" s="107" t="s">
        <v>8</v>
      </c>
      <c r="E25" s="108"/>
      <c r="F25" s="118"/>
      <c r="G25" s="118"/>
      <c r="H25" s="168"/>
      <c r="I25" s="165"/>
    </row>
    <row r="26" spans="1:9" ht="30" customHeight="1">
      <c r="A26" s="162">
        <f t="shared" si="0"/>
        <v>18</v>
      </c>
      <c r="B26" s="105" t="s">
        <v>180</v>
      </c>
      <c r="C26" s="106" t="s">
        <v>183</v>
      </c>
      <c r="D26" s="107" t="s">
        <v>8</v>
      </c>
      <c r="E26" s="108"/>
      <c r="F26" s="118"/>
      <c r="G26" s="118"/>
      <c r="H26" s="168"/>
      <c r="I26" s="165"/>
    </row>
    <row r="27" spans="1:9" ht="15" customHeight="1">
      <c r="A27" s="162">
        <f t="shared" si="0"/>
        <v>19</v>
      </c>
      <c r="B27" s="105" t="s">
        <v>181</v>
      </c>
      <c r="C27" s="106" t="s">
        <v>184</v>
      </c>
      <c r="D27" s="111"/>
      <c r="E27" s="112"/>
      <c r="F27" s="112"/>
      <c r="G27" s="112"/>
      <c r="H27" s="113"/>
    </row>
    <row r="28" spans="1:9" ht="30" customHeight="1">
      <c r="A28" s="162">
        <f t="shared" si="0"/>
        <v>20</v>
      </c>
      <c r="B28" s="117"/>
      <c r="C28" s="164" t="s">
        <v>185</v>
      </c>
      <c r="D28" s="115" t="s">
        <v>8</v>
      </c>
      <c r="E28" s="108"/>
      <c r="F28" s="109"/>
      <c r="G28" s="109"/>
      <c r="H28" s="168"/>
    </row>
    <row r="29" spans="1:9" ht="15" customHeight="1">
      <c r="A29" s="162">
        <f t="shared" si="0"/>
        <v>21</v>
      </c>
      <c r="B29" s="117"/>
      <c r="C29" s="178" t="s">
        <v>186</v>
      </c>
      <c r="D29" s="115" t="s">
        <v>8</v>
      </c>
      <c r="E29" s="108"/>
      <c r="F29" s="109"/>
      <c r="G29" s="109"/>
      <c r="H29" s="168"/>
    </row>
    <row r="30" spans="1:9" ht="15" customHeight="1">
      <c r="A30" s="162">
        <f t="shared" si="0"/>
        <v>22</v>
      </c>
      <c r="B30" s="117"/>
      <c r="C30" s="178" t="s">
        <v>242</v>
      </c>
      <c r="D30" s="115" t="s">
        <v>8</v>
      </c>
      <c r="E30" s="108"/>
      <c r="F30" s="109"/>
      <c r="G30" s="109"/>
      <c r="H30" s="110"/>
    </row>
    <row r="31" spans="1:9" ht="15" customHeight="1">
      <c r="A31" s="162">
        <f t="shared" si="0"/>
        <v>23</v>
      </c>
      <c r="B31" s="117"/>
      <c r="C31" s="178" t="s">
        <v>187</v>
      </c>
      <c r="D31" s="115" t="s">
        <v>8</v>
      </c>
      <c r="E31" s="108"/>
      <c r="F31" s="109"/>
      <c r="G31" s="109"/>
      <c r="H31" s="168"/>
    </row>
    <row r="32" spans="1:9" ht="15" customHeight="1">
      <c r="A32" s="162">
        <f t="shared" si="0"/>
        <v>24</v>
      </c>
      <c r="B32" s="172"/>
      <c r="C32" s="114" t="s">
        <v>188</v>
      </c>
      <c r="D32" s="115" t="s">
        <v>8</v>
      </c>
      <c r="E32" s="108"/>
      <c r="F32" s="109"/>
      <c r="G32" s="109"/>
      <c r="H32" s="168"/>
    </row>
    <row r="33" spans="1:9" ht="15" customHeight="1">
      <c r="A33" s="162">
        <f t="shared" si="0"/>
        <v>25</v>
      </c>
      <c r="B33" s="117"/>
      <c r="C33" s="187" t="s">
        <v>189</v>
      </c>
      <c r="D33" s="115" t="s">
        <v>8</v>
      </c>
      <c r="E33" s="108"/>
      <c r="F33" s="109"/>
      <c r="G33" s="109"/>
      <c r="H33" s="168"/>
      <c r="I33" s="165"/>
    </row>
    <row r="34" spans="1:9" ht="15" customHeight="1">
      <c r="A34" s="162">
        <f t="shared" si="0"/>
        <v>26</v>
      </c>
      <c r="B34" s="117"/>
      <c r="C34" s="178" t="s">
        <v>190</v>
      </c>
      <c r="D34" s="115" t="s">
        <v>8</v>
      </c>
      <c r="E34" s="108"/>
      <c r="F34" s="109"/>
      <c r="G34" s="109"/>
      <c r="H34" s="168"/>
    </row>
    <row r="35" spans="1:9" ht="15" customHeight="1">
      <c r="A35" s="162">
        <f t="shared" si="0"/>
        <v>27</v>
      </c>
      <c r="B35" s="117"/>
      <c r="C35" s="178" t="s">
        <v>191</v>
      </c>
      <c r="D35" s="115" t="s">
        <v>8</v>
      </c>
      <c r="E35" s="108"/>
      <c r="F35" s="109"/>
      <c r="G35" s="109"/>
      <c r="H35" s="168"/>
    </row>
    <row r="36" spans="1:9" ht="15" customHeight="1">
      <c r="A36" s="162">
        <f t="shared" si="0"/>
        <v>28</v>
      </c>
      <c r="B36" s="172"/>
      <c r="C36" s="114" t="s">
        <v>192</v>
      </c>
      <c r="D36" s="115" t="s">
        <v>8</v>
      </c>
      <c r="E36" s="108"/>
      <c r="F36" s="109"/>
      <c r="G36" s="109"/>
      <c r="H36" s="168"/>
    </row>
    <row r="37" spans="1:9" ht="15" customHeight="1">
      <c r="A37" s="162">
        <f t="shared" si="0"/>
        <v>29</v>
      </c>
      <c r="B37" s="105" t="s">
        <v>140</v>
      </c>
      <c r="C37" s="106" t="s">
        <v>141</v>
      </c>
      <c r="D37" s="107" t="s">
        <v>8</v>
      </c>
      <c r="E37" s="108"/>
      <c r="F37" s="118"/>
      <c r="G37" s="118"/>
      <c r="H37" s="119"/>
    </row>
    <row r="38" spans="1:9" ht="30" customHeight="1">
      <c r="A38" s="162">
        <f t="shared" si="0"/>
        <v>30</v>
      </c>
      <c r="B38" s="105" t="s">
        <v>202</v>
      </c>
      <c r="C38" s="106" t="s">
        <v>175</v>
      </c>
      <c r="D38" s="107" t="s">
        <v>8</v>
      </c>
      <c r="E38" s="108"/>
      <c r="F38" s="118"/>
      <c r="G38" s="118"/>
      <c r="H38" s="168"/>
    </row>
    <row r="39" spans="1:9" ht="15" customHeight="1">
      <c r="A39" s="162">
        <f t="shared" si="0"/>
        <v>31</v>
      </c>
      <c r="B39" s="105" t="s">
        <v>203</v>
      </c>
      <c r="C39" s="106" t="s">
        <v>176</v>
      </c>
      <c r="D39" s="107" t="s">
        <v>8</v>
      </c>
      <c r="E39" s="108"/>
      <c r="F39" s="118"/>
      <c r="G39" s="118"/>
      <c r="H39" s="168"/>
    </row>
    <row r="40" spans="1:9" ht="15" customHeight="1">
      <c r="A40" s="162">
        <f t="shared" si="0"/>
        <v>32</v>
      </c>
      <c r="B40" s="105" t="s">
        <v>195</v>
      </c>
      <c r="C40" s="106" t="s">
        <v>194</v>
      </c>
      <c r="D40" s="107" t="s">
        <v>8</v>
      </c>
      <c r="E40" s="108"/>
      <c r="F40" s="118"/>
      <c r="G40" s="118"/>
      <c r="H40" s="168"/>
    </row>
    <row r="41" spans="1:9" ht="15" customHeight="1">
      <c r="A41" s="162">
        <f t="shared" si="0"/>
        <v>33</v>
      </c>
      <c r="B41" s="105" t="s">
        <v>193</v>
      </c>
      <c r="C41" s="106" t="s">
        <v>143</v>
      </c>
      <c r="D41" s="107" t="s">
        <v>8</v>
      </c>
      <c r="E41" s="108"/>
      <c r="F41" s="118"/>
      <c r="G41" s="118"/>
      <c r="H41" s="119"/>
    </row>
    <row r="42" spans="1:9" ht="15" customHeight="1">
      <c r="A42" s="162">
        <f t="shared" si="0"/>
        <v>34</v>
      </c>
      <c r="B42" s="105" t="s">
        <v>196</v>
      </c>
      <c r="C42" s="106" t="s">
        <v>177</v>
      </c>
      <c r="D42" s="107" t="s">
        <v>8</v>
      </c>
      <c r="E42" s="108"/>
      <c r="F42" s="118"/>
      <c r="G42" s="118"/>
      <c r="H42" s="168"/>
    </row>
    <row r="43" spans="1:9" ht="15" customHeight="1">
      <c r="A43" s="162">
        <f t="shared" si="0"/>
        <v>35</v>
      </c>
      <c r="B43" s="120" t="s">
        <v>198</v>
      </c>
      <c r="C43" s="106" t="s">
        <v>144</v>
      </c>
      <c r="D43" s="107" t="s">
        <v>8</v>
      </c>
      <c r="E43" s="108"/>
      <c r="F43" s="118"/>
      <c r="G43" s="118"/>
      <c r="H43" s="119"/>
    </row>
    <row r="44" spans="1:9" ht="15" customHeight="1" thickBot="1">
      <c r="A44" s="163">
        <f t="shared" si="0"/>
        <v>36</v>
      </c>
      <c r="B44" s="173" t="s">
        <v>142</v>
      </c>
      <c r="C44" s="183" t="s">
        <v>178</v>
      </c>
      <c r="D44" s="174" t="s">
        <v>8</v>
      </c>
      <c r="E44" s="108"/>
      <c r="F44" s="175"/>
      <c r="G44" s="175"/>
      <c r="H44" s="169"/>
    </row>
    <row r="45" spans="1:9" ht="20.100000000000001" customHeight="1" thickBot="1">
      <c r="A45" s="121" t="s">
        <v>145</v>
      </c>
      <c r="B45" s="122"/>
      <c r="C45" s="122"/>
      <c r="D45" s="123"/>
      <c r="E45" s="124">
        <f>SUM(E9:E44)</f>
        <v>0</v>
      </c>
      <c r="F45" s="124">
        <f>SUM(F17:F23)</f>
        <v>0</v>
      </c>
      <c r="G45" s="124">
        <f>SUM(G17:G23)</f>
        <v>0</v>
      </c>
      <c r="H45" s="125">
        <f>SUM(H17:H23)</f>
        <v>0</v>
      </c>
    </row>
    <row r="46" spans="1:9" ht="20.100000000000001" customHeight="1" thickBot="1">
      <c r="A46" s="126" t="s">
        <v>159</v>
      </c>
      <c r="B46" s="127"/>
      <c r="C46" s="127"/>
      <c r="D46" s="128"/>
      <c r="E46" s="129"/>
      <c r="F46" s="129"/>
      <c r="G46" s="129"/>
      <c r="H46" s="130">
        <f>E45+F45+G45+H45</f>
        <v>0</v>
      </c>
    </row>
    <row r="47" spans="1:9">
      <c r="A47" s="93"/>
      <c r="B47" s="94"/>
      <c r="C47" s="94"/>
      <c r="D47" s="95"/>
      <c r="E47" s="96"/>
      <c r="F47" s="96"/>
      <c r="G47" s="97"/>
    </row>
    <row r="48" spans="1:9" ht="16.5">
      <c r="A48" s="48" t="s">
        <v>25</v>
      </c>
      <c r="B48" s="1"/>
    </row>
    <row r="49" spans="1:9" ht="16.5">
      <c r="A49" s="48" t="s">
        <v>161</v>
      </c>
      <c r="B49" s="1"/>
    </row>
    <row r="50" spans="1:9" ht="16.5">
      <c r="A50" s="48"/>
      <c r="B50" s="1"/>
    </row>
    <row r="51" spans="1:9" ht="16.5">
      <c r="A51" s="48" t="s">
        <v>205</v>
      </c>
      <c r="B51" s="1"/>
    </row>
    <row r="52" spans="1:9" ht="16.5">
      <c r="A52" s="48" t="s">
        <v>162</v>
      </c>
      <c r="B52" s="1"/>
    </row>
    <row r="53" spans="1:9" ht="16.5">
      <c r="A53" s="48" t="s">
        <v>163</v>
      </c>
      <c r="B53" s="1"/>
    </row>
    <row r="54" spans="1:9" ht="16.5">
      <c r="A54" s="48" t="s">
        <v>164</v>
      </c>
      <c r="B54" s="1"/>
    </row>
    <row r="55" spans="1:9">
      <c r="A55" s="93"/>
      <c r="B55" s="94"/>
      <c r="C55" s="94"/>
      <c r="D55" s="95"/>
      <c r="E55" s="96"/>
      <c r="F55" s="96"/>
      <c r="G55" s="96"/>
      <c r="H55" s="97"/>
    </row>
    <row r="56" spans="1:9">
      <c r="A56" s="167" t="s">
        <v>90</v>
      </c>
    </row>
    <row r="57" spans="1:9" s="13" customFormat="1" ht="15">
      <c r="A57" s="38" t="s">
        <v>234</v>
      </c>
      <c r="B57" s="37"/>
      <c r="C57" s="34"/>
      <c r="I57" s="39"/>
    </row>
    <row r="58" spans="1:9" s="13" customFormat="1" ht="15">
      <c r="A58" s="38" t="s">
        <v>236</v>
      </c>
      <c r="B58" s="37"/>
      <c r="C58" s="34"/>
      <c r="I58" s="39"/>
    </row>
    <row r="59" spans="1:9" s="212" customFormat="1" ht="12.75">
      <c r="A59" s="211" t="s">
        <v>230</v>
      </c>
    </row>
    <row r="75" spans="3:3">
      <c r="C75" s="87" t="s">
        <v>204</v>
      </c>
    </row>
    <row r="134" ht="15" customHeight="1"/>
    <row r="135" ht="15" customHeight="1"/>
    <row r="136" ht="15" customHeight="1"/>
    <row r="137" ht="15" customHeight="1"/>
    <row r="138" ht="25.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</sheetData>
  <sheetProtection password="CA42" sheet="1" objects="1" scenarios="1"/>
  <mergeCells count="4">
    <mergeCell ref="B7:B8"/>
    <mergeCell ref="A7:A8"/>
    <mergeCell ref="C7:C8"/>
    <mergeCell ref="D7:D8"/>
  </mergeCells>
  <pageMargins left="0.59055118110236215" right="0.59055118110236215" top="0.59055118110236215" bottom="0.59055118110236215" header="0.19685039370078741" footer="0.19685039370078741"/>
  <pageSetup paperSize="9" scale="36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view="pageLayout" zoomScaleNormal="100" zoomScaleSheetLayoutView="100" workbookViewId="0">
      <selection activeCell="E20" sqref="E20"/>
    </sheetView>
  </sheetViews>
  <sheetFormatPr defaultColWidth="9.140625" defaultRowHeight="14.25"/>
  <cols>
    <col min="1" max="1" width="10.7109375" style="11" customWidth="1"/>
    <col min="2" max="2" width="12.7109375" style="11" customWidth="1"/>
    <col min="3" max="3" width="55.7109375" style="11" customWidth="1"/>
    <col min="4" max="5" width="10.7109375" style="11" customWidth="1"/>
    <col min="6" max="7" width="15.7109375" style="11" customWidth="1"/>
    <col min="8" max="8" width="19.5703125" style="11" customWidth="1"/>
    <col min="9" max="16384" width="9.140625" style="11"/>
  </cols>
  <sheetData>
    <row r="1" spans="1:8" ht="15" customHeight="1">
      <c r="A1" s="11" t="s">
        <v>33</v>
      </c>
      <c r="B1" s="196" t="s">
        <v>82</v>
      </c>
      <c r="C1" s="196"/>
      <c r="G1" s="197" t="s">
        <v>228</v>
      </c>
    </row>
    <row r="2" spans="1:8" ht="15" customHeight="1">
      <c r="B2" s="200" t="s">
        <v>35</v>
      </c>
      <c r="C2" s="200"/>
    </row>
    <row r="3" spans="1:8" ht="15" customHeight="1"/>
    <row r="4" spans="1:8" ht="15" customHeight="1">
      <c r="A4" s="12" t="s">
        <v>123</v>
      </c>
      <c r="B4" s="12"/>
    </row>
    <row r="5" spans="1:8" ht="15" customHeight="1" thickBot="1">
      <c r="A5" s="12"/>
      <c r="B5" s="12"/>
    </row>
    <row r="6" spans="1:8" ht="45" customHeight="1" thickBot="1">
      <c r="A6" s="61" t="s">
        <v>1</v>
      </c>
      <c r="B6" s="62"/>
      <c r="C6" s="64" t="s">
        <v>2</v>
      </c>
      <c r="D6" s="62" t="s">
        <v>29</v>
      </c>
      <c r="E6" s="76" t="s">
        <v>10</v>
      </c>
      <c r="F6" s="76" t="s">
        <v>119</v>
      </c>
      <c r="G6" s="63" t="s">
        <v>101</v>
      </c>
    </row>
    <row r="7" spans="1:8" ht="15" customHeight="1">
      <c r="A7" s="65">
        <v>1</v>
      </c>
      <c r="B7" s="66"/>
      <c r="C7" s="83" t="s">
        <v>211</v>
      </c>
      <c r="D7" s="84">
        <v>1440</v>
      </c>
      <c r="E7" s="84" t="s">
        <v>30</v>
      </c>
      <c r="F7" s="213"/>
      <c r="G7" s="71">
        <f>D7*F7</f>
        <v>0</v>
      </c>
    </row>
    <row r="8" spans="1:8" ht="15" customHeight="1">
      <c r="A8" s="68">
        <f>A7+1</f>
        <v>2</v>
      </c>
      <c r="B8" s="69"/>
      <c r="C8" s="83" t="s">
        <v>212</v>
      </c>
      <c r="D8" s="85">
        <v>480</v>
      </c>
      <c r="E8" s="85" t="s">
        <v>30</v>
      </c>
      <c r="F8" s="214"/>
      <c r="G8" s="72">
        <f t="shared" ref="G8:G11" si="0">D8*F8</f>
        <v>0</v>
      </c>
    </row>
    <row r="9" spans="1:8" ht="15" customHeight="1">
      <c r="A9" s="68">
        <f t="shared" ref="A9:A11" si="1">A8+1</f>
        <v>3</v>
      </c>
      <c r="B9" s="69"/>
      <c r="C9" s="83" t="s">
        <v>213</v>
      </c>
      <c r="D9" s="85">
        <v>480</v>
      </c>
      <c r="E9" s="85" t="s">
        <v>30</v>
      </c>
      <c r="F9" s="214"/>
      <c r="G9" s="72">
        <f t="shared" si="0"/>
        <v>0</v>
      </c>
    </row>
    <row r="10" spans="1:8" ht="15" customHeight="1">
      <c r="A10" s="68">
        <f t="shared" si="1"/>
        <v>4</v>
      </c>
      <c r="B10" s="69"/>
      <c r="C10" s="83" t="s">
        <v>214</v>
      </c>
      <c r="D10" s="85">
        <v>240</v>
      </c>
      <c r="E10" s="85" t="s">
        <v>34</v>
      </c>
      <c r="F10" s="214"/>
      <c r="G10" s="72">
        <f t="shared" si="0"/>
        <v>0</v>
      </c>
    </row>
    <row r="11" spans="1:8" ht="15" customHeight="1" thickBot="1">
      <c r="A11" s="68">
        <f t="shared" si="1"/>
        <v>5</v>
      </c>
      <c r="B11" s="69"/>
      <c r="C11" s="83" t="s">
        <v>215</v>
      </c>
      <c r="D11" s="86">
        <v>60</v>
      </c>
      <c r="E11" s="86" t="s">
        <v>30</v>
      </c>
      <c r="F11" s="215"/>
      <c r="G11" s="78">
        <f t="shared" si="0"/>
        <v>0</v>
      </c>
    </row>
    <row r="12" spans="1:8" ht="20.100000000000001" customHeight="1" thickBot="1">
      <c r="A12" s="232" t="s">
        <v>120</v>
      </c>
      <c r="B12" s="233"/>
      <c r="C12" s="233"/>
      <c r="D12" s="79"/>
      <c r="E12" s="80"/>
      <c r="F12" s="81"/>
      <c r="G12" s="82">
        <f>SUM(G7:G11)</f>
        <v>0</v>
      </c>
      <c r="H12" s="7"/>
    </row>
    <row r="14" spans="1:8">
      <c r="A14" s="57" t="s">
        <v>25</v>
      </c>
    </row>
    <row r="15" spans="1:8">
      <c r="A15" s="57" t="s">
        <v>38</v>
      </c>
    </row>
    <row r="16" spans="1:8">
      <c r="A16" s="57" t="s">
        <v>31</v>
      </c>
    </row>
    <row r="17" spans="1:9">
      <c r="A17" s="57"/>
    </row>
    <row r="18" spans="1:9">
      <c r="A18" s="167" t="s">
        <v>90</v>
      </c>
    </row>
    <row r="19" spans="1:9" s="13" customFormat="1" ht="15">
      <c r="A19" s="38" t="s">
        <v>234</v>
      </c>
      <c r="B19" s="37"/>
      <c r="C19" s="34"/>
      <c r="I19" s="39"/>
    </row>
    <row r="20" spans="1:9" s="13" customFormat="1" ht="15">
      <c r="A20" s="38" t="s">
        <v>235</v>
      </c>
      <c r="B20" s="37"/>
      <c r="C20" s="34"/>
      <c r="I20" s="39"/>
    </row>
    <row r="21" spans="1:9">
      <c r="A21" s="48" t="s">
        <v>200</v>
      </c>
    </row>
    <row r="22" spans="1:9">
      <c r="A22" s="57" t="s">
        <v>219</v>
      </c>
    </row>
  </sheetData>
  <sheetProtection password="CA42" sheet="1" objects="1" scenarios="1"/>
  <mergeCells count="1">
    <mergeCell ref="A12:C12"/>
  </mergeCells>
  <pageMargins left="0.59055118110236215" right="0.59055118110236215" top="0.59055118110236215" bottom="0.59055118110236215" header="0.19685039370078741" footer="0.19685039370078741"/>
  <pageSetup paperSize="9" orientation="landscape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Layout" topLeftCell="A4" zoomScaleNormal="100" zoomScaleSheetLayoutView="100" workbookViewId="0">
      <selection activeCell="C8" sqref="C8"/>
    </sheetView>
  </sheetViews>
  <sheetFormatPr defaultColWidth="9.140625" defaultRowHeight="15"/>
  <cols>
    <col min="1" max="1" width="10.7109375" style="13" customWidth="1"/>
    <col min="2" max="2" width="12.7109375" style="13" customWidth="1"/>
    <col min="3" max="3" width="55.7109375" style="13" customWidth="1"/>
    <col min="4" max="5" width="10.7109375" style="13" customWidth="1"/>
    <col min="6" max="7" width="15.7109375" style="13" customWidth="1"/>
    <col min="8" max="8" width="16.85546875" style="13" customWidth="1"/>
    <col min="9" max="9" width="9.5703125" style="13" bestFit="1" customWidth="1"/>
    <col min="10" max="16384" width="9.140625" style="13"/>
  </cols>
  <sheetData>
    <row r="1" spans="1:9" ht="15" customHeight="1">
      <c r="A1" s="11" t="s">
        <v>33</v>
      </c>
      <c r="B1" s="196" t="s">
        <v>82</v>
      </c>
      <c r="C1" s="11"/>
      <c r="G1" s="197" t="s">
        <v>229</v>
      </c>
      <c r="H1" s="197"/>
    </row>
    <row r="2" spans="1:9" ht="15" customHeight="1">
      <c r="A2" s="11"/>
      <c r="B2" s="200" t="s">
        <v>35</v>
      </c>
      <c r="C2" s="11"/>
    </row>
    <row r="3" spans="1:9" s="34" customFormat="1" ht="15" customHeight="1">
      <c r="A3" s="189"/>
      <c r="B3" s="189"/>
      <c r="C3" s="3"/>
      <c r="D3" s="31"/>
      <c r="E3" s="31"/>
      <c r="F3" s="31"/>
      <c r="G3" s="13"/>
      <c r="H3" s="32"/>
      <c r="I3" s="33"/>
    </row>
    <row r="4" spans="1:9" s="34" customFormat="1" ht="15" customHeight="1">
      <c r="A4" s="190" t="s">
        <v>232</v>
      </c>
      <c r="B4" s="190"/>
      <c r="C4" s="191"/>
      <c r="D4" s="35"/>
      <c r="E4" s="36"/>
      <c r="F4" s="36"/>
      <c r="G4" s="36"/>
      <c r="H4" s="13"/>
      <c r="I4" s="33"/>
    </row>
    <row r="5" spans="1:9" s="34" customFormat="1" ht="15" customHeight="1" thickBot="1">
      <c r="A5" s="190"/>
      <c r="B5" s="190"/>
      <c r="C5" s="191"/>
      <c r="D5" s="35"/>
      <c r="E5" s="36"/>
      <c r="F5" s="36"/>
      <c r="G5" s="36"/>
      <c r="H5" s="13"/>
      <c r="I5" s="33"/>
    </row>
    <row r="6" spans="1:9" s="11" customFormat="1" ht="45" customHeight="1" thickBot="1">
      <c r="A6" s="61" t="s">
        <v>1</v>
      </c>
      <c r="B6" s="62"/>
      <c r="C6" s="64" t="s">
        <v>2</v>
      </c>
      <c r="D6" s="62" t="s">
        <v>29</v>
      </c>
      <c r="E6" s="76" t="s">
        <v>10</v>
      </c>
      <c r="F6" s="76" t="s">
        <v>119</v>
      </c>
      <c r="G6" s="63" t="s">
        <v>101</v>
      </c>
    </row>
    <row r="7" spans="1:9" s="11" customFormat="1" ht="60" customHeight="1">
      <c r="A7" s="65">
        <v>1</v>
      </c>
      <c r="B7" s="66"/>
      <c r="C7" s="226" t="s">
        <v>83</v>
      </c>
      <c r="D7" s="181">
        <v>400</v>
      </c>
      <c r="E7" s="181" t="s">
        <v>30</v>
      </c>
      <c r="F7" s="213"/>
      <c r="G7" s="71">
        <f>D7*F7</f>
        <v>0</v>
      </c>
    </row>
    <row r="8" spans="1:9" s="11" customFormat="1" ht="30" customHeight="1">
      <c r="A8" s="68">
        <f>A7+1</f>
        <v>2</v>
      </c>
      <c r="B8" s="69"/>
      <c r="C8" s="226" t="s">
        <v>84</v>
      </c>
      <c r="D8" s="182">
        <v>400</v>
      </c>
      <c r="E8" s="182" t="s">
        <v>30</v>
      </c>
      <c r="F8" s="214"/>
      <c r="G8" s="72">
        <f t="shared" ref="G8:G13" si="0">D8*F8</f>
        <v>0</v>
      </c>
    </row>
    <row r="9" spans="1:9" s="11" customFormat="1" ht="30" customHeight="1">
      <c r="A9" s="68">
        <f t="shared" ref="A9:A13" si="1">A8+1</f>
        <v>3</v>
      </c>
      <c r="B9" s="69"/>
      <c r="C9" s="226" t="s">
        <v>85</v>
      </c>
      <c r="D9" s="182">
        <v>2800</v>
      </c>
      <c r="E9" s="182" t="s">
        <v>30</v>
      </c>
      <c r="F9" s="214"/>
      <c r="G9" s="72">
        <f t="shared" si="0"/>
        <v>0</v>
      </c>
    </row>
    <row r="10" spans="1:9" s="11" customFormat="1" ht="30" customHeight="1">
      <c r="A10" s="68">
        <f t="shared" si="1"/>
        <v>4</v>
      </c>
      <c r="B10" s="69"/>
      <c r="C10" s="226" t="s">
        <v>86</v>
      </c>
      <c r="D10" s="182">
        <v>800</v>
      </c>
      <c r="E10" s="182" t="s">
        <v>30</v>
      </c>
      <c r="F10" s="214"/>
      <c r="G10" s="72">
        <f t="shared" si="0"/>
        <v>0</v>
      </c>
    </row>
    <row r="11" spans="1:9" s="11" customFormat="1" ht="45" customHeight="1">
      <c r="A11" s="68">
        <f t="shared" si="1"/>
        <v>5</v>
      </c>
      <c r="B11" s="69"/>
      <c r="C11" s="226" t="s">
        <v>87</v>
      </c>
      <c r="D11" s="182">
        <v>6400</v>
      </c>
      <c r="E11" s="182" t="s">
        <v>30</v>
      </c>
      <c r="F11" s="214"/>
      <c r="G11" s="72">
        <f t="shared" ref="G11:G12" si="2">D11*F11</f>
        <v>0</v>
      </c>
    </row>
    <row r="12" spans="1:9" s="11" customFormat="1" ht="30" customHeight="1">
      <c r="A12" s="68">
        <f t="shared" si="1"/>
        <v>6</v>
      </c>
      <c r="B12" s="69"/>
      <c r="C12" s="226" t="s">
        <v>88</v>
      </c>
      <c r="D12" s="182">
        <v>200</v>
      </c>
      <c r="E12" s="182" t="s">
        <v>30</v>
      </c>
      <c r="F12" s="214"/>
      <c r="G12" s="72">
        <f t="shared" si="2"/>
        <v>0</v>
      </c>
    </row>
    <row r="13" spans="1:9" s="11" customFormat="1" ht="45" customHeight="1" thickBot="1">
      <c r="A13" s="192">
        <f t="shared" si="1"/>
        <v>7</v>
      </c>
      <c r="B13" s="193"/>
      <c r="C13" s="227" t="s">
        <v>89</v>
      </c>
      <c r="D13" s="194">
        <v>400</v>
      </c>
      <c r="E13" s="194" t="s">
        <v>30</v>
      </c>
      <c r="F13" s="216"/>
      <c r="G13" s="195">
        <f t="shared" si="0"/>
        <v>0</v>
      </c>
    </row>
    <row r="14" spans="1:9" s="11" customFormat="1" ht="20.100000000000001" customHeight="1" thickBot="1">
      <c r="A14" s="232" t="s">
        <v>151</v>
      </c>
      <c r="B14" s="233"/>
      <c r="C14" s="233"/>
      <c r="D14" s="79"/>
      <c r="E14" s="80"/>
      <c r="F14" s="81"/>
      <c r="G14" s="82">
        <f>SUM(G7:G13)</f>
        <v>0</v>
      </c>
      <c r="H14" s="7"/>
    </row>
    <row r="15" spans="1:9" s="11" customFormat="1" ht="14.25"/>
    <row r="16" spans="1:9" s="11" customFormat="1" ht="14.25">
      <c r="A16" s="57" t="s">
        <v>25</v>
      </c>
    </row>
    <row r="17" spans="1:9" s="11" customFormat="1" ht="14.25">
      <c r="A17" s="57" t="s">
        <v>31</v>
      </c>
    </row>
    <row r="18" spans="1:9">
      <c r="I18" s="39"/>
    </row>
    <row r="19" spans="1:9">
      <c r="A19" s="38" t="s">
        <v>90</v>
      </c>
      <c r="B19" s="37"/>
      <c r="C19" s="34"/>
      <c r="H19" s="40"/>
      <c r="I19" s="39"/>
    </row>
    <row r="20" spans="1:9">
      <c r="A20" s="38" t="s">
        <v>234</v>
      </c>
      <c r="B20" s="37"/>
      <c r="C20" s="34"/>
      <c r="I20" s="39"/>
    </row>
    <row r="21" spans="1:9">
      <c r="A21" s="38" t="s">
        <v>238</v>
      </c>
      <c r="B21" s="37"/>
      <c r="C21" s="34"/>
      <c r="I21" s="39"/>
    </row>
    <row r="22" spans="1:9" s="11" customFormat="1" ht="14.25">
      <c r="A22" s="48" t="s">
        <v>233</v>
      </c>
    </row>
    <row r="23" spans="1:9" s="11" customFormat="1" ht="14.25">
      <c r="A23" s="57" t="s">
        <v>239</v>
      </c>
    </row>
    <row r="24" spans="1:9" s="11" customFormat="1" ht="14.25">
      <c r="A24" s="48"/>
    </row>
    <row r="25" spans="1:9" s="11" customFormat="1" ht="14.25">
      <c r="A25" s="57"/>
    </row>
  </sheetData>
  <sheetProtection password="CA42" sheet="1" objects="1" scenarios="1"/>
  <mergeCells count="1">
    <mergeCell ref="A14:C14"/>
  </mergeCells>
  <pageMargins left="0.59055118110236215" right="0.59055118110236215" top="0.59055118110236215" bottom="0.59055118110236215" header="0.19685039370078741" footer="0.19685039370078741"/>
  <pageSetup paperSize="9" scale="97" orientation="landscape" horizontalDpi="4294967295" verticalDpi="4294967295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9</vt:i4>
      </vt:variant>
      <vt:variant>
        <vt:lpstr>Pomenované rozsahy</vt:lpstr>
      </vt:variant>
      <vt:variant>
        <vt:i4>8</vt:i4>
      </vt:variant>
    </vt:vector>
  </HeadingPairs>
  <TitlesOfParts>
    <vt:vector size="17" baseType="lpstr">
      <vt:lpstr>SÚHRNNÝ ROZPOČET DIELA</vt:lpstr>
      <vt:lpstr>ČASTI STAVBY CELKOM</vt:lpstr>
      <vt:lpstr>ČASŤ STAVBY A</vt:lpstr>
      <vt:lpstr>ČASŤ STAVBY B</vt:lpstr>
      <vt:lpstr>VŠEOBECNÉ POLOŽKY CELKOM</vt:lpstr>
      <vt:lpstr>VŠEOB.POL. - Dok.zhotov. A</vt:lpstr>
      <vt:lpstr>VŠEOB.POL. - Dok.zhotov. B</vt:lpstr>
      <vt:lpstr>VŠEOB.POL. - Zach. arch. výskum</vt:lpstr>
      <vt:lpstr>VŠEOB.POL. - Info. model stavby</vt:lpstr>
      <vt:lpstr>'ČASŤ STAVBY A'!Oblasť_tlače</vt:lpstr>
      <vt:lpstr>'ČASŤ STAVBY B'!Oblasť_tlače</vt:lpstr>
      <vt:lpstr>'ČASTI STAVBY CELKOM'!Oblasť_tlače</vt:lpstr>
      <vt:lpstr>'VŠEOB.POL. - Dok.zhotov. A'!Oblasť_tlače</vt:lpstr>
      <vt:lpstr>'VŠEOB.POL. - Dok.zhotov. B'!Oblasť_tlače</vt:lpstr>
      <vt:lpstr>'VŠEOB.POL. - Info. model stavby'!Oblasť_tlače</vt:lpstr>
      <vt:lpstr>'VŠEOB.POL. - Zach. arch. výskum'!Oblasť_tlače</vt:lpstr>
      <vt:lpstr>'VŠEOBECNÉ POLOŽKY CELKOM'!Oblasť_tlače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2021-01-05T12:34:47Z</dcterms:modified>
</cp:coreProperties>
</file>