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c64b601003c02fd/Počítač/Nový priečinok/"/>
    </mc:Choice>
  </mc:AlternateContent>
  <xr:revisionPtr revIDLastSave="22" documentId="8_{0CD215DD-C74B-4E34-B160-F69189FF3120}" xr6:coauthVersionLast="47" xr6:coauthVersionMax="47" xr10:uidLastSave="{9161700A-F243-413B-9B8A-C514520AB9A5}"/>
  <bookViews>
    <workbookView xWindow="-108" yWindow="-108" windowWidth="23256" windowHeight="12576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zákazku'!$A$6:$J$147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4" i="3" l="1"/>
  <c r="G143" i="3"/>
  <c r="G142" i="3"/>
  <c r="G141" i="3"/>
  <c r="G140" i="3"/>
  <c r="G139" i="3"/>
  <c r="G7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75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45" i="3"/>
  <c r="E173" i="3" l="1"/>
  <c r="E174" i="3"/>
  <c r="E172" i="3"/>
  <c r="G146" i="3"/>
  <c r="F176" i="3" l="1"/>
  <c r="D153" i="3" s="1"/>
  <c r="G175" i="3" l="1"/>
  <c r="G174" i="3" l="1"/>
  <c r="E153" i="3"/>
  <c r="E176" i="3" l="1"/>
  <c r="F153" i="3"/>
</calcChain>
</file>

<file path=xl/sharedStrings.xml><?xml version="1.0" encoding="utf-8"?>
<sst xmlns="http://schemas.openxmlformats.org/spreadsheetml/2006/main" count="638" uniqueCount="278">
  <si>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</si>
  <si>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</si>
  <si>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</si>
  <si>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</si>
  <si>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</si>
  <si>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</si>
  <si>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</si>
  <si>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</si>
  <si>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</si>
  <si>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</si>
  <si>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</si>
  <si>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</si>
  <si>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</si>
  <si>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</si>
  <si>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</si>
  <si>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</si>
  <si>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</si>
  <si>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</si>
  <si>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</si>
  <si>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</si>
  <si>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</si>
  <si>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</si>
  <si>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</si>
  <si>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</si>
  <si>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</si>
  <si>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</si>
  <si>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</si>
  <si>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</si>
  <si>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</si>
  <si>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</si>
  <si>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</si>
  <si>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</si>
  <si>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</si>
  <si>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</si>
  <si>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</si>
  <si>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</si>
  <si>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</si>
  <si>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</si>
  <si>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</si>
  <si>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</si>
  <si>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</si>
  <si>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</si>
  <si>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</si>
  <si>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</si>
  <si>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</si>
  <si>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</si>
  <si>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</si>
  <si>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</si>
  <si>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</si>
  <si>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</si>
  <si>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</si>
  <si>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</si>
  <si>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</si>
  <si>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</si>
  <si>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</si>
  <si>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</si>
  <si>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</si>
  <si>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</si>
  <si>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</si>
  <si>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</si>
  <si>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</si>
  <si>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</si>
  <si>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</si>
  <si>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</si>
  <si>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</si>
  <si>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</si>
  <si>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</si>
  <si>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</si>
  <si>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</si>
  <si>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</si>
  <si>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</si>
  <si>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</si>
  <si>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</si>
  <si>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</si>
  <si>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</si>
  <si>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</si>
  <si>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</si>
  <si>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</si>
  <si>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</si>
  <si>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</si>
  <si>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</si>
  <si>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</si>
  <si>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</si>
  <si>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</si>
  <si>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</si>
  <si>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</si>
  <si>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</si>
  <si>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</si>
  <si>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</si>
  <si>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</si>
  <si>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</si>
  <si>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</si>
  <si>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</si>
  <si>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</si>
  <si>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</si>
  <si>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</si>
  <si>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</si>
  <si>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</si>
  <si>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</si>
  <si>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</si>
  <si>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</si>
  <si>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</si>
  <si>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</si>
  <si>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</si>
  <si>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</si>
  <si>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</si>
  <si>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</si>
  <si>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</si>
  <si>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</si>
  <si>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</si>
  <si>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</si>
  <si>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</si>
  <si>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</si>
  <si>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</si>
  <si>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</si>
  <si>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</si>
  <si>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</si>
  <si>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</si>
  <si>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</si>
  <si>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</si>
  <si>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</si>
  <si>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</si>
  <si>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</si>
  <si>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</si>
  <si>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</si>
  <si>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</si>
  <si>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</si>
  <si>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</si>
  <si>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</si>
  <si>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</si>
  <si>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</si>
  <si>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</si>
  <si>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</si>
  <si>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</si>
  <si>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</si>
  <si>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</si>
  <si>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</si>
  <si>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</si>
  <si>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</si>
  <si>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</si>
  <si>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</si>
  <si>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</si>
  <si>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</si>
  <si>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</si>
  <si>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</si>
  <si>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</si>
  <si>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</si>
  <si>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</si>
  <si>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</si>
  <si>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</si>
  <si>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</si>
  <si>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</si>
  <si>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</si>
  <si>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</si>
  <si>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</si>
  <si>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</si>
  <si>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</si>
  <si>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</si>
  <si>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</si>
  <si>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</si>
  <si>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</si>
  <si>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</si>
  <si>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</si>
  <si>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</si>
  <si>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</si>
  <si>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</si>
  <si>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</si>
  <si>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</si>
  <si>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</si>
  <si>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</si>
  <si>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</si>
  <si>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</si>
  <si>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</si>
  <si>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</si>
  <si>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</si>
  <si>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</si>
  <si>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</si>
  <si>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</si>
  <si>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</si>
  <si>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</si>
  <si>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</si>
  <si>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</si>
  <si>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</si>
  <si>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</si>
  <si>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</si>
  <si>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</si>
  <si>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</si>
  <si>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</si>
  <si>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</si>
  <si>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</si>
  <si>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</si>
  <si>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</si>
  <si>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</si>
  <si>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</si>
  <si>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</si>
  <si>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</si>
  <si>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</si>
  <si>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</si>
  <si>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</si>
  <si>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</si>
  <si>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</si>
  <si>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</si>
  <si>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</si>
  <si>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</si>
  <si>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</si>
  <si>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</si>
  <si>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</si>
  <si>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</si>
  <si>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</si>
  <si>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</si>
  <si>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</si>
  <si>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</si>
  <si>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</si>
  <si>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</si>
  <si>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</si>
  <si>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</si>
  <si>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</si>
  <si>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</si>
  <si>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</si>
  <si>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</si>
  <si>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</si>
  <si>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</si>
  <si>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</si>
  <si>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</si>
  <si>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</si>
  <si>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</si>
  <si>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</si>
  <si>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</si>
  <si>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</si>
  <si>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</si>
  <si>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</si>
  <si>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</si>
  <si>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</si>
  <si>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</si>
  <si>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</si>
  <si>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</si>
  <si>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</si>
  <si>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</si>
  <si>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</si>
  <si>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</si>
  <si>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</si>
  <si>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</si>
  <si>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</si>
  <si>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</si>
  <si>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</si>
  <si>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</si>
  <si>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</si>
  <si>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</si>
  <si>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</si>
  <si>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</si>
  <si>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</si>
  <si>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</si>
  <si>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</si>
  <si>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</si>
  <si>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</si>
  <si>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</si>
  <si>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</si>
  <si>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</si>
  <si>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</si>
  <si>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</si>
  <si>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</si>
  <si>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</si>
  <si>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</si>
  <si>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osôb</t>
  </si>
  <si>
    <t>Požadovaná kapacita: 6</t>
  </si>
  <si>
    <t>Ostatné práce v rámci výkonu 011 - ručne</t>
  </si>
  <si>
    <t>Ostatné práce v rámci výkonu 017 - mechnizovane</t>
  </si>
  <si>
    <t>Ostatné práce v rámci výkonu 018 - mechanizovane</t>
  </si>
  <si>
    <t>Ostatné práce v rámci výkonu 019 - mechanizovane</t>
  </si>
  <si>
    <t>Ostatné práce v rámci výkonu 027 - mechanizovane</t>
  </si>
  <si>
    <t>Ostatné práce v rámci výkonu 028</t>
  </si>
  <si>
    <t>Názov predmetu zákazky: VC 1 /LO 1,2,3,5/ na LS Bardejov</t>
  </si>
  <si>
    <t>Štefan Gaľan</t>
  </si>
  <si>
    <t>SK2109000000000451946196</t>
  </si>
  <si>
    <t>SK1041032201</t>
  </si>
  <si>
    <t>0907254116</t>
  </si>
  <si>
    <t>galanstefan@gmail.com</t>
  </si>
  <si>
    <t>Tarnov 19, 086 01 Rokytov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</si>
</sst>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rgb="FF0070C0"/>
      <name val="Times New Roman"/>
      <family val="2"/>
      <charset val="238"/>
    </font>
    <font>
      <sz val="12"/>
      <color rgb="FF00B0F0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1" fillId="0" borderId="0" applyNumberFormat="0" applyFill="0" applyBorder="0" applyAlignment="0" applyProtection="0"/>
  </cellStyleXfs>
  <cellXfs count="11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Border="1"/>
    <xf numFmtId="3" fontId="8" fillId="0" borderId="0" xfId="0" applyNumberFormat="1" applyFont="1" applyAlignment="1">
      <alignment horizontal="left"/>
    </xf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2" fontId="17" fillId="0" borderId="5" xfId="1" applyNumberFormat="1" applyFont="1" applyBorder="1"/>
    <xf numFmtId="3" fontId="17" fillId="6" borderId="5" xfId="1" applyNumberFormat="1" applyFont="1" applyFill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1" fontId="17" fillId="0" borderId="5" xfId="1" applyNumberFormat="1" applyFont="1" applyBorder="1" applyAlignment="1">
      <alignment horizontal="right" indent="1"/>
    </xf>
    <xf numFmtId="1" fontId="17" fillId="0" borderId="5" xfId="1" applyNumberFormat="1" applyFont="1" applyBorder="1"/>
    <xf numFmtId="1" fontId="18" fillId="0" borderId="5" xfId="1" applyNumberFormat="1" applyFont="1" applyBorder="1"/>
    <xf numFmtId="1" fontId="4" fillId="0" borderId="5" xfId="1" applyNumberFormat="1" applyFont="1" applyBorder="1"/>
    <xf numFmtId="49" fontId="19" fillId="0" borderId="5" xfId="0" applyNumberFormat="1" applyFont="1" applyBorder="1"/>
    <xf numFmtId="3" fontId="17" fillId="0" borderId="5" xfId="1" applyNumberFormat="1" applyFont="1" applyBorder="1"/>
    <xf numFmtId="0" fontId="20" fillId="7" borderId="5" xfId="0" applyFont="1" applyFill="1" applyBorder="1" applyAlignment="1">
      <alignment vertical="center" wrapText="1"/>
    </xf>
    <xf numFmtId="0" fontId="20" fillId="9" borderId="5" xfId="0" applyFont="1" applyFill="1" applyBorder="1" applyAlignment="1">
      <alignment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49" fontId="6" fillId="2" borderId="11" xfId="1" applyNumberFormat="1" applyFont="1" applyFill="1" applyBorder="1" applyAlignment="1">
      <alignment horizontal="left"/>
    </xf>
    <xf numFmtId="0" fontId="21" fillId="2" borderId="11" xfId="2" applyFill="1" applyBorder="1" applyAlignment="1">
      <alignment horizontal="left"/>
    </xf>
    <xf numFmtId="14" fontId="6" fillId="2" borderId="11" xfId="1" applyNumberFormat="1" applyFont="1" applyFill="1" applyBorder="1" applyAlignment="1">
      <alignment horizontal="left"/>
    </xf>
    <xf numFmtId="0" fontId="11" fillId="0" borderId="5" xfId="0" applyFont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Border="1" applyAlignment="1">
      <alignment horizontal="left" vertical="center" wrapText="1"/>
    </xf>
    <xf numFmtId="0" fontId="15" fillId="0" borderId="12" xfId="1" applyFont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</cellXfs>
  <cellStyles count="3">
    <cellStyle name="Hypertextové prepojenie" xfId="2" builtinId="8"/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166</xdr:row>
      <xdr:rowOff>57150</xdr:rowOff>
    </xdr:from>
    <xdr:to>
      <xdr:col>1</xdr:col>
      <xdr:colOff>4410075</xdr:colOff>
      <xdr:row>182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 editAs="oneCell">
    <xdr:from>
      <xdr:col>2</xdr:col>
      <xdr:colOff>598714</xdr:colOff>
      <xdr:row>165</xdr:row>
      <xdr:rowOff>32657</xdr:rowOff>
    </xdr:from>
    <xdr:to>
      <xdr:col>2</xdr:col>
      <xdr:colOff>1331304</xdr:colOff>
      <xdr:row>168</xdr:row>
      <xdr:rowOff>96610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C6149F3F-2DEA-4236-9D08-AF5B00310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56986714"/>
          <a:ext cx="732590" cy="608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lanstefa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0"/>
  <sheetViews>
    <sheetView tabSelected="1" view="pageBreakPreview" topLeftCell="A144" zoomScale="70" zoomScaleNormal="80" zoomScaleSheetLayoutView="70" workbookViewId="0">
      <selection activeCell="C149" sqref="C149:F149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3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67" t="s">
        <v>262</v>
      </c>
    </row>
    <row r="2" spans="1:8" s="1" customFormat="1" ht="12" customHeight="1" x14ac:dyDescent="0.3">
      <c r="D2" s="2"/>
      <c r="H2" s="68"/>
    </row>
    <row r="3" spans="1:8" s="3" customFormat="1" ht="16.5" customHeight="1" x14ac:dyDescent="0.3">
      <c r="A3" s="6" t="s">
        <v>271</v>
      </c>
      <c r="B3" s="6"/>
      <c r="C3" s="6"/>
      <c r="D3" s="7"/>
      <c r="E3" s="6"/>
      <c r="F3" s="6"/>
      <c r="G3" s="6"/>
      <c r="H3" s="69"/>
    </row>
    <row r="4" spans="1:8" s="1" customFormat="1" ht="18.75" customHeight="1" x14ac:dyDescent="0.3">
      <c r="A4" s="6" t="s">
        <v>264</v>
      </c>
      <c r="B4" s="6"/>
      <c r="C4" s="6"/>
      <c r="D4" s="78" t="s">
        <v>263</v>
      </c>
      <c r="E4" s="6"/>
      <c r="F4" s="6"/>
      <c r="G4" s="6"/>
      <c r="H4" s="69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69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0" t="s">
        <v>260</v>
      </c>
      <c r="H6" s="12" t="s">
        <v>254</v>
      </c>
    </row>
    <row r="7" spans="1:8" ht="28.5" customHeight="1" x14ac:dyDescent="0.3">
      <c r="A7" s="16">
        <v>1</v>
      </c>
      <c r="B7" s="85" t="s">
        <v>8</v>
      </c>
      <c r="C7" s="9" t="s">
        <v>31</v>
      </c>
      <c r="D7" s="11" t="s">
        <v>9</v>
      </c>
      <c r="E7" s="79">
        <v>257</v>
      </c>
      <c r="F7" s="75">
        <v>52.547999999999995</v>
      </c>
      <c r="G7" s="76">
        <f t="shared" ref="G7:G38" si="0">F7*E7</f>
        <v>13504.835999999999</v>
      </c>
      <c r="H7" s="4" t="s">
        <v>255</v>
      </c>
    </row>
    <row r="8" spans="1:8" ht="28.5" customHeight="1" x14ac:dyDescent="0.3">
      <c r="A8" s="16">
        <v>2</v>
      </c>
      <c r="B8" s="36" t="s">
        <v>10</v>
      </c>
      <c r="C8" s="9" t="s">
        <v>32</v>
      </c>
      <c r="D8" s="11" t="s">
        <v>9</v>
      </c>
      <c r="E8" s="80">
        <v>0</v>
      </c>
      <c r="F8" s="75">
        <v>0</v>
      </c>
      <c r="G8" s="76">
        <f t="shared" si="0"/>
        <v>0</v>
      </c>
      <c r="H8" s="4" t="s">
        <v>255</v>
      </c>
    </row>
    <row r="9" spans="1:8" ht="28.5" customHeight="1" x14ac:dyDescent="0.3">
      <c r="A9" s="16">
        <v>3</v>
      </c>
      <c r="B9" s="85" t="s">
        <v>11</v>
      </c>
      <c r="C9" s="9" t="s">
        <v>33</v>
      </c>
      <c r="D9" s="11" t="s">
        <v>9</v>
      </c>
      <c r="E9" s="80">
        <v>176.5</v>
      </c>
      <c r="F9" s="75">
        <v>52.982999999999997</v>
      </c>
      <c r="G9" s="76">
        <f t="shared" si="0"/>
        <v>9351.4994999999999</v>
      </c>
      <c r="H9" s="4" t="s">
        <v>255</v>
      </c>
    </row>
    <row r="10" spans="1:8" ht="28.5" customHeight="1" x14ac:dyDescent="0.3">
      <c r="A10" s="16">
        <v>4</v>
      </c>
      <c r="B10" s="36" t="s">
        <v>12</v>
      </c>
      <c r="C10" s="9" t="s">
        <v>34</v>
      </c>
      <c r="D10" s="11" t="s">
        <v>9</v>
      </c>
      <c r="E10" s="80">
        <v>0</v>
      </c>
      <c r="F10" s="75">
        <v>0</v>
      </c>
      <c r="G10" s="76">
        <f t="shared" si="0"/>
        <v>0</v>
      </c>
      <c r="H10" s="4" t="s">
        <v>255</v>
      </c>
    </row>
    <row r="11" spans="1:8" ht="28.5" customHeight="1" x14ac:dyDescent="0.3">
      <c r="A11" s="16">
        <v>5</v>
      </c>
      <c r="B11" s="36" t="s">
        <v>35</v>
      </c>
      <c r="C11" s="9" t="s">
        <v>36</v>
      </c>
      <c r="D11" s="11" t="s">
        <v>9</v>
      </c>
      <c r="E11" s="80">
        <v>0</v>
      </c>
      <c r="F11" s="75">
        <v>0</v>
      </c>
      <c r="G11" s="76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85" t="s">
        <v>217</v>
      </c>
      <c r="C12" s="9" t="s">
        <v>202</v>
      </c>
      <c r="D12" s="11" t="s">
        <v>9</v>
      </c>
      <c r="E12" s="80">
        <v>30</v>
      </c>
      <c r="F12" s="75">
        <v>30.363</v>
      </c>
      <c r="G12" s="76">
        <f t="shared" si="0"/>
        <v>910.89</v>
      </c>
      <c r="H12" s="4" t="s">
        <v>255</v>
      </c>
    </row>
    <row r="13" spans="1:8" ht="28.5" customHeight="1" x14ac:dyDescent="0.3">
      <c r="A13" s="16">
        <v>7</v>
      </c>
      <c r="B13" s="36" t="s">
        <v>37</v>
      </c>
      <c r="C13" s="9" t="s">
        <v>38</v>
      </c>
      <c r="D13" s="11" t="s">
        <v>14</v>
      </c>
      <c r="E13" s="80">
        <v>0</v>
      </c>
      <c r="F13" s="75">
        <v>0</v>
      </c>
      <c r="G13" s="76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6" t="s">
        <v>39</v>
      </c>
      <c r="C14" s="10" t="s">
        <v>107</v>
      </c>
      <c r="D14" s="11" t="s">
        <v>9</v>
      </c>
      <c r="E14" s="80">
        <v>0</v>
      </c>
      <c r="F14" s="75">
        <v>0</v>
      </c>
      <c r="G14" s="76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7" t="s">
        <v>40</v>
      </c>
      <c r="C15" s="10" t="s">
        <v>41</v>
      </c>
      <c r="D15" s="11" t="s">
        <v>9</v>
      </c>
      <c r="E15" s="80">
        <v>0</v>
      </c>
      <c r="F15" s="75">
        <v>0</v>
      </c>
      <c r="G15" s="76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7" t="s">
        <v>40</v>
      </c>
      <c r="C16" s="10" t="s">
        <v>42</v>
      </c>
      <c r="D16" s="11" t="s">
        <v>9</v>
      </c>
      <c r="E16" s="80">
        <v>0</v>
      </c>
      <c r="F16" s="75">
        <v>0</v>
      </c>
      <c r="G16" s="76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6" t="s">
        <v>13</v>
      </c>
      <c r="C17" s="10" t="s">
        <v>41</v>
      </c>
      <c r="D17" s="11" t="s">
        <v>9</v>
      </c>
      <c r="E17" s="80">
        <v>0</v>
      </c>
      <c r="F17" s="75">
        <v>0</v>
      </c>
      <c r="G17" s="76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6" t="s">
        <v>13</v>
      </c>
      <c r="C18" s="10" t="s">
        <v>42</v>
      </c>
      <c r="D18" s="11" t="s">
        <v>9</v>
      </c>
      <c r="E18" s="80">
        <v>0</v>
      </c>
      <c r="F18" s="75">
        <v>0</v>
      </c>
      <c r="G18" s="76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6" t="s">
        <v>43</v>
      </c>
      <c r="C19" s="10" t="s">
        <v>44</v>
      </c>
      <c r="D19" s="11" t="s">
        <v>14</v>
      </c>
      <c r="E19" s="80">
        <v>0</v>
      </c>
      <c r="F19" s="75">
        <v>0</v>
      </c>
      <c r="G19" s="76">
        <f t="shared" si="0"/>
        <v>0</v>
      </c>
      <c r="H19" s="4" t="s">
        <v>255</v>
      </c>
    </row>
    <row r="20" spans="1:8" ht="28.5" customHeight="1" x14ac:dyDescent="0.3">
      <c r="A20" s="16">
        <v>12</v>
      </c>
      <c r="B20" s="36" t="s">
        <v>45</v>
      </c>
      <c r="C20" s="9" t="s">
        <v>46</v>
      </c>
      <c r="D20" s="11" t="s">
        <v>14</v>
      </c>
      <c r="E20" s="80">
        <v>0</v>
      </c>
      <c r="F20" s="75">
        <v>0</v>
      </c>
      <c r="G20" s="76">
        <f t="shared" si="0"/>
        <v>0</v>
      </c>
      <c r="H20" s="4" t="s">
        <v>255</v>
      </c>
    </row>
    <row r="21" spans="1:8" ht="28.5" customHeight="1" x14ac:dyDescent="0.3">
      <c r="A21" s="16">
        <v>13</v>
      </c>
      <c r="B21" s="36" t="s">
        <v>47</v>
      </c>
      <c r="C21" s="9" t="s">
        <v>48</v>
      </c>
      <c r="D21" s="11" t="s">
        <v>14</v>
      </c>
      <c r="E21" s="80">
        <v>0</v>
      </c>
      <c r="F21" s="75">
        <v>0</v>
      </c>
      <c r="G21" s="76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85" t="s">
        <v>226</v>
      </c>
      <c r="C22" s="9" t="s">
        <v>49</v>
      </c>
      <c r="D22" s="11" t="s">
        <v>15</v>
      </c>
      <c r="E22" s="80">
        <v>226</v>
      </c>
      <c r="F22" s="75">
        <v>8.6999999999999993</v>
      </c>
      <c r="G22" s="76">
        <f t="shared" si="0"/>
        <v>1966.1999999999998</v>
      </c>
      <c r="H22" s="4" t="s">
        <v>255</v>
      </c>
    </row>
    <row r="23" spans="1:8" ht="28.5" customHeight="1" x14ac:dyDescent="0.3">
      <c r="A23" s="16">
        <v>15</v>
      </c>
      <c r="B23" s="85" t="s">
        <v>50</v>
      </c>
      <c r="C23" s="9" t="s">
        <v>49</v>
      </c>
      <c r="D23" s="11" t="s">
        <v>15</v>
      </c>
      <c r="E23" s="80">
        <v>130</v>
      </c>
      <c r="F23" s="75">
        <v>8.6999999999999993</v>
      </c>
      <c r="G23" s="76">
        <f t="shared" si="0"/>
        <v>1131</v>
      </c>
      <c r="H23" s="4" t="s">
        <v>255</v>
      </c>
    </row>
    <row r="24" spans="1:8" ht="28.5" customHeight="1" x14ac:dyDescent="0.3">
      <c r="A24" s="16">
        <v>16</v>
      </c>
      <c r="B24" s="54" t="s">
        <v>115</v>
      </c>
      <c r="C24" s="9" t="s">
        <v>112</v>
      </c>
      <c r="D24" s="11" t="s">
        <v>18</v>
      </c>
      <c r="E24" s="80">
        <v>0</v>
      </c>
      <c r="F24" s="75">
        <v>0</v>
      </c>
      <c r="G24" s="76">
        <f t="shared" si="0"/>
        <v>0</v>
      </c>
      <c r="H24" s="4" t="s">
        <v>256</v>
      </c>
    </row>
    <row r="25" spans="1:8" ht="28.5" customHeight="1" x14ac:dyDescent="0.3">
      <c r="A25" s="22">
        <v>17</v>
      </c>
      <c r="B25" s="36" t="s">
        <v>51</v>
      </c>
      <c r="C25" s="25" t="s">
        <v>52</v>
      </c>
      <c r="D25" s="11" t="s">
        <v>14</v>
      </c>
      <c r="E25" s="80">
        <v>0</v>
      </c>
      <c r="F25" s="75">
        <v>0</v>
      </c>
      <c r="G25" s="76">
        <f t="shared" si="0"/>
        <v>0</v>
      </c>
      <c r="H25" s="4" t="s">
        <v>255</v>
      </c>
    </row>
    <row r="26" spans="1:8" ht="28.5" customHeight="1" x14ac:dyDescent="0.3">
      <c r="A26" s="22">
        <v>18</v>
      </c>
      <c r="B26" s="37" t="s">
        <v>146</v>
      </c>
      <c r="C26" s="25" t="s">
        <v>53</v>
      </c>
      <c r="D26" s="11" t="s">
        <v>18</v>
      </c>
      <c r="E26" s="80">
        <v>0</v>
      </c>
      <c r="F26" s="75">
        <v>0</v>
      </c>
      <c r="G26" s="76">
        <f t="shared" si="0"/>
        <v>0</v>
      </c>
      <c r="H26" s="4" t="s">
        <v>256</v>
      </c>
    </row>
    <row r="27" spans="1:8" ht="28.5" customHeight="1" x14ac:dyDescent="0.3">
      <c r="A27" s="22">
        <v>19</v>
      </c>
      <c r="B27" s="37" t="s">
        <v>147</v>
      </c>
      <c r="C27" s="26" t="s">
        <v>54</v>
      </c>
      <c r="D27" s="11" t="s">
        <v>18</v>
      </c>
      <c r="E27" s="80">
        <v>0</v>
      </c>
      <c r="F27" s="75">
        <v>0</v>
      </c>
      <c r="G27" s="76">
        <f t="shared" si="0"/>
        <v>0</v>
      </c>
      <c r="H27" s="4" t="s">
        <v>256</v>
      </c>
    </row>
    <row r="28" spans="1:8" ht="28.5" customHeight="1" x14ac:dyDescent="0.3">
      <c r="A28" s="22">
        <v>20</v>
      </c>
      <c r="B28" s="85" t="s">
        <v>204</v>
      </c>
      <c r="C28" s="25" t="s">
        <v>55</v>
      </c>
      <c r="D28" s="11" t="s">
        <v>21</v>
      </c>
      <c r="E28" s="80">
        <v>22926.399999999998</v>
      </c>
      <c r="F28" s="75">
        <v>4.1399999999999997</v>
      </c>
      <c r="G28" s="76">
        <f t="shared" si="0"/>
        <v>94915.295999999988</v>
      </c>
      <c r="H28" s="4" t="s">
        <v>255</v>
      </c>
    </row>
    <row r="29" spans="1:8" ht="28.5" customHeight="1" x14ac:dyDescent="0.3">
      <c r="A29" s="22">
        <v>21</v>
      </c>
      <c r="B29" s="36" t="s">
        <v>56</v>
      </c>
      <c r="C29" s="25" t="s">
        <v>55</v>
      </c>
      <c r="D29" s="11" t="s">
        <v>21</v>
      </c>
      <c r="E29" s="80">
        <v>0</v>
      </c>
      <c r="F29" s="75">
        <v>0</v>
      </c>
      <c r="G29" s="76">
        <f t="shared" si="0"/>
        <v>0</v>
      </c>
      <c r="H29" s="4" t="s">
        <v>255</v>
      </c>
    </row>
    <row r="30" spans="1:8" ht="28.5" customHeight="1" x14ac:dyDescent="0.3">
      <c r="A30" s="16">
        <v>22</v>
      </c>
      <c r="B30" s="38" t="s">
        <v>199</v>
      </c>
      <c r="C30" s="25" t="s">
        <v>55</v>
      </c>
      <c r="D30" s="11" t="s">
        <v>21</v>
      </c>
      <c r="E30" s="80">
        <v>0</v>
      </c>
      <c r="F30" s="75">
        <v>0</v>
      </c>
      <c r="G30" s="76">
        <f t="shared" si="0"/>
        <v>0</v>
      </c>
      <c r="H30" s="4" t="s">
        <v>255</v>
      </c>
    </row>
    <row r="31" spans="1:8" ht="28.5" customHeight="1" x14ac:dyDescent="0.3">
      <c r="A31" s="22">
        <v>23</v>
      </c>
      <c r="B31" s="36" t="s">
        <v>16</v>
      </c>
      <c r="C31" s="25" t="s">
        <v>55</v>
      </c>
      <c r="D31" s="11" t="s">
        <v>21</v>
      </c>
      <c r="E31" s="80">
        <v>0</v>
      </c>
      <c r="F31" s="75">
        <v>0</v>
      </c>
      <c r="G31" s="76">
        <f t="shared" si="0"/>
        <v>0</v>
      </c>
      <c r="H31" s="4" t="s">
        <v>255</v>
      </c>
    </row>
    <row r="32" spans="1:8" ht="28.5" customHeight="1" x14ac:dyDescent="0.3">
      <c r="A32" s="22">
        <v>24</v>
      </c>
      <c r="B32" s="36" t="s">
        <v>17</v>
      </c>
      <c r="C32" s="26" t="s">
        <v>44</v>
      </c>
      <c r="D32" s="11" t="s">
        <v>14</v>
      </c>
      <c r="E32" s="80">
        <v>0</v>
      </c>
      <c r="F32" s="75">
        <v>0</v>
      </c>
      <c r="G32" s="76">
        <f t="shared" si="0"/>
        <v>0</v>
      </c>
      <c r="H32" s="4" t="s">
        <v>255</v>
      </c>
    </row>
    <row r="33" spans="1:8" ht="28.5" customHeight="1" x14ac:dyDescent="0.3">
      <c r="A33" s="22">
        <v>25</v>
      </c>
      <c r="B33" s="37" t="s">
        <v>148</v>
      </c>
      <c r="C33" s="25" t="s">
        <v>53</v>
      </c>
      <c r="D33" s="11" t="s">
        <v>18</v>
      </c>
      <c r="E33" s="80">
        <v>0</v>
      </c>
      <c r="F33" s="75">
        <v>0</v>
      </c>
      <c r="G33" s="76">
        <f t="shared" si="0"/>
        <v>0</v>
      </c>
      <c r="H33" s="4" t="s">
        <v>256</v>
      </c>
    </row>
    <row r="34" spans="1:8" ht="28.5" customHeight="1" x14ac:dyDescent="0.3">
      <c r="A34" s="22">
        <v>26</v>
      </c>
      <c r="B34" s="37" t="s">
        <v>149</v>
      </c>
      <c r="C34" s="25" t="s">
        <v>53</v>
      </c>
      <c r="D34" s="11" t="s">
        <v>18</v>
      </c>
      <c r="E34" s="80">
        <v>0</v>
      </c>
      <c r="F34" s="75">
        <v>0</v>
      </c>
      <c r="G34" s="76">
        <f t="shared" si="0"/>
        <v>0</v>
      </c>
      <c r="H34" s="4" t="s">
        <v>256</v>
      </c>
    </row>
    <row r="35" spans="1:8" ht="28.5" customHeight="1" x14ac:dyDescent="0.3">
      <c r="A35" s="22">
        <v>27</v>
      </c>
      <c r="B35" s="85" t="s">
        <v>57</v>
      </c>
      <c r="C35" s="26" t="s">
        <v>58</v>
      </c>
      <c r="D35" s="11" t="s">
        <v>14</v>
      </c>
      <c r="E35" s="80">
        <v>1170.2399999999998</v>
      </c>
      <c r="F35" s="75">
        <v>6.9165000000000001</v>
      </c>
      <c r="G35" s="76">
        <f t="shared" si="0"/>
        <v>8093.9649599999984</v>
      </c>
      <c r="H35" s="4" t="s">
        <v>255</v>
      </c>
    </row>
    <row r="36" spans="1:8" ht="28.5" customHeight="1" x14ac:dyDescent="0.3">
      <c r="A36" s="22">
        <v>28</v>
      </c>
      <c r="B36" s="36" t="s">
        <v>59</v>
      </c>
      <c r="C36" s="26" t="s">
        <v>60</v>
      </c>
      <c r="D36" s="11" t="s">
        <v>22</v>
      </c>
      <c r="E36" s="80">
        <v>0</v>
      </c>
      <c r="F36" s="75">
        <v>0</v>
      </c>
      <c r="G36" s="76">
        <f t="shared" si="0"/>
        <v>0</v>
      </c>
      <c r="H36" s="4" t="s">
        <v>255</v>
      </c>
    </row>
    <row r="37" spans="1:8" ht="28.5" customHeight="1" x14ac:dyDescent="0.3">
      <c r="A37" s="22">
        <v>29</v>
      </c>
      <c r="B37" s="36" t="s">
        <v>61</v>
      </c>
      <c r="C37" s="26" t="s">
        <v>62</v>
      </c>
      <c r="D37" s="11" t="s">
        <v>22</v>
      </c>
      <c r="E37" s="80">
        <v>0</v>
      </c>
      <c r="F37" s="75">
        <v>0</v>
      </c>
      <c r="G37" s="76">
        <f t="shared" si="0"/>
        <v>0</v>
      </c>
      <c r="H37" s="4" t="s">
        <v>255</v>
      </c>
    </row>
    <row r="38" spans="1:8" ht="28.5" customHeight="1" x14ac:dyDescent="0.3">
      <c r="A38" s="22">
        <v>30</v>
      </c>
      <c r="B38" s="36" t="s">
        <v>63</v>
      </c>
      <c r="C38" s="26" t="s">
        <v>64</v>
      </c>
      <c r="D38" s="11" t="s">
        <v>14</v>
      </c>
      <c r="E38" s="80">
        <v>0</v>
      </c>
      <c r="F38" s="75">
        <v>0</v>
      </c>
      <c r="G38" s="76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6" t="s">
        <v>65</v>
      </c>
      <c r="C39" s="10" t="s">
        <v>66</v>
      </c>
      <c r="D39" s="11" t="s">
        <v>22</v>
      </c>
      <c r="E39" s="80">
        <v>0</v>
      </c>
      <c r="F39" s="75">
        <v>0</v>
      </c>
      <c r="G39" s="76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39" t="s">
        <v>65</v>
      </c>
      <c r="C40" s="10" t="s">
        <v>67</v>
      </c>
      <c r="D40" s="11" t="s">
        <v>22</v>
      </c>
      <c r="E40" s="80">
        <v>0</v>
      </c>
      <c r="F40" s="75">
        <v>0</v>
      </c>
      <c r="G40" s="76">
        <f t="shared" si="1"/>
        <v>0</v>
      </c>
      <c r="H40" s="4" t="s">
        <v>257</v>
      </c>
    </row>
    <row r="41" spans="1:8" ht="28.5" customHeight="1" x14ac:dyDescent="0.3">
      <c r="A41" s="16">
        <v>32</v>
      </c>
      <c r="B41" s="36" t="s">
        <v>68</v>
      </c>
      <c r="C41" s="10" t="s">
        <v>69</v>
      </c>
      <c r="D41" s="11" t="s">
        <v>9</v>
      </c>
      <c r="E41" s="80">
        <v>0</v>
      </c>
      <c r="F41" s="75">
        <v>0</v>
      </c>
      <c r="G41" s="76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6" t="s">
        <v>70</v>
      </c>
      <c r="C42" s="10" t="s">
        <v>71</v>
      </c>
      <c r="D42" s="11" t="s">
        <v>9</v>
      </c>
      <c r="E42" s="80">
        <v>0</v>
      </c>
      <c r="F42" s="75">
        <v>0</v>
      </c>
      <c r="G42" s="76">
        <f t="shared" si="1"/>
        <v>0</v>
      </c>
      <c r="H42" s="4" t="s">
        <v>255</v>
      </c>
    </row>
    <row r="43" spans="1:8" ht="28.5" customHeight="1" x14ac:dyDescent="0.3">
      <c r="A43" s="16">
        <v>34</v>
      </c>
      <c r="B43" s="36" t="s">
        <v>72</v>
      </c>
      <c r="C43" s="10" t="s">
        <v>71</v>
      </c>
      <c r="D43" s="11" t="s">
        <v>9</v>
      </c>
      <c r="E43" s="80">
        <v>0</v>
      </c>
      <c r="F43" s="75">
        <v>0</v>
      </c>
      <c r="G43" s="76">
        <f t="shared" si="1"/>
        <v>0</v>
      </c>
      <c r="H43" s="4" t="s">
        <v>255</v>
      </c>
    </row>
    <row r="44" spans="1:8" ht="28.5" customHeight="1" x14ac:dyDescent="0.3">
      <c r="A44" s="16">
        <v>35</v>
      </c>
      <c r="B44" s="85" t="s">
        <v>73</v>
      </c>
      <c r="C44" s="10" t="s">
        <v>71</v>
      </c>
      <c r="D44" s="11" t="s">
        <v>9</v>
      </c>
      <c r="E44" s="80">
        <v>527.84999999999991</v>
      </c>
      <c r="F44" s="75">
        <v>4.9290000000000003</v>
      </c>
      <c r="G44" s="76">
        <f t="shared" si="1"/>
        <v>2601.7726499999999</v>
      </c>
      <c r="H44" s="4" t="s">
        <v>255</v>
      </c>
    </row>
    <row r="45" spans="1:8" ht="28.5" customHeight="1" x14ac:dyDescent="0.3">
      <c r="A45" s="16">
        <v>36</v>
      </c>
      <c r="B45" s="85" t="s">
        <v>74</v>
      </c>
      <c r="C45" s="10" t="s">
        <v>198</v>
      </c>
      <c r="D45" s="11" t="s">
        <v>9</v>
      </c>
      <c r="E45" s="80">
        <v>15</v>
      </c>
      <c r="F45" s="75">
        <v>264.56700000000001</v>
      </c>
      <c r="G45" s="76">
        <f t="shared" si="1"/>
        <v>3968.5050000000001</v>
      </c>
      <c r="H45" s="4" t="s">
        <v>255</v>
      </c>
    </row>
    <row r="46" spans="1:8" ht="48" customHeight="1" x14ac:dyDescent="0.3">
      <c r="A46" s="16">
        <v>37</v>
      </c>
      <c r="B46" s="85" t="s">
        <v>219</v>
      </c>
      <c r="C46" s="10" t="s">
        <v>220</v>
      </c>
      <c r="D46" s="11" t="s">
        <v>221</v>
      </c>
      <c r="E46" s="80">
        <v>30</v>
      </c>
      <c r="F46" s="75">
        <v>453.12</v>
      </c>
      <c r="G46" s="76">
        <f t="shared" si="1"/>
        <v>13593.6</v>
      </c>
      <c r="H46" s="4" t="s">
        <v>255</v>
      </c>
    </row>
    <row r="47" spans="1:8" ht="28.5" customHeight="1" x14ac:dyDescent="0.3">
      <c r="A47" s="16">
        <v>38</v>
      </c>
      <c r="B47" s="85" t="s">
        <v>222</v>
      </c>
      <c r="C47" s="10" t="s">
        <v>223</v>
      </c>
      <c r="D47" s="11" t="s">
        <v>221</v>
      </c>
      <c r="E47" s="80">
        <v>26</v>
      </c>
      <c r="F47" s="75">
        <v>405.76799999999997</v>
      </c>
      <c r="G47" s="76">
        <f t="shared" si="1"/>
        <v>10549.967999999999</v>
      </c>
      <c r="H47" s="4" t="s">
        <v>255</v>
      </c>
    </row>
    <row r="48" spans="1:8" ht="28.5" customHeight="1" x14ac:dyDescent="0.3">
      <c r="A48" s="16">
        <v>39</v>
      </c>
      <c r="B48" s="36" t="s">
        <v>224</v>
      </c>
      <c r="C48" s="10" t="s">
        <v>225</v>
      </c>
      <c r="D48" s="11" t="s">
        <v>221</v>
      </c>
      <c r="E48" s="80">
        <v>0</v>
      </c>
      <c r="F48" s="75">
        <v>0</v>
      </c>
      <c r="G48" s="76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85" t="s">
        <v>75</v>
      </c>
      <c r="C49" s="9" t="s">
        <v>49</v>
      </c>
      <c r="D49" s="11" t="s">
        <v>15</v>
      </c>
      <c r="E49" s="80">
        <v>300</v>
      </c>
      <c r="F49" s="75">
        <v>8.6999999999999993</v>
      </c>
      <c r="G49" s="76">
        <f t="shared" si="1"/>
        <v>2610</v>
      </c>
      <c r="H49" s="4" t="s">
        <v>255</v>
      </c>
    </row>
    <row r="50" spans="1:8" ht="28.5" customHeight="1" x14ac:dyDescent="0.3">
      <c r="A50" s="16">
        <v>41</v>
      </c>
      <c r="B50" s="36" t="s">
        <v>76</v>
      </c>
      <c r="C50" s="9" t="s">
        <v>49</v>
      </c>
      <c r="D50" s="11" t="s">
        <v>15</v>
      </c>
      <c r="E50" s="80">
        <v>200</v>
      </c>
      <c r="F50" s="75">
        <v>8.6999999999999993</v>
      </c>
      <c r="G50" s="76">
        <f t="shared" si="1"/>
        <v>1739.9999999999998</v>
      </c>
      <c r="H50" s="4" t="s">
        <v>255</v>
      </c>
    </row>
    <row r="51" spans="1:8" ht="28.5" customHeight="1" x14ac:dyDescent="0.3">
      <c r="A51" s="16">
        <v>42</v>
      </c>
      <c r="B51" s="36" t="s">
        <v>77</v>
      </c>
      <c r="C51" s="9" t="s">
        <v>49</v>
      </c>
      <c r="D51" s="11" t="s">
        <v>15</v>
      </c>
      <c r="E51" s="80">
        <v>0</v>
      </c>
      <c r="F51" s="75">
        <v>0</v>
      </c>
      <c r="G51" s="76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6" t="s">
        <v>157</v>
      </c>
      <c r="C52" s="10" t="s">
        <v>194</v>
      </c>
      <c r="D52" s="11" t="s">
        <v>19</v>
      </c>
      <c r="E52" s="80">
        <v>0</v>
      </c>
      <c r="F52" s="75">
        <v>0</v>
      </c>
      <c r="G52" s="76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86" t="s">
        <v>158</v>
      </c>
      <c r="C53" s="10" t="s">
        <v>194</v>
      </c>
      <c r="D53" s="11" t="s">
        <v>19</v>
      </c>
      <c r="E53" s="80">
        <v>30</v>
      </c>
      <c r="F53" s="75">
        <v>11.76</v>
      </c>
      <c r="G53" s="76">
        <f t="shared" si="1"/>
        <v>352.8</v>
      </c>
      <c r="H53" s="4" t="s">
        <v>257</v>
      </c>
    </row>
    <row r="54" spans="1:8" ht="28.5" customHeight="1" x14ac:dyDescent="0.3">
      <c r="A54" s="16">
        <v>44</v>
      </c>
      <c r="B54" s="86" t="s">
        <v>78</v>
      </c>
      <c r="C54" s="10" t="s">
        <v>194</v>
      </c>
      <c r="D54" s="11" t="s">
        <v>19</v>
      </c>
      <c r="E54" s="80">
        <v>208.14999999999998</v>
      </c>
      <c r="F54" s="75">
        <v>11.76</v>
      </c>
      <c r="G54" s="76">
        <f t="shared" si="1"/>
        <v>2447.8439999999996</v>
      </c>
      <c r="H54" s="4" t="s">
        <v>257</v>
      </c>
    </row>
    <row r="55" spans="1:8" ht="28.5" customHeight="1" x14ac:dyDescent="0.3">
      <c r="A55" s="16">
        <v>45</v>
      </c>
      <c r="B55" s="36" t="s">
        <v>79</v>
      </c>
      <c r="C55" s="10" t="s">
        <v>194</v>
      </c>
      <c r="D55" s="11" t="s">
        <v>22</v>
      </c>
      <c r="E55" s="80">
        <v>0</v>
      </c>
      <c r="F55" s="75">
        <v>0</v>
      </c>
      <c r="G55" s="76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6" t="s">
        <v>161</v>
      </c>
      <c r="C56" s="10" t="s">
        <v>194</v>
      </c>
      <c r="D56" s="11" t="s">
        <v>19</v>
      </c>
      <c r="E56" s="80">
        <v>0</v>
      </c>
      <c r="F56" s="75">
        <v>0</v>
      </c>
      <c r="G56" s="76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86" t="s">
        <v>162</v>
      </c>
      <c r="C57" s="10" t="s">
        <v>194</v>
      </c>
      <c r="D57" s="11" t="s">
        <v>19</v>
      </c>
      <c r="E57" s="80">
        <v>30</v>
      </c>
      <c r="F57" s="75">
        <v>6.048</v>
      </c>
      <c r="G57" s="76">
        <f t="shared" si="1"/>
        <v>181.44</v>
      </c>
      <c r="H57" s="4" t="s">
        <v>257</v>
      </c>
    </row>
    <row r="58" spans="1:8" ht="28.5" customHeight="1" x14ac:dyDescent="0.3">
      <c r="A58" s="16" t="s">
        <v>163</v>
      </c>
      <c r="B58" s="36" t="s">
        <v>165</v>
      </c>
      <c r="C58" s="10" t="s">
        <v>194</v>
      </c>
      <c r="D58" s="11" t="s">
        <v>19</v>
      </c>
      <c r="E58" s="80">
        <v>0</v>
      </c>
      <c r="F58" s="75">
        <v>0</v>
      </c>
      <c r="G58" s="76">
        <f t="shared" si="1"/>
        <v>0</v>
      </c>
      <c r="H58" s="4" t="s">
        <v>255</v>
      </c>
    </row>
    <row r="59" spans="1:8" ht="28.5" customHeight="1" x14ac:dyDescent="0.3">
      <c r="A59" s="16" t="s">
        <v>164</v>
      </c>
      <c r="B59" s="86" t="s">
        <v>168</v>
      </c>
      <c r="C59" s="10" t="s">
        <v>194</v>
      </c>
      <c r="D59" s="11" t="s">
        <v>19</v>
      </c>
      <c r="E59" s="80">
        <v>41.399999999999991</v>
      </c>
      <c r="F59" s="75">
        <v>52.8</v>
      </c>
      <c r="G59" s="76">
        <f t="shared" si="1"/>
        <v>2185.9199999999996</v>
      </c>
      <c r="H59" s="4" t="s">
        <v>257</v>
      </c>
    </row>
    <row r="60" spans="1:8" ht="28.5" customHeight="1" x14ac:dyDescent="0.3">
      <c r="A60" s="16" t="s">
        <v>169</v>
      </c>
      <c r="B60" s="36" t="s">
        <v>167</v>
      </c>
      <c r="C60" s="10" t="s">
        <v>194</v>
      </c>
      <c r="D60" s="11" t="s">
        <v>19</v>
      </c>
      <c r="E60" s="80">
        <v>0</v>
      </c>
      <c r="F60" s="75">
        <v>0</v>
      </c>
      <c r="G60" s="76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86" t="s">
        <v>166</v>
      </c>
      <c r="C61" s="10" t="s">
        <v>194</v>
      </c>
      <c r="D61" s="11" t="s">
        <v>19</v>
      </c>
      <c r="E61" s="80">
        <v>30</v>
      </c>
      <c r="F61" s="75">
        <v>6.048</v>
      </c>
      <c r="G61" s="76">
        <f t="shared" si="1"/>
        <v>181.44</v>
      </c>
      <c r="H61" s="4" t="s">
        <v>257</v>
      </c>
    </row>
    <row r="62" spans="1:8" ht="28.5" customHeight="1" x14ac:dyDescent="0.3">
      <c r="A62" s="16">
        <v>49</v>
      </c>
      <c r="B62" s="36" t="s">
        <v>80</v>
      </c>
      <c r="C62" s="10" t="s">
        <v>194</v>
      </c>
      <c r="D62" s="11" t="s">
        <v>22</v>
      </c>
      <c r="E62" s="80">
        <v>0</v>
      </c>
      <c r="F62" s="75">
        <v>0</v>
      </c>
      <c r="G62" s="76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6" t="s">
        <v>177</v>
      </c>
      <c r="C63" s="10" t="s">
        <v>71</v>
      </c>
      <c r="D63" s="11" t="s">
        <v>19</v>
      </c>
      <c r="E63" s="80">
        <v>0</v>
      </c>
      <c r="F63" s="75">
        <v>0</v>
      </c>
      <c r="G63" s="76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39" t="s">
        <v>178</v>
      </c>
      <c r="C64" s="10" t="s">
        <v>71</v>
      </c>
      <c r="D64" s="11" t="s">
        <v>19</v>
      </c>
      <c r="E64" s="80">
        <v>0</v>
      </c>
      <c r="F64" s="75">
        <v>0</v>
      </c>
      <c r="G64" s="76">
        <f t="shared" si="1"/>
        <v>0</v>
      </c>
      <c r="H64" s="4" t="s">
        <v>257</v>
      </c>
    </row>
    <row r="65" spans="1:8" ht="28.5" customHeight="1" x14ac:dyDescent="0.3">
      <c r="A65" s="16" t="s">
        <v>173</v>
      </c>
      <c r="B65" s="36" t="s">
        <v>181</v>
      </c>
      <c r="C65" s="10" t="s">
        <v>71</v>
      </c>
      <c r="D65" s="11" t="s">
        <v>19</v>
      </c>
      <c r="E65" s="80">
        <v>0</v>
      </c>
      <c r="F65" s="75">
        <v>0</v>
      </c>
      <c r="G65" s="76">
        <f t="shared" si="1"/>
        <v>0</v>
      </c>
      <c r="H65" s="4" t="s">
        <v>255</v>
      </c>
    </row>
    <row r="66" spans="1:8" ht="28.5" customHeight="1" x14ac:dyDescent="0.3">
      <c r="A66" s="16" t="s">
        <v>174</v>
      </c>
      <c r="B66" s="86" t="s">
        <v>179</v>
      </c>
      <c r="C66" s="10" t="s">
        <v>71</v>
      </c>
      <c r="D66" s="11" t="s">
        <v>19</v>
      </c>
      <c r="E66" s="80">
        <v>60</v>
      </c>
      <c r="F66" s="75">
        <v>7.1040000000000001</v>
      </c>
      <c r="G66" s="76">
        <f t="shared" si="1"/>
        <v>426.24</v>
      </c>
      <c r="H66" s="4" t="s">
        <v>257</v>
      </c>
    </row>
    <row r="67" spans="1:8" ht="28.5" customHeight="1" x14ac:dyDescent="0.3">
      <c r="A67" s="16" t="s">
        <v>175</v>
      </c>
      <c r="B67" s="36" t="s">
        <v>182</v>
      </c>
      <c r="C67" s="10" t="s">
        <v>71</v>
      </c>
      <c r="D67" s="11" t="s">
        <v>19</v>
      </c>
      <c r="E67" s="80">
        <v>0</v>
      </c>
      <c r="F67" s="75">
        <v>0</v>
      </c>
      <c r="G67" s="76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86" t="s">
        <v>180</v>
      </c>
      <c r="C68" s="10" t="s">
        <v>71</v>
      </c>
      <c r="D68" s="11" t="s">
        <v>19</v>
      </c>
      <c r="E68" s="80">
        <v>144.89999999999998</v>
      </c>
      <c r="F68" s="75">
        <v>7.1040000000000001</v>
      </c>
      <c r="G68" s="76">
        <f t="shared" si="1"/>
        <v>1029.3695999999998</v>
      </c>
      <c r="H68" s="4" t="s">
        <v>257</v>
      </c>
    </row>
    <row r="69" spans="1:8" ht="28.5" customHeight="1" x14ac:dyDescent="0.3">
      <c r="A69" s="16">
        <v>53</v>
      </c>
      <c r="B69" s="86" t="s">
        <v>27</v>
      </c>
      <c r="C69" s="10" t="s">
        <v>71</v>
      </c>
      <c r="D69" s="11" t="s">
        <v>19</v>
      </c>
      <c r="E69" s="80">
        <v>600</v>
      </c>
      <c r="F69" s="75">
        <v>9.1539999999999999</v>
      </c>
      <c r="G69" s="76">
        <f t="shared" si="1"/>
        <v>5492.4</v>
      </c>
      <c r="H69" s="4" t="s">
        <v>257</v>
      </c>
    </row>
    <row r="70" spans="1:8" ht="28.5" customHeight="1" x14ac:dyDescent="0.3">
      <c r="A70" s="16">
        <v>54</v>
      </c>
      <c r="B70" s="86" t="s">
        <v>28</v>
      </c>
      <c r="C70" s="10" t="s">
        <v>71</v>
      </c>
      <c r="D70" s="11" t="s">
        <v>19</v>
      </c>
      <c r="E70" s="80">
        <v>1833.85</v>
      </c>
      <c r="F70" s="75">
        <v>13.929999999999998</v>
      </c>
      <c r="G70" s="76">
        <f t="shared" si="1"/>
        <v>25545.530499999993</v>
      </c>
      <c r="H70" s="4" t="s">
        <v>257</v>
      </c>
    </row>
    <row r="71" spans="1:8" ht="28.5" customHeight="1" x14ac:dyDescent="0.3">
      <c r="A71" s="16">
        <v>55</v>
      </c>
      <c r="B71" s="86" t="s">
        <v>29</v>
      </c>
      <c r="C71" s="10" t="s">
        <v>71</v>
      </c>
      <c r="D71" s="11" t="s">
        <v>19</v>
      </c>
      <c r="E71" s="80">
        <v>1267.46</v>
      </c>
      <c r="F71" s="75">
        <v>22.29</v>
      </c>
      <c r="G71" s="76">
        <f t="shared" ref="G71:G102" si="2">F71*E71</f>
        <v>28251.683399999998</v>
      </c>
      <c r="H71" s="4" t="s">
        <v>257</v>
      </c>
    </row>
    <row r="72" spans="1:8" ht="28.5" customHeight="1" x14ac:dyDescent="0.3">
      <c r="A72" s="16">
        <v>56</v>
      </c>
      <c r="B72" s="39" t="s">
        <v>81</v>
      </c>
      <c r="C72" s="10" t="s">
        <v>71</v>
      </c>
      <c r="D72" s="11" t="s">
        <v>19</v>
      </c>
      <c r="E72" s="80">
        <v>0</v>
      </c>
      <c r="F72" s="75">
        <v>0</v>
      </c>
      <c r="G72" s="76">
        <f t="shared" si="2"/>
        <v>0</v>
      </c>
      <c r="H72" s="4" t="s">
        <v>257</v>
      </c>
    </row>
    <row r="73" spans="1:8" ht="28.5" customHeight="1" x14ac:dyDescent="0.3">
      <c r="A73" s="16">
        <v>57</v>
      </c>
      <c r="B73" s="39" t="s">
        <v>82</v>
      </c>
      <c r="C73" s="10" t="s">
        <v>71</v>
      </c>
      <c r="D73" s="11" t="s">
        <v>19</v>
      </c>
      <c r="E73" s="80">
        <v>0</v>
      </c>
      <c r="F73" s="75">
        <v>0</v>
      </c>
      <c r="G73" s="76">
        <f t="shared" si="2"/>
        <v>0</v>
      </c>
      <c r="H73" s="4" t="s">
        <v>257</v>
      </c>
    </row>
    <row r="74" spans="1:8" ht="28.5" customHeight="1" x14ac:dyDescent="0.3">
      <c r="A74" s="16">
        <v>58</v>
      </c>
      <c r="B74" s="86" t="s">
        <v>83</v>
      </c>
      <c r="C74" s="10" t="s">
        <v>71</v>
      </c>
      <c r="D74" s="11" t="s">
        <v>19</v>
      </c>
      <c r="E74" s="80">
        <v>300</v>
      </c>
      <c r="F74" s="75">
        <v>8.8554999999999993</v>
      </c>
      <c r="G74" s="76">
        <f t="shared" si="2"/>
        <v>2656.6499999999996</v>
      </c>
      <c r="H74" s="4" t="s">
        <v>257</v>
      </c>
    </row>
    <row r="75" spans="1:8" ht="28.5" customHeight="1" x14ac:dyDescent="0.3">
      <c r="A75" s="56">
        <v>69</v>
      </c>
      <c r="B75" s="36" t="s">
        <v>84</v>
      </c>
      <c r="C75" s="10" t="s">
        <v>85</v>
      </c>
      <c r="D75" s="11" t="s">
        <v>22</v>
      </c>
      <c r="E75" s="80">
        <v>0</v>
      </c>
      <c r="F75" s="75">
        <v>0</v>
      </c>
      <c r="G75" s="76">
        <f t="shared" si="2"/>
        <v>0</v>
      </c>
      <c r="H75" s="4" t="s">
        <v>255</v>
      </c>
    </row>
    <row r="76" spans="1:8" ht="28.5" customHeight="1" x14ac:dyDescent="0.3">
      <c r="A76" s="56">
        <v>70</v>
      </c>
      <c r="B76" s="60" t="s">
        <v>150</v>
      </c>
      <c r="C76" s="10" t="s">
        <v>85</v>
      </c>
      <c r="D76" s="11" t="s">
        <v>22</v>
      </c>
      <c r="E76" s="80">
        <v>0</v>
      </c>
      <c r="F76" s="75">
        <v>0</v>
      </c>
      <c r="G76" s="76">
        <f t="shared" si="2"/>
        <v>0</v>
      </c>
      <c r="H76" s="4" t="s">
        <v>257</v>
      </c>
    </row>
    <row r="77" spans="1:8" ht="28.5" customHeight="1" x14ac:dyDescent="0.3">
      <c r="A77" s="56">
        <v>71</v>
      </c>
      <c r="B77" s="61" t="s">
        <v>86</v>
      </c>
      <c r="C77" s="9" t="s">
        <v>53</v>
      </c>
      <c r="D77" s="11" t="s">
        <v>18</v>
      </c>
      <c r="E77" s="80">
        <v>0</v>
      </c>
      <c r="F77" s="75">
        <v>0</v>
      </c>
      <c r="G77" s="76">
        <f t="shared" si="2"/>
        <v>0</v>
      </c>
      <c r="H77" s="4" t="s">
        <v>256</v>
      </c>
    </row>
    <row r="78" spans="1:8" ht="28.5" customHeight="1" x14ac:dyDescent="0.3">
      <c r="A78" s="56" t="s">
        <v>241</v>
      </c>
      <c r="B78" s="62" t="s">
        <v>87</v>
      </c>
      <c r="C78" s="10" t="s">
        <v>88</v>
      </c>
      <c r="D78" s="11" t="s">
        <v>22</v>
      </c>
      <c r="E78" s="80">
        <v>0</v>
      </c>
      <c r="F78" s="75">
        <v>0</v>
      </c>
      <c r="G78" s="76">
        <f t="shared" si="2"/>
        <v>0</v>
      </c>
      <c r="H78" s="4" t="s">
        <v>255</v>
      </c>
    </row>
    <row r="79" spans="1:8" ht="28.5" customHeight="1" x14ac:dyDescent="0.3">
      <c r="A79" s="56" t="s">
        <v>242</v>
      </c>
      <c r="B79" s="60" t="s">
        <v>87</v>
      </c>
      <c r="C79" s="10" t="s">
        <v>89</v>
      </c>
      <c r="D79" s="11" t="s">
        <v>22</v>
      </c>
      <c r="E79" s="80">
        <v>0</v>
      </c>
      <c r="F79" s="75">
        <v>0</v>
      </c>
      <c r="G79" s="76">
        <f t="shared" si="2"/>
        <v>0</v>
      </c>
      <c r="H79" s="4" t="s">
        <v>257</v>
      </c>
    </row>
    <row r="80" spans="1:8" ht="28.5" customHeight="1" x14ac:dyDescent="0.3">
      <c r="A80" s="56">
        <v>73</v>
      </c>
      <c r="B80" s="61" t="s">
        <v>90</v>
      </c>
      <c r="C80" s="10" t="s">
        <v>88</v>
      </c>
      <c r="D80" s="11" t="s">
        <v>15</v>
      </c>
      <c r="E80" s="80">
        <v>0</v>
      </c>
      <c r="F80" s="75">
        <v>0</v>
      </c>
      <c r="G80" s="76">
        <f t="shared" si="2"/>
        <v>0</v>
      </c>
      <c r="H80" s="4" t="s">
        <v>256</v>
      </c>
    </row>
    <row r="81" spans="1:8" ht="28.5" customHeight="1" x14ac:dyDescent="0.3">
      <c r="A81" s="56">
        <v>74</v>
      </c>
      <c r="B81" s="62" t="s">
        <v>91</v>
      </c>
      <c r="C81" s="9" t="s">
        <v>49</v>
      </c>
      <c r="D81" s="11" t="s">
        <v>15</v>
      </c>
      <c r="E81" s="80">
        <v>0</v>
      </c>
      <c r="F81" s="75">
        <v>0</v>
      </c>
      <c r="G81" s="76">
        <f t="shared" si="2"/>
        <v>0</v>
      </c>
      <c r="H81" s="4" t="s">
        <v>255</v>
      </c>
    </row>
    <row r="82" spans="1:8" ht="28.5" customHeight="1" x14ac:dyDescent="0.3">
      <c r="A82" s="56">
        <v>75</v>
      </c>
      <c r="B82" s="62" t="s">
        <v>92</v>
      </c>
      <c r="C82" s="9" t="s">
        <v>49</v>
      </c>
      <c r="D82" s="11" t="s">
        <v>15</v>
      </c>
      <c r="E82" s="80">
        <v>0</v>
      </c>
      <c r="F82" s="75">
        <v>0</v>
      </c>
      <c r="G82" s="76">
        <f t="shared" si="2"/>
        <v>0</v>
      </c>
      <c r="H82" s="4" t="s">
        <v>255</v>
      </c>
    </row>
    <row r="83" spans="1:8" ht="28.5" customHeight="1" x14ac:dyDescent="0.3">
      <c r="A83" s="56" t="s">
        <v>243</v>
      </c>
      <c r="B83" s="62" t="s">
        <v>183</v>
      </c>
      <c r="C83" s="9" t="s">
        <v>116</v>
      </c>
      <c r="D83" s="11" t="s">
        <v>19</v>
      </c>
      <c r="E83" s="80">
        <v>0</v>
      </c>
      <c r="F83" s="75">
        <v>0</v>
      </c>
      <c r="G83" s="76">
        <f t="shared" si="2"/>
        <v>0</v>
      </c>
      <c r="H83" s="4" t="s">
        <v>255</v>
      </c>
    </row>
    <row r="84" spans="1:8" ht="28.5" customHeight="1" x14ac:dyDescent="0.3">
      <c r="A84" s="56" t="s">
        <v>244</v>
      </c>
      <c r="B84" s="60" t="s">
        <v>184</v>
      </c>
      <c r="C84" s="9" t="s">
        <v>116</v>
      </c>
      <c r="D84" s="11" t="s">
        <v>19</v>
      </c>
      <c r="E84" s="80">
        <v>0</v>
      </c>
      <c r="F84" s="75">
        <v>0</v>
      </c>
      <c r="G84" s="76">
        <f t="shared" si="2"/>
        <v>0</v>
      </c>
      <c r="H84" s="4" t="s">
        <v>257</v>
      </c>
    </row>
    <row r="85" spans="1:8" ht="28.5" customHeight="1" x14ac:dyDescent="0.3">
      <c r="A85" s="56">
        <v>77</v>
      </c>
      <c r="B85" s="60" t="s">
        <v>109</v>
      </c>
      <c r="C85" s="9" t="s">
        <v>116</v>
      </c>
      <c r="D85" s="11" t="s">
        <v>19</v>
      </c>
      <c r="E85" s="80">
        <v>0</v>
      </c>
      <c r="F85" s="75">
        <v>0</v>
      </c>
      <c r="G85" s="76">
        <f t="shared" si="2"/>
        <v>0</v>
      </c>
      <c r="H85" s="4" t="s">
        <v>257</v>
      </c>
    </row>
    <row r="86" spans="1:8" ht="28.5" customHeight="1" x14ac:dyDescent="0.3">
      <c r="A86" s="56">
        <v>78</v>
      </c>
      <c r="B86" s="62" t="s">
        <v>93</v>
      </c>
      <c r="C86" s="9" t="s">
        <v>49</v>
      </c>
      <c r="D86" s="11" t="s">
        <v>22</v>
      </c>
      <c r="E86" s="80">
        <v>0</v>
      </c>
      <c r="F86" s="75">
        <v>0</v>
      </c>
      <c r="G86" s="76">
        <f t="shared" si="2"/>
        <v>0</v>
      </c>
      <c r="H86" s="4" t="s">
        <v>255</v>
      </c>
    </row>
    <row r="87" spans="1:8" ht="28.5" customHeight="1" x14ac:dyDescent="0.3">
      <c r="A87" s="56">
        <v>79</v>
      </c>
      <c r="B87" s="61" t="s">
        <v>94</v>
      </c>
      <c r="C87" s="9" t="s">
        <v>49</v>
      </c>
      <c r="D87" s="11" t="s">
        <v>15</v>
      </c>
      <c r="E87" s="80">
        <v>0</v>
      </c>
      <c r="F87" s="75">
        <v>0</v>
      </c>
      <c r="G87" s="76">
        <f t="shared" si="2"/>
        <v>0</v>
      </c>
      <c r="H87" s="4" t="s">
        <v>256</v>
      </c>
    </row>
    <row r="88" spans="1:8" ht="28.5" customHeight="1" x14ac:dyDescent="0.3">
      <c r="A88" s="56">
        <v>80</v>
      </c>
      <c r="B88" s="62" t="s">
        <v>95</v>
      </c>
      <c r="C88" s="9" t="s">
        <v>49</v>
      </c>
      <c r="D88" s="11" t="s">
        <v>15</v>
      </c>
      <c r="E88" s="80">
        <v>0</v>
      </c>
      <c r="F88" s="75">
        <v>0</v>
      </c>
      <c r="G88" s="76">
        <f t="shared" si="2"/>
        <v>0</v>
      </c>
      <c r="H88" s="4" t="s">
        <v>255</v>
      </c>
    </row>
    <row r="89" spans="1:8" ht="28.5" customHeight="1" x14ac:dyDescent="0.3">
      <c r="A89" s="56">
        <v>81</v>
      </c>
      <c r="B89" s="62" t="s">
        <v>96</v>
      </c>
      <c r="C89" s="9" t="s">
        <v>49</v>
      </c>
      <c r="D89" s="11" t="s">
        <v>15</v>
      </c>
      <c r="E89" s="80">
        <v>0</v>
      </c>
      <c r="F89" s="75">
        <v>0</v>
      </c>
      <c r="G89" s="76">
        <f t="shared" si="2"/>
        <v>0</v>
      </c>
      <c r="H89" s="4" t="s">
        <v>255</v>
      </c>
    </row>
    <row r="90" spans="1:8" ht="28.5" customHeight="1" x14ac:dyDescent="0.3">
      <c r="A90" s="56">
        <v>82</v>
      </c>
      <c r="B90" s="60" t="s">
        <v>20</v>
      </c>
      <c r="C90" s="10" t="s">
        <v>106</v>
      </c>
      <c r="D90" s="11" t="s">
        <v>97</v>
      </c>
      <c r="E90" s="80">
        <v>0</v>
      </c>
      <c r="F90" s="75">
        <v>0</v>
      </c>
      <c r="G90" s="76">
        <f t="shared" si="2"/>
        <v>0</v>
      </c>
      <c r="H90" s="4" t="s">
        <v>257</v>
      </c>
    </row>
    <row r="91" spans="1:8" ht="28.5" customHeight="1" x14ac:dyDescent="0.3">
      <c r="A91" s="56">
        <v>83</v>
      </c>
      <c r="B91" s="62" t="s">
        <v>98</v>
      </c>
      <c r="C91" s="9" t="s">
        <v>38</v>
      </c>
      <c r="D91" s="11" t="s">
        <v>14</v>
      </c>
      <c r="E91" s="80">
        <v>0</v>
      </c>
      <c r="F91" s="75">
        <v>0</v>
      </c>
      <c r="G91" s="76">
        <f t="shared" si="2"/>
        <v>0</v>
      </c>
      <c r="H91" s="4" t="s">
        <v>255</v>
      </c>
    </row>
    <row r="92" spans="1:8" ht="28.5" customHeight="1" x14ac:dyDescent="0.3">
      <c r="A92" s="56">
        <v>84</v>
      </c>
      <c r="B92" s="85" t="s">
        <v>113</v>
      </c>
      <c r="C92" s="9" t="s">
        <v>49</v>
      </c>
      <c r="D92" s="11" t="s">
        <v>15</v>
      </c>
      <c r="E92" s="80">
        <v>1500</v>
      </c>
      <c r="F92" s="75">
        <v>7.95</v>
      </c>
      <c r="G92" s="76">
        <f t="shared" si="2"/>
        <v>11925</v>
      </c>
      <c r="H92" s="4" t="s">
        <v>255</v>
      </c>
    </row>
    <row r="93" spans="1:8" ht="28.5" customHeight="1" x14ac:dyDescent="0.3">
      <c r="A93" s="56">
        <v>85</v>
      </c>
      <c r="B93" s="86" t="s">
        <v>114</v>
      </c>
      <c r="C93" s="9" t="s">
        <v>49</v>
      </c>
      <c r="D93" s="11" t="s">
        <v>15</v>
      </c>
      <c r="E93" s="80">
        <v>1700</v>
      </c>
      <c r="F93" s="75">
        <v>9.8000000000000007</v>
      </c>
      <c r="G93" s="76">
        <f t="shared" si="2"/>
        <v>16660</v>
      </c>
      <c r="H93" s="4" t="s">
        <v>257</v>
      </c>
    </row>
    <row r="94" spans="1:8" ht="28.5" customHeight="1" x14ac:dyDescent="0.3">
      <c r="A94" s="56">
        <v>86</v>
      </c>
      <c r="B94" s="37" t="s">
        <v>108</v>
      </c>
      <c r="C94" s="9" t="s">
        <v>49</v>
      </c>
      <c r="D94" s="11" t="s">
        <v>15</v>
      </c>
      <c r="E94" s="80">
        <v>0</v>
      </c>
      <c r="F94" s="75">
        <v>0</v>
      </c>
      <c r="G94" s="76">
        <f t="shared" si="2"/>
        <v>0</v>
      </c>
      <c r="H94" s="4" t="s">
        <v>256</v>
      </c>
    </row>
    <row r="95" spans="1:8" ht="28.5" customHeight="1" x14ac:dyDescent="0.3">
      <c r="A95" s="56" t="s">
        <v>245</v>
      </c>
      <c r="B95" s="36" t="s">
        <v>185</v>
      </c>
      <c r="C95" s="9" t="s">
        <v>49</v>
      </c>
      <c r="D95" s="11" t="s">
        <v>15</v>
      </c>
      <c r="E95" s="80">
        <v>0</v>
      </c>
      <c r="F95" s="75">
        <v>0</v>
      </c>
      <c r="G95" s="76">
        <f t="shared" si="2"/>
        <v>0</v>
      </c>
      <c r="H95" s="4" t="s">
        <v>255</v>
      </c>
    </row>
    <row r="96" spans="1:8" ht="28.5" customHeight="1" x14ac:dyDescent="0.3">
      <c r="A96" s="56" t="s">
        <v>246</v>
      </c>
      <c r="B96" s="39" t="s">
        <v>186</v>
      </c>
      <c r="C96" s="9" t="s">
        <v>49</v>
      </c>
      <c r="D96" s="11" t="s">
        <v>15</v>
      </c>
      <c r="E96" s="80">
        <v>0</v>
      </c>
      <c r="F96" s="75">
        <v>0</v>
      </c>
      <c r="G96" s="76">
        <f t="shared" si="2"/>
        <v>0</v>
      </c>
      <c r="H96" s="4" t="s">
        <v>257</v>
      </c>
    </row>
    <row r="97" spans="1:8" ht="28.5" customHeight="1" x14ac:dyDescent="0.3">
      <c r="A97" s="56" t="s">
        <v>247</v>
      </c>
      <c r="B97" s="36" t="s">
        <v>189</v>
      </c>
      <c r="C97" s="9" t="s">
        <v>49</v>
      </c>
      <c r="D97" s="11" t="s">
        <v>15</v>
      </c>
      <c r="E97" s="80">
        <v>0</v>
      </c>
      <c r="F97" s="75">
        <v>0</v>
      </c>
      <c r="G97" s="76">
        <f t="shared" si="2"/>
        <v>0</v>
      </c>
      <c r="H97" s="4" t="s">
        <v>255</v>
      </c>
    </row>
    <row r="98" spans="1:8" ht="28.5" customHeight="1" x14ac:dyDescent="0.3">
      <c r="A98" s="56" t="s">
        <v>248</v>
      </c>
      <c r="B98" s="39" t="s">
        <v>190</v>
      </c>
      <c r="C98" s="9" t="s">
        <v>49</v>
      </c>
      <c r="D98" s="11" t="s">
        <v>15</v>
      </c>
      <c r="E98" s="80">
        <v>0</v>
      </c>
      <c r="F98" s="75">
        <v>0</v>
      </c>
      <c r="G98" s="76">
        <f t="shared" si="2"/>
        <v>0</v>
      </c>
      <c r="H98" s="4" t="s">
        <v>257</v>
      </c>
    </row>
    <row r="99" spans="1:8" ht="28.5" customHeight="1" x14ac:dyDescent="0.3">
      <c r="A99" s="56" t="s">
        <v>249</v>
      </c>
      <c r="B99" s="36" t="s">
        <v>191</v>
      </c>
      <c r="C99" s="9" t="s">
        <v>49</v>
      </c>
      <c r="D99" s="11" t="s">
        <v>15</v>
      </c>
      <c r="E99" s="80">
        <v>0</v>
      </c>
      <c r="F99" s="75">
        <v>0</v>
      </c>
      <c r="G99" s="76">
        <f t="shared" si="2"/>
        <v>0</v>
      </c>
      <c r="H99" s="4" t="s">
        <v>255</v>
      </c>
    </row>
    <row r="100" spans="1:8" ht="28.5" customHeight="1" x14ac:dyDescent="0.3">
      <c r="A100" s="56" t="s">
        <v>250</v>
      </c>
      <c r="B100" s="39" t="s">
        <v>192</v>
      </c>
      <c r="C100" s="9" t="s">
        <v>49</v>
      </c>
      <c r="D100" s="11" t="s">
        <v>15</v>
      </c>
      <c r="E100" s="80">
        <v>0</v>
      </c>
      <c r="F100" s="75">
        <v>0</v>
      </c>
      <c r="G100" s="76">
        <f t="shared" si="2"/>
        <v>0</v>
      </c>
      <c r="H100" s="4" t="s">
        <v>257</v>
      </c>
    </row>
    <row r="101" spans="1:8" ht="28.5" customHeight="1" x14ac:dyDescent="0.3">
      <c r="A101" s="57">
        <v>90</v>
      </c>
      <c r="B101" s="54" t="s">
        <v>187</v>
      </c>
      <c r="C101" s="9" t="s">
        <v>99</v>
      </c>
      <c r="D101" s="11" t="s">
        <v>18</v>
      </c>
      <c r="E101" s="80">
        <v>0</v>
      </c>
      <c r="F101" s="75">
        <v>0</v>
      </c>
      <c r="G101" s="76">
        <f t="shared" si="2"/>
        <v>0</v>
      </c>
      <c r="H101" s="4" t="s">
        <v>256</v>
      </c>
    </row>
    <row r="102" spans="1:8" ht="28.5" customHeight="1" x14ac:dyDescent="0.3">
      <c r="A102" s="57">
        <v>91</v>
      </c>
      <c r="B102" s="85" t="s">
        <v>30</v>
      </c>
      <c r="C102" s="9" t="s">
        <v>49</v>
      </c>
      <c r="D102" s="11" t="s">
        <v>15</v>
      </c>
      <c r="E102" s="80">
        <v>300</v>
      </c>
      <c r="F102" s="75">
        <v>8.6999999999999993</v>
      </c>
      <c r="G102" s="76">
        <f t="shared" si="2"/>
        <v>2610</v>
      </c>
      <c r="H102" s="4" t="s">
        <v>255</v>
      </c>
    </row>
    <row r="103" spans="1:8" ht="29.25" customHeight="1" x14ac:dyDescent="0.3">
      <c r="A103" s="57">
        <v>92</v>
      </c>
      <c r="B103" s="86" t="s">
        <v>188</v>
      </c>
      <c r="C103" s="9" t="s">
        <v>49</v>
      </c>
      <c r="D103" s="11" t="s">
        <v>15</v>
      </c>
      <c r="E103" s="80">
        <v>300</v>
      </c>
      <c r="F103" s="75">
        <v>8.6999999999999993</v>
      </c>
      <c r="G103" s="76">
        <f t="shared" ref="G103:G134" si="3">F103*E103</f>
        <v>2610</v>
      </c>
      <c r="H103" s="4" t="s">
        <v>257</v>
      </c>
    </row>
    <row r="104" spans="1:8" ht="29.25" customHeight="1" x14ac:dyDescent="0.3">
      <c r="A104" s="57">
        <v>93</v>
      </c>
      <c r="B104" s="36" t="s">
        <v>100</v>
      </c>
      <c r="C104" s="9" t="s">
        <v>49</v>
      </c>
      <c r="D104" s="11" t="s">
        <v>15</v>
      </c>
      <c r="E104" s="80">
        <v>0</v>
      </c>
      <c r="F104" s="75">
        <v>0</v>
      </c>
      <c r="G104" s="76">
        <f t="shared" si="3"/>
        <v>0</v>
      </c>
      <c r="H104" s="4" t="s">
        <v>255</v>
      </c>
    </row>
    <row r="105" spans="1:8" ht="29.25" customHeight="1" x14ac:dyDescent="0.3">
      <c r="A105" s="57">
        <v>94</v>
      </c>
      <c r="B105" s="36" t="s">
        <v>101</v>
      </c>
      <c r="C105" s="9" t="s">
        <v>49</v>
      </c>
      <c r="D105" s="11" t="s">
        <v>15</v>
      </c>
      <c r="E105" s="80">
        <v>0</v>
      </c>
      <c r="F105" s="75">
        <v>0</v>
      </c>
      <c r="G105" s="76">
        <f t="shared" si="3"/>
        <v>0</v>
      </c>
      <c r="H105" s="4" t="s">
        <v>255</v>
      </c>
    </row>
    <row r="106" spans="1:8" ht="29.25" customHeight="1" x14ac:dyDescent="0.3">
      <c r="A106" s="58">
        <v>95</v>
      </c>
      <c r="B106" s="63" t="s">
        <v>102</v>
      </c>
      <c r="C106" s="20" t="s">
        <v>49</v>
      </c>
      <c r="D106" s="21" t="s">
        <v>15</v>
      </c>
      <c r="E106" s="80">
        <v>0</v>
      </c>
      <c r="F106" s="75">
        <v>0</v>
      </c>
      <c r="G106" s="76">
        <f t="shared" si="3"/>
        <v>0</v>
      </c>
      <c r="H106" s="4" t="s">
        <v>255</v>
      </c>
    </row>
    <row r="107" spans="1:8" ht="29.25" customHeight="1" x14ac:dyDescent="0.3">
      <c r="A107" s="56">
        <v>96</v>
      </c>
      <c r="B107" s="85" t="s">
        <v>117</v>
      </c>
      <c r="C107" s="23" t="s">
        <v>49</v>
      </c>
      <c r="D107" s="11" t="s">
        <v>137</v>
      </c>
      <c r="E107" s="80">
        <v>60</v>
      </c>
      <c r="F107" s="75">
        <v>8.0909999999999993</v>
      </c>
      <c r="G107" s="76">
        <f t="shared" si="3"/>
        <v>485.46</v>
      </c>
      <c r="H107" s="4" t="s">
        <v>255</v>
      </c>
    </row>
    <row r="108" spans="1:8" ht="29.25" customHeight="1" x14ac:dyDescent="0.3">
      <c r="A108" s="56">
        <v>97</v>
      </c>
      <c r="B108" s="36" t="s">
        <v>227</v>
      </c>
      <c r="C108" s="23" t="s">
        <v>49</v>
      </c>
      <c r="D108" s="11" t="s">
        <v>137</v>
      </c>
      <c r="E108" s="80">
        <v>0</v>
      </c>
      <c r="F108" s="75">
        <v>0</v>
      </c>
      <c r="G108" s="76">
        <f t="shared" si="3"/>
        <v>0</v>
      </c>
      <c r="H108" s="4" t="s">
        <v>255</v>
      </c>
    </row>
    <row r="109" spans="1:8" ht="29.25" customHeight="1" x14ac:dyDescent="0.3">
      <c r="A109" s="56">
        <v>98</v>
      </c>
      <c r="B109" s="39" t="s">
        <v>118</v>
      </c>
      <c r="C109" s="23" t="s">
        <v>49</v>
      </c>
      <c r="D109" s="11" t="s">
        <v>139</v>
      </c>
      <c r="E109" s="80">
        <v>0</v>
      </c>
      <c r="F109" s="75">
        <v>0</v>
      </c>
      <c r="G109" s="76">
        <f t="shared" si="3"/>
        <v>0</v>
      </c>
      <c r="H109" s="4" t="s">
        <v>257</v>
      </c>
    </row>
    <row r="110" spans="1:8" ht="29.25" customHeight="1" x14ac:dyDescent="0.3">
      <c r="A110" s="56">
        <v>99</v>
      </c>
      <c r="B110" s="36" t="s">
        <v>119</v>
      </c>
      <c r="C110" s="23" t="s">
        <v>49</v>
      </c>
      <c r="D110" s="11" t="s">
        <v>137</v>
      </c>
      <c r="E110" s="80">
        <v>0</v>
      </c>
      <c r="F110" s="75">
        <v>0</v>
      </c>
      <c r="G110" s="76">
        <f t="shared" si="3"/>
        <v>0</v>
      </c>
      <c r="H110" s="4" t="s">
        <v>255</v>
      </c>
    </row>
    <row r="111" spans="1:8" ht="29.25" customHeight="1" x14ac:dyDescent="0.3">
      <c r="A111" s="56">
        <v>100</v>
      </c>
      <c r="B111" s="36" t="s">
        <v>120</v>
      </c>
      <c r="C111" s="23" t="s">
        <v>49</v>
      </c>
      <c r="D111" s="11" t="s">
        <v>137</v>
      </c>
      <c r="E111" s="80">
        <v>0</v>
      </c>
      <c r="F111" s="75">
        <v>0</v>
      </c>
      <c r="G111" s="76">
        <f t="shared" si="3"/>
        <v>0</v>
      </c>
      <c r="H111" s="4" t="s">
        <v>255</v>
      </c>
    </row>
    <row r="112" spans="1:8" ht="29.25" customHeight="1" x14ac:dyDescent="0.3">
      <c r="A112" s="56">
        <v>101</v>
      </c>
      <c r="B112" s="39" t="s">
        <v>121</v>
      </c>
      <c r="C112" s="23" t="s">
        <v>49</v>
      </c>
      <c r="D112" s="11" t="s">
        <v>139</v>
      </c>
      <c r="E112" s="80">
        <v>0</v>
      </c>
      <c r="F112" s="75">
        <v>0</v>
      </c>
      <c r="G112" s="76">
        <f t="shared" si="3"/>
        <v>0</v>
      </c>
      <c r="H112" s="4" t="s">
        <v>257</v>
      </c>
    </row>
    <row r="113" spans="1:8" ht="29.25" customHeight="1" x14ac:dyDescent="0.3">
      <c r="A113" s="56">
        <v>102</v>
      </c>
      <c r="B113" s="39" t="s">
        <v>122</v>
      </c>
      <c r="C113" s="23" t="s">
        <v>207</v>
      </c>
      <c r="D113" s="11" t="s">
        <v>139</v>
      </c>
      <c r="E113" s="80">
        <v>0</v>
      </c>
      <c r="F113" s="75">
        <v>0</v>
      </c>
      <c r="G113" s="76">
        <f t="shared" si="3"/>
        <v>0</v>
      </c>
      <c r="H113" s="4" t="s">
        <v>257</v>
      </c>
    </row>
    <row r="114" spans="1:8" ht="29.25" customHeight="1" x14ac:dyDescent="0.3">
      <c r="A114" s="56">
        <v>103</v>
      </c>
      <c r="B114" s="86" t="s">
        <v>123</v>
      </c>
      <c r="C114" s="23" t="s">
        <v>49</v>
      </c>
      <c r="D114" s="11" t="s">
        <v>21</v>
      </c>
      <c r="E114" s="80">
        <v>460</v>
      </c>
      <c r="F114" s="75">
        <v>9.1999999999999993</v>
      </c>
      <c r="G114" s="76">
        <f t="shared" si="3"/>
        <v>4232</v>
      </c>
      <c r="H114" s="4" t="s">
        <v>257</v>
      </c>
    </row>
    <row r="115" spans="1:8" ht="29.25" customHeight="1" x14ac:dyDescent="0.3">
      <c r="A115" s="56">
        <v>104</v>
      </c>
      <c r="B115" s="36" t="s">
        <v>124</v>
      </c>
      <c r="C115" s="23" t="s">
        <v>49</v>
      </c>
      <c r="D115" s="11" t="s">
        <v>21</v>
      </c>
      <c r="E115" s="80">
        <v>0</v>
      </c>
      <c r="F115" s="75">
        <v>0</v>
      </c>
      <c r="G115" s="76">
        <f t="shared" si="3"/>
        <v>0</v>
      </c>
      <c r="H115" s="4" t="s">
        <v>255</v>
      </c>
    </row>
    <row r="116" spans="1:8" ht="29.25" customHeight="1" x14ac:dyDescent="0.3">
      <c r="A116" s="56">
        <v>105</v>
      </c>
      <c r="B116" s="36" t="s">
        <v>125</v>
      </c>
      <c r="C116" s="23" t="s">
        <v>49</v>
      </c>
      <c r="D116" s="11" t="s">
        <v>21</v>
      </c>
      <c r="E116" s="80">
        <v>0</v>
      </c>
      <c r="F116" s="75">
        <v>0</v>
      </c>
      <c r="G116" s="76">
        <f t="shared" si="3"/>
        <v>0</v>
      </c>
      <c r="H116" s="4" t="s">
        <v>255</v>
      </c>
    </row>
    <row r="117" spans="1:8" ht="29.25" customHeight="1" x14ac:dyDescent="0.3">
      <c r="A117" s="56">
        <v>106</v>
      </c>
      <c r="B117" s="36" t="s">
        <v>126</v>
      </c>
      <c r="C117" s="23" t="s">
        <v>207</v>
      </c>
      <c r="D117" s="11" t="s">
        <v>139</v>
      </c>
      <c r="E117" s="80">
        <v>0</v>
      </c>
      <c r="F117" s="75">
        <v>0</v>
      </c>
      <c r="G117" s="76">
        <f t="shared" si="3"/>
        <v>0</v>
      </c>
      <c r="H117" s="4" t="s">
        <v>255</v>
      </c>
    </row>
    <row r="118" spans="1:8" ht="29.25" customHeight="1" x14ac:dyDescent="0.3">
      <c r="A118" s="56">
        <v>107</v>
      </c>
      <c r="B118" s="55" t="s">
        <v>253</v>
      </c>
      <c r="C118" s="23" t="s">
        <v>49</v>
      </c>
      <c r="D118" s="11" t="s">
        <v>21</v>
      </c>
      <c r="E118" s="80">
        <v>0</v>
      </c>
      <c r="F118" s="75">
        <v>0</v>
      </c>
      <c r="G118" s="76">
        <f t="shared" si="3"/>
        <v>0</v>
      </c>
      <c r="H118" s="4" t="s">
        <v>258</v>
      </c>
    </row>
    <row r="119" spans="1:8" ht="29.25" customHeight="1" x14ac:dyDescent="0.3">
      <c r="A119" s="56">
        <v>108</v>
      </c>
      <c r="B119" s="36" t="s">
        <v>151</v>
      </c>
      <c r="C119" s="23" t="s">
        <v>49</v>
      </c>
      <c r="D119" s="11" t="s">
        <v>139</v>
      </c>
      <c r="E119" s="80">
        <v>0</v>
      </c>
      <c r="F119" s="75">
        <v>0</v>
      </c>
      <c r="G119" s="76">
        <f t="shared" si="3"/>
        <v>0</v>
      </c>
      <c r="H119" s="4" t="s">
        <v>255</v>
      </c>
    </row>
    <row r="120" spans="1:8" ht="29.25" customHeight="1" x14ac:dyDescent="0.3">
      <c r="A120" s="56">
        <v>109</v>
      </c>
      <c r="B120" s="36" t="s">
        <v>152</v>
      </c>
      <c r="C120" s="23" t="s">
        <v>207</v>
      </c>
      <c r="D120" s="11" t="s">
        <v>139</v>
      </c>
      <c r="E120" s="80">
        <v>0</v>
      </c>
      <c r="F120" s="75">
        <v>0</v>
      </c>
      <c r="G120" s="76">
        <f t="shared" si="3"/>
        <v>0</v>
      </c>
      <c r="H120" s="4" t="s">
        <v>255</v>
      </c>
    </row>
    <row r="121" spans="1:8" ht="29.25" customHeight="1" x14ac:dyDescent="0.3">
      <c r="A121" s="56">
        <v>110</v>
      </c>
      <c r="B121" s="36" t="s">
        <v>127</v>
      </c>
      <c r="C121" s="23" t="s">
        <v>141</v>
      </c>
      <c r="D121" s="11" t="s">
        <v>140</v>
      </c>
      <c r="E121" s="80">
        <v>0</v>
      </c>
      <c r="F121" s="75">
        <v>0</v>
      </c>
      <c r="G121" s="76">
        <f t="shared" si="3"/>
        <v>0</v>
      </c>
      <c r="H121" s="4" t="s">
        <v>255</v>
      </c>
    </row>
    <row r="122" spans="1:8" ht="29.25" customHeight="1" x14ac:dyDescent="0.3">
      <c r="A122" s="56">
        <v>111</v>
      </c>
      <c r="B122" s="36" t="s">
        <v>128</v>
      </c>
      <c r="C122" s="23" t="s">
        <v>49</v>
      </c>
      <c r="D122" s="11" t="s">
        <v>137</v>
      </c>
      <c r="E122" s="80">
        <v>0</v>
      </c>
      <c r="F122" s="75">
        <v>0</v>
      </c>
      <c r="G122" s="76">
        <f t="shared" si="3"/>
        <v>0</v>
      </c>
      <c r="H122" s="4" t="s">
        <v>255</v>
      </c>
    </row>
    <row r="123" spans="1:8" ht="29.25" customHeight="1" x14ac:dyDescent="0.3">
      <c r="A123" s="56" t="s">
        <v>251</v>
      </c>
      <c r="B123" s="36" t="s">
        <v>228</v>
      </c>
      <c r="C123" s="65" t="s">
        <v>49</v>
      </c>
      <c r="D123" s="66" t="s">
        <v>137</v>
      </c>
      <c r="E123" s="80">
        <v>0</v>
      </c>
      <c r="F123" s="75">
        <v>0</v>
      </c>
      <c r="G123" s="76">
        <f t="shared" si="3"/>
        <v>0</v>
      </c>
      <c r="H123" s="4" t="s">
        <v>255</v>
      </c>
    </row>
    <row r="124" spans="1:8" ht="29.25" customHeight="1" x14ac:dyDescent="0.3">
      <c r="A124" s="56" t="s">
        <v>252</v>
      </c>
      <c r="B124" s="39" t="s">
        <v>229</v>
      </c>
      <c r="C124" s="65" t="s">
        <v>49</v>
      </c>
      <c r="D124" s="66" t="s">
        <v>137</v>
      </c>
      <c r="E124" s="80">
        <v>0</v>
      </c>
      <c r="F124" s="75">
        <v>0</v>
      </c>
      <c r="G124" s="76">
        <f t="shared" si="3"/>
        <v>0</v>
      </c>
      <c r="H124" s="4" t="s">
        <v>257</v>
      </c>
    </row>
    <row r="125" spans="1:8" ht="29.25" customHeight="1" x14ac:dyDescent="0.3">
      <c r="A125" s="56">
        <v>113</v>
      </c>
      <c r="B125" s="39" t="s">
        <v>129</v>
      </c>
      <c r="C125" s="23" t="s">
        <v>49</v>
      </c>
      <c r="D125" s="11" t="s">
        <v>137</v>
      </c>
      <c r="E125" s="81">
        <v>0</v>
      </c>
      <c r="F125" s="77">
        <v>0</v>
      </c>
      <c r="G125" s="76">
        <f t="shared" si="3"/>
        <v>0</v>
      </c>
      <c r="H125" s="4" t="s">
        <v>257</v>
      </c>
    </row>
    <row r="126" spans="1:8" ht="29.25" customHeight="1" x14ac:dyDescent="0.3">
      <c r="A126" s="59">
        <v>114</v>
      </c>
      <c r="B126" s="39" t="s">
        <v>130</v>
      </c>
      <c r="C126" s="23" t="s">
        <v>49</v>
      </c>
      <c r="D126" s="11" t="s">
        <v>140</v>
      </c>
      <c r="E126" s="81">
        <v>0</v>
      </c>
      <c r="F126" s="77">
        <v>0</v>
      </c>
      <c r="G126" s="76">
        <f t="shared" si="3"/>
        <v>0</v>
      </c>
      <c r="H126" s="4" t="s">
        <v>257</v>
      </c>
    </row>
    <row r="127" spans="1:8" ht="29.25" customHeight="1" x14ac:dyDescent="0.3">
      <c r="A127" s="56">
        <v>115</v>
      </c>
      <c r="B127" s="36" t="s">
        <v>131</v>
      </c>
      <c r="C127" s="23" t="s">
        <v>143</v>
      </c>
      <c r="D127" s="11" t="s">
        <v>97</v>
      </c>
      <c r="E127" s="81">
        <v>0</v>
      </c>
      <c r="F127" s="77">
        <v>0</v>
      </c>
      <c r="G127" s="76">
        <f t="shared" si="3"/>
        <v>0</v>
      </c>
      <c r="H127" s="4" t="s">
        <v>255</v>
      </c>
    </row>
    <row r="128" spans="1:8" ht="29.25" customHeight="1" x14ac:dyDescent="0.3">
      <c r="A128" s="56">
        <v>116</v>
      </c>
      <c r="B128" s="36" t="s">
        <v>132</v>
      </c>
      <c r="C128" s="24" t="s">
        <v>142</v>
      </c>
      <c r="D128" s="11" t="s">
        <v>97</v>
      </c>
      <c r="E128" s="81">
        <v>0</v>
      </c>
      <c r="F128" s="77">
        <v>0</v>
      </c>
      <c r="G128" s="76">
        <f t="shared" si="3"/>
        <v>0</v>
      </c>
      <c r="H128" s="4" t="s">
        <v>255</v>
      </c>
    </row>
    <row r="129" spans="1:8" ht="29.25" customHeight="1" x14ac:dyDescent="0.3">
      <c r="A129" s="56">
        <v>117</v>
      </c>
      <c r="B129" s="36" t="s">
        <v>133</v>
      </c>
      <c r="C129" s="23" t="s">
        <v>49</v>
      </c>
      <c r="D129" s="11" t="s">
        <v>97</v>
      </c>
      <c r="E129" s="81">
        <v>0</v>
      </c>
      <c r="F129" s="77">
        <v>0</v>
      </c>
      <c r="G129" s="76">
        <f t="shared" si="3"/>
        <v>0</v>
      </c>
      <c r="H129" s="4" t="s">
        <v>255</v>
      </c>
    </row>
    <row r="130" spans="1:8" ht="29.25" customHeight="1" x14ac:dyDescent="0.3">
      <c r="A130" s="56">
        <v>118</v>
      </c>
      <c r="B130" s="36" t="s">
        <v>208</v>
      </c>
      <c r="C130" s="23" t="s">
        <v>49</v>
      </c>
      <c r="D130" s="11" t="s">
        <v>137</v>
      </c>
      <c r="E130" s="81">
        <v>0</v>
      </c>
      <c r="F130" s="77">
        <v>0</v>
      </c>
      <c r="G130" s="76">
        <f t="shared" si="3"/>
        <v>0</v>
      </c>
      <c r="H130" s="4" t="s">
        <v>255</v>
      </c>
    </row>
    <row r="131" spans="1:8" ht="29.25" customHeight="1" x14ac:dyDescent="0.3">
      <c r="A131" s="56">
        <v>119</v>
      </c>
      <c r="B131" s="39" t="s">
        <v>153</v>
      </c>
      <c r="C131" s="23" t="s">
        <v>49</v>
      </c>
      <c r="D131" s="11" t="s">
        <v>18</v>
      </c>
      <c r="E131" s="81">
        <v>0</v>
      </c>
      <c r="F131" s="77">
        <v>0</v>
      </c>
      <c r="G131" s="76">
        <f t="shared" si="3"/>
        <v>0</v>
      </c>
      <c r="H131" s="4" t="s">
        <v>257</v>
      </c>
    </row>
    <row r="132" spans="1:8" ht="29.25" customHeight="1" x14ac:dyDescent="0.3">
      <c r="A132" s="56">
        <v>120</v>
      </c>
      <c r="B132" s="39" t="s">
        <v>154</v>
      </c>
      <c r="C132" s="23" t="s">
        <v>49</v>
      </c>
      <c r="D132" s="11" t="s">
        <v>139</v>
      </c>
      <c r="E132" s="81">
        <v>0</v>
      </c>
      <c r="F132" s="77">
        <v>0</v>
      </c>
      <c r="G132" s="76">
        <f t="shared" si="3"/>
        <v>0</v>
      </c>
      <c r="H132" s="4" t="s">
        <v>257</v>
      </c>
    </row>
    <row r="133" spans="1:8" ht="29.25" customHeight="1" x14ac:dyDescent="0.3">
      <c r="A133" s="56">
        <v>121</v>
      </c>
      <c r="B133" s="36" t="s">
        <v>134</v>
      </c>
      <c r="C133" s="25" t="s">
        <v>49</v>
      </c>
      <c r="D133" s="11" t="s">
        <v>18</v>
      </c>
      <c r="E133" s="81">
        <v>0</v>
      </c>
      <c r="F133" s="77">
        <v>0</v>
      </c>
      <c r="G133" s="76">
        <f t="shared" si="3"/>
        <v>0</v>
      </c>
      <c r="H133" s="4" t="s">
        <v>255</v>
      </c>
    </row>
    <row r="134" spans="1:8" ht="29.25" customHeight="1" x14ac:dyDescent="0.3">
      <c r="A134" s="56">
        <v>122</v>
      </c>
      <c r="B134" s="36" t="s">
        <v>135</v>
      </c>
      <c r="C134" s="25" t="s">
        <v>49</v>
      </c>
      <c r="D134" s="11" t="s">
        <v>139</v>
      </c>
      <c r="E134" s="81">
        <v>0</v>
      </c>
      <c r="F134" s="77">
        <v>0</v>
      </c>
      <c r="G134" s="76">
        <f t="shared" si="3"/>
        <v>0</v>
      </c>
      <c r="H134" s="4" t="s">
        <v>255</v>
      </c>
    </row>
    <row r="135" spans="1:8" ht="29.25" customHeight="1" x14ac:dyDescent="0.3">
      <c r="A135" s="56">
        <v>123</v>
      </c>
      <c r="B135" s="36" t="s">
        <v>144</v>
      </c>
      <c r="C135" s="25" t="s">
        <v>145</v>
      </c>
      <c r="D135" s="11" t="s">
        <v>138</v>
      </c>
      <c r="E135" s="81">
        <v>0</v>
      </c>
      <c r="F135" s="77">
        <v>0</v>
      </c>
      <c r="G135" s="76">
        <f t="shared" ref="G135" si="4">F135*E135</f>
        <v>0</v>
      </c>
      <c r="H135" s="4" t="s">
        <v>255</v>
      </c>
    </row>
    <row r="136" spans="1:8" ht="29.25" customHeight="1" x14ac:dyDescent="0.3">
      <c r="A136" s="56">
        <v>124</v>
      </c>
      <c r="B136" s="39" t="s">
        <v>230</v>
      </c>
      <c r="C136" s="25" t="s">
        <v>145</v>
      </c>
      <c r="D136" s="11" t="s">
        <v>138</v>
      </c>
      <c r="E136" s="81">
        <v>0</v>
      </c>
      <c r="F136" s="77">
        <v>0</v>
      </c>
      <c r="G136" s="76">
        <f t="shared" ref="G136:G145" si="5">F136*E136</f>
        <v>0</v>
      </c>
      <c r="H136" s="4" t="s">
        <v>257</v>
      </c>
    </row>
    <row r="137" spans="1:8" ht="29.25" customHeight="1" x14ac:dyDescent="0.3">
      <c r="A137" s="56">
        <v>125</v>
      </c>
      <c r="B137" s="86" t="s">
        <v>218</v>
      </c>
      <c r="C137" s="25" t="s">
        <v>145</v>
      </c>
      <c r="D137" s="11" t="s">
        <v>138</v>
      </c>
      <c r="E137" s="81">
        <v>9.2000000000000011</v>
      </c>
      <c r="F137" s="77">
        <v>72.993200000000002</v>
      </c>
      <c r="G137" s="76">
        <f t="shared" si="5"/>
        <v>671.53744000000006</v>
      </c>
      <c r="H137" s="4" t="s">
        <v>257</v>
      </c>
    </row>
    <row r="138" spans="1:8" ht="27.75" customHeight="1" x14ac:dyDescent="0.3">
      <c r="A138" s="57">
        <v>126</v>
      </c>
      <c r="B138" s="64" t="s">
        <v>196</v>
      </c>
      <c r="C138" s="29" t="s">
        <v>197</v>
      </c>
      <c r="D138" s="11" t="s">
        <v>138</v>
      </c>
      <c r="E138" s="81">
        <v>0</v>
      </c>
      <c r="F138" s="77">
        <v>0</v>
      </c>
      <c r="G138" s="76">
        <f t="shared" si="5"/>
        <v>0</v>
      </c>
      <c r="H138" s="4" t="s">
        <v>255</v>
      </c>
    </row>
    <row r="139" spans="1:8" ht="27.75" customHeight="1" x14ac:dyDescent="0.3">
      <c r="A139" s="56">
        <v>127</v>
      </c>
      <c r="B139" s="85" t="s">
        <v>136</v>
      </c>
      <c r="C139" s="25" t="s">
        <v>49</v>
      </c>
      <c r="D139" s="11" t="s">
        <v>137</v>
      </c>
      <c r="E139" s="81">
        <v>300</v>
      </c>
      <c r="F139" s="77">
        <v>7.95</v>
      </c>
      <c r="G139" s="76">
        <f t="shared" ref="G139:G144" si="6">F139*E139</f>
        <v>2385</v>
      </c>
      <c r="H139" s="4"/>
    </row>
    <row r="140" spans="1:8" ht="27.75" customHeight="1" x14ac:dyDescent="0.3">
      <c r="A140" s="56">
        <v>128</v>
      </c>
      <c r="B140" s="83" t="s">
        <v>265</v>
      </c>
      <c r="C140" s="25" t="s">
        <v>49</v>
      </c>
      <c r="D140" s="11" t="s">
        <v>137</v>
      </c>
      <c r="E140" s="84">
        <v>184</v>
      </c>
      <c r="F140" s="77">
        <v>8.6999999999999993</v>
      </c>
      <c r="G140" s="76">
        <f t="shared" si="6"/>
        <v>1600.8</v>
      </c>
      <c r="H140" s="4"/>
    </row>
    <row r="141" spans="1:8" ht="27.75" customHeight="1" x14ac:dyDescent="0.3">
      <c r="A141" s="57">
        <v>129</v>
      </c>
      <c r="B141" s="83" t="s">
        <v>266</v>
      </c>
      <c r="C141" s="25" t="s">
        <v>49</v>
      </c>
      <c r="D141" s="11" t="s">
        <v>137</v>
      </c>
      <c r="E141" s="84">
        <v>300</v>
      </c>
      <c r="F141" s="77">
        <v>19.7</v>
      </c>
      <c r="G141" s="76">
        <f t="shared" si="6"/>
        <v>5910</v>
      </c>
      <c r="H141" s="4"/>
    </row>
    <row r="142" spans="1:8" ht="27.75" customHeight="1" x14ac:dyDescent="0.3">
      <c r="A142" s="57">
        <v>130</v>
      </c>
      <c r="B142" s="83" t="s">
        <v>267</v>
      </c>
      <c r="C142" s="25" t="s">
        <v>49</v>
      </c>
      <c r="D142" s="11" t="s">
        <v>137</v>
      </c>
      <c r="E142" s="84">
        <v>300</v>
      </c>
      <c r="F142" s="77">
        <v>19.7</v>
      </c>
      <c r="G142" s="76">
        <f t="shared" si="6"/>
        <v>5910</v>
      </c>
      <c r="H142" s="4"/>
    </row>
    <row r="143" spans="1:8" ht="27.75" customHeight="1" x14ac:dyDescent="0.3">
      <c r="A143" s="57">
        <v>131</v>
      </c>
      <c r="B143" s="83" t="s">
        <v>268</v>
      </c>
      <c r="C143" s="25" t="s">
        <v>49</v>
      </c>
      <c r="D143" s="11" t="s">
        <v>137</v>
      </c>
      <c r="E143" s="84">
        <v>300</v>
      </c>
      <c r="F143" s="77">
        <v>19.7</v>
      </c>
      <c r="G143" s="76">
        <f t="shared" si="6"/>
        <v>5910</v>
      </c>
      <c r="H143" s="4"/>
    </row>
    <row r="144" spans="1:8" ht="27.75" customHeight="1" x14ac:dyDescent="0.3">
      <c r="A144" s="57">
        <v>132</v>
      </c>
      <c r="B144" s="83" t="s">
        <v>269</v>
      </c>
      <c r="C144" s="25" t="s">
        <v>49</v>
      </c>
      <c r="D144" s="11" t="s">
        <v>137</v>
      </c>
      <c r="E144" s="84">
        <v>150</v>
      </c>
      <c r="F144" s="77">
        <v>9.6</v>
      </c>
      <c r="G144" s="76">
        <f t="shared" si="6"/>
        <v>1440</v>
      </c>
      <c r="H144" s="4"/>
    </row>
    <row r="145" spans="1:9" ht="27.75" customHeight="1" x14ac:dyDescent="0.3">
      <c r="A145" s="57">
        <v>133</v>
      </c>
      <c r="B145" s="83" t="s">
        <v>270</v>
      </c>
      <c r="C145" s="25" t="s">
        <v>49</v>
      </c>
      <c r="D145" s="11" t="s">
        <v>137</v>
      </c>
      <c r="E145" s="84">
        <v>150</v>
      </c>
      <c r="F145" s="77">
        <v>8.6999999999999993</v>
      </c>
      <c r="G145" s="76">
        <f t="shared" si="5"/>
        <v>1305</v>
      </c>
      <c r="H145" s="4" t="s">
        <v>255</v>
      </c>
    </row>
    <row r="146" spans="1:9" s="3" customFormat="1" ht="17.25" customHeight="1" x14ac:dyDescent="0.3">
      <c r="A146" s="93" t="s">
        <v>233</v>
      </c>
      <c r="B146" s="93"/>
      <c r="C146" s="41"/>
      <c r="D146" s="42"/>
      <c r="E146" s="82"/>
      <c r="F146" s="43"/>
      <c r="G146" s="71">
        <f>SUM(G7:G145)</f>
        <v>297343.64705000003</v>
      </c>
    </row>
    <row r="147" spans="1:9" ht="26.25" customHeight="1" x14ac:dyDescent="0.25">
      <c r="A147" s="96" t="s">
        <v>195</v>
      </c>
      <c r="B147" s="97"/>
      <c r="C147" s="97"/>
      <c r="D147" s="97"/>
      <c r="E147" s="97"/>
      <c r="F147" s="97"/>
      <c r="G147" s="97"/>
      <c r="H147" s="97"/>
      <c r="I147" s="40"/>
    </row>
    <row r="148" spans="1:9" ht="13.8" thickBot="1" x14ac:dyDescent="0.3">
      <c r="A148" s="27"/>
      <c r="B148" s="28"/>
      <c r="C148" s="28"/>
      <c r="D148" s="28"/>
      <c r="E148" s="28"/>
      <c r="F148" s="28"/>
      <c r="G148" s="28"/>
      <c r="H148" s="72"/>
    </row>
    <row r="149" spans="1:9" ht="15.75" customHeight="1" thickTop="1" x14ac:dyDescent="0.25">
      <c r="B149" s="46" t="s">
        <v>2</v>
      </c>
      <c r="C149" s="98" t="s">
        <v>272</v>
      </c>
      <c r="D149" s="98"/>
      <c r="E149" s="98"/>
      <c r="F149" s="99"/>
    </row>
    <row r="150" spans="1:9" ht="15.75" customHeight="1" x14ac:dyDescent="0.25">
      <c r="B150" s="47" t="s">
        <v>26</v>
      </c>
      <c r="C150" s="100" t="s">
        <v>234</v>
      </c>
      <c r="D150" s="100"/>
      <c r="E150" s="100"/>
      <c r="F150" s="101"/>
    </row>
    <row r="151" spans="1:9" ht="32.25" customHeight="1" x14ac:dyDescent="0.25">
      <c r="B151" s="103"/>
      <c r="C151" s="102"/>
      <c r="D151" s="16" t="s">
        <v>0</v>
      </c>
      <c r="E151" s="16" t="s">
        <v>7</v>
      </c>
      <c r="F151" s="48" t="s">
        <v>1</v>
      </c>
    </row>
    <row r="152" spans="1:9" ht="15.75" customHeight="1" x14ac:dyDescent="0.25">
      <c r="B152" s="103"/>
      <c r="C152" s="102"/>
      <c r="D152" s="16" t="s">
        <v>4</v>
      </c>
      <c r="E152" s="16" t="s">
        <v>5</v>
      </c>
      <c r="F152" s="48" t="s">
        <v>5</v>
      </c>
    </row>
    <row r="153" spans="1:9" ht="16.2" thickBot="1" x14ac:dyDescent="0.3">
      <c r="B153" s="49"/>
      <c r="C153" s="50" t="s">
        <v>6</v>
      </c>
      <c r="D153" s="51">
        <f>SUM(F176)</f>
        <v>308553.125</v>
      </c>
      <c r="E153" s="52">
        <f>IF(C150="áno",D153*0.2,0)</f>
        <v>61710.625</v>
      </c>
      <c r="F153" s="53">
        <f>D153+E153</f>
        <v>370263.75</v>
      </c>
    </row>
    <row r="154" spans="1:9" ht="15.75" customHeight="1" thickTop="1" x14ac:dyDescent="0.3">
      <c r="B154" s="31"/>
      <c r="C154" s="31"/>
      <c r="D154" s="31"/>
      <c r="E154" s="31"/>
      <c r="F154" s="31"/>
    </row>
    <row r="155" spans="1:9" ht="15.6" x14ac:dyDescent="0.3">
      <c r="B155" s="32" t="s">
        <v>2</v>
      </c>
      <c r="C155" s="94" t="s">
        <v>272</v>
      </c>
      <c r="D155" s="95"/>
      <c r="E155" s="33"/>
      <c r="F155" s="33"/>
    </row>
    <row r="156" spans="1:9" ht="15.6" x14ac:dyDescent="0.3">
      <c r="B156" s="13" t="s">
        <v>3</v>
      </c>
      <c r="C156" s="34" t="s">
        <v>277</v>
      </c>
      <c r="D156" s="35"/>
      <c r="E156" s="33"/>
      <c r="F156" s="33"/>
    </row>
    <row r="157" spans="1:9" ht="15.75" customHeight="1" x14ac:dyDescent="0.3">
      <c r="B157" s="32" t="s">
        <v>24</v>
      </c>
      <c r="C157" s="94" t="s">
        <v>272</v>
      </c>
      <c r="D157" s="95"/>
      <c r="E157" s="33"/>
      <c r="F157" s="33"/>
    </row>
    <row r="158" spans="1:9" ht="15.75" customHeight="1" x14ac:dyDescent="0.3">
      <c r="B158" s="17" t="s">
        <v>211</v>
      </c>
      <c r="C158" s="34" t="s">
        <v>273</v>
      </c>
      <c r="D158" s="35"/>
      <c r="E158" s="33"/>
      <c r="F158" s="33"/>
    </row>
    <row r="159" spans="1:9" ht="15.75" customHeight="1" x14ac:dyDescent="0.3">
      <c r="B159" s="17" t="s">
        <v>212</v>
      </c>
      <c r="C159" s="34">
        <v>43228470</v>
      </c>
      <c r="D159" s="35"/>
      <c r="E159" s="33"/>
      <c r="F159" s="33"/>
    </row>
    <row r="160" spans="1:9" ht="15.75" customHeight="1" x14ac:dyDescent="0.3">
      <c r="B160" s="17" t="s">
        <v>213</v>
      </c>
      <c r="C160" s="34" t="s">
        <v>274</v>
      </c>
      <c r="D160" s="35"/>
      <c r="E160" s="33"/>
      <c r="F160" s="33"/>
    </row>
    <row r="161" spans="2:7" ht="15.75" customHeight="1" x14ac:dyDescent="0.3">
      <c r="B161" s="17" t="s">
        <v>214</v>
      </c>
      <c r="C161" s="34">
        <v>1041032201</v>
      </c>
      <c r="D161" s="35"/>
      <c r="E161" s="33"/>
      <c r="F161" s="33"/>
    </row>
    <row r="162" spans="2:7" ht="15.75" customHeight="1" x14ac:dyDescent="0.3">
      <c r="B162" s="17" t="s">
        <v>209</v>
      </c>
      <c r="C162" s="34" t="s">
        <v>272</v>
      </c>
      <c r="D162" s="35"/>
      <c r="E162" s="33"/>
      <c r="F162" s="33"/>
    </row>
    <row r="163" spans="2:7" ht="15.75" customHeight="1" x14ac:dyDescent="0.3">
      <c r="B163" s="17" t="s">
        <v>210</v>
      </c>
      <c r="C163" s="90" t="s">
        <v>275</v>
      </c>
      <c r="D163" s="35"/>
      <c r="E163" s="33"/>
      <c r="F163" s="33"/>
    </row>
    <row r="164" spans="2:7" ht="15.75" customHeight="1" x14ac:dyDescent="0.3">
      <c r="B164" s="17" t="s">
        <v>215</v>
      </c>
      <c r="C164" s="91" t="s">
        <v>276</v>
      </c>
      <c r="D164" s="35"/>
      <c r="E164" s="33"/>
      <c r="F164" s="33"/>
    </row>
    <row r="165" spans="2:7" ht="15.75" customHeight="1" x14ac:dyDescent="0.3">
      <c r="B165" s="32" t="s">
        <v>23</v>
      </c>
      <c r="C165" s="92">
        <v>44915</v>
      </c>
      <c r="D165" s="35"/>
      <c r="E165" s="33"/>
      <c r="F165" s="33"/>
    </row>
    <row r="166" spans="2:7" ht="15.6" x14ac:dyDescent="0.3">
      <c r="B166" s="32" t="s">
        <v>25</v>
      </c>
      <c r="C166" s="94"/>
      <c r="D166" s="95"/>
      <c r="E166" s="33"/>
      <c r="F166" s="33"/>
    </row>
    <row r="167" spans="2:7" ht="13.8" x14ac:dyDescent="0.25">
      <c r="B167"/>
      <c r="C167"/>
      <c r="D167"/>
      <c r="E167"/>
      <c r="F167"/>
    </row>
    <row r="168" spans="2:7" ht="13.8" x14ac:dyDescent="0.25">
      <c r="B168"/>
      <c r="C168"/>
      <c r="D168"/>
      <c r="E168" s="30"/>
      <c r="F168"/>
    </row>
    <row r="169" spans="2:7" ht="13.8" x14ac:dyDescent="0.25">
      <c r="B169"/>
      <c r="C169"/>
      <c r="D169"/>
      <c r="E169"/>
      <c r="F169"/>
    </row>
    <row r="170" spans="2:7" ht="13.8" x14ac:dyDescent="0.25">
      <c r="B170"/>
      <c r="C170"/>
      <c r="D170"/>
      <c r="E170"/>
      <c r="F170"/>
    </row>
    <row r="171" spans="2:7" ht="14.4" x14ac:dyDescent="0.25">
      <c r="B171"/>
      <c r="C171" s="106" t="s">
        <v>232</v>
      </c>
      <c r="D171" s="107"/>
      <c r="E171" s="44" t="s">
        <v>235</v>
      </c>
      <c r="F171" s="44" t="s">
        <v>236</v>
      </c>
      <c r="G171" s="44" t="s">
        <v>237</v>
      </c>
    </row>
    <row r="172" spans="2:7" ht="15" customHeight="1" x14ac:dyDescent="0.25">
      <c r="B172"/>
      <c r="C172" s="104" t="s">
        <v>231</v>
      </c>
      <c r="D172" s="105"/>
      <c r="E172" s="8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145,G140,G139)</f>
        <v>185248.79210999998</v>
      </c>
      <c r="F172" s="88">
        <v>185248.79</v>
      </c>
      <c r="G172" s="74">
        <v>1</v>
      </c>
    </row>
    <row r="173" spans="2:7" ht="26.25" customHeight="1" x14ac:dyDescent="0.25">
      <c r="B173"/>
      <c r="C173" s="114" t="s">
        <v>238</v>
      </c>
      <c r="D173" s="115"/>
      <c r="E173" s="87">
        <f>SUBTOTAL(9,G40,G53,G54,G57,G59,G61,G64,G66,G68,G69,G70,G71,G72,G73,G74,G76,G79,G84,G85,G90,G93,G96,G98,G100,G103,G109,G112,G113,G114,G124,G125,G126,G131,G132,G136,G137,G141,G142,G143,G144)</f>
        <v>112094.85493999998</v>
      </c>
      <c r="F173" s="88">
        <v>123304.33500000001</v>
      </c>
      <c r="G173" s="74">
        <v>1.1000000000000001</v>
      </c>
    </row>
    <row r="174" spans="2:7" ht="15" customHeight="1" x14ac:dyDescent="0.25">
      <c r="B174"/>
      <c r="C174" s="112" t="s">
        <v>239</v>
      </c>
      <c r="D174" s="113"/>
      <c r="E174" s="87">
        <f>SUBTOTAL(9,G15,G16,G24,G26,G27,G33,G34,G77,G80,G87,G94,G101)</f>
        <v>0</v>
      </c>
      <c r="F174" s="88"/>
      <c r="G174" s="74" t="e">
        <f t="shared" ref="G174:G175" si="7">ROUND(F174/E174,3)</f>
        <v>#DIV/0!</v>
      </c>
    </row>
    <row r="175" spans="2:7" ht="15" customHeight="1" x14ac:dyDescent="0.25">
      <c r="B175"/>
      <c r="C175" s="110" t="s">
        <v>240</v>
      </c>
      <c r="D175" s="111"/>
      <c r="E175" s="87">
        <f>SUBTOTAL(9,G118)</f>
        <v>0</v>
      </c>
      <c r="F175" s="88"/>
      <c r="G175" s="74" t="e">
        <f t="shared" si="7"/>
        <v>#DIV/0!</v>
      </c>
    </row>
    <row r="176" spans="2:7" ht="13.8" x14ac:dyDescent="0.25">
      <c r="B176"/>
      <c r="C176" s="108" t="s">
        <v>233</v>
      </c>
      <c r="D176" s="109"/>
      <c r="E176" s="89">
        <f>SUM(E172:E175)</f>
        <v>297343.64704999997</v>
      </c>
      <c r="F176" s="89">
        <f>SUM(F172:F175)</f>
        <v>308553.125</v>
      </c>
      <c r="G176" s="45"/>
    </row>
    <row r="177" spans="2:6" ht="13.8" x14ac:dyDescent="0.25">
      <c r="B177"/>
      <c r="C177"/>
      <c r="D177"/>
      <c r="E177"/>
      <c r="F177"/>
    </row>
    <row r="178" spans="2:6" ht="13.8" x14ac:dyDescent="0.25">
      <c r="B178"/>
      <c r="C178"/>
      <c r="D178"/>
      <c r="E178"/>
      <c r="F178"/>
    </row>
    <row r="179" spans="2:6" ht="13.8" x14ac:dyDescent="0.25">
      <c r="B179"/>
      <c r="C179"/>
      <c r="D179"/>
      <c r="E179"/>
      <c r="F179"/>
    </row>
    <row r="180" spans="2:6" ht="13.8" x14ac:dyDescent="0.25">
      <c r="B180"/>
      <c r="C180"/>
    </row>
  </sheetData>
  <autoFilter ref="A6:J147" xr:uid="{00000000-0009-0000-0000-000000000000}"/>
  <mergeCells count="15">
    <mergeCell ref="C172:D172"/>
    <mergeCell ref="C171:D171"/>
    <mergeCell ref="C176:D176"/>
    <mergeCell ref="C175:D175"/>
    <mergeCell ref="C174:D174"/>
    <mergeCell ref="C173:D173"/>
    <mergeCell ref="A146:B146"/>
    <mergeCell ref="C166:D166"/>
    <mergeCell ref="A147:H147"/>
    <mergeCell ref="C149:F149"/>
    <mergeCell ref="C150:F150"/>
    <mergeCell ref="C151:C152"/>
    <mergeCell ref="C155:D155"/>
    <mergeCell ref="C157:D157"/>
    <mergeCell ref="B151:B152"/>
  </mergeCells>
  <hyperlinks>
    <hyperlink ref="C164" r:id="rId1" xr:uid="{F94898CC-76D6-46A5-AF35-92249C9C89DC}"/>
  </hyperlinks>
  <pageMargins left="0.23622047244094491" right="0.23622047244094491" top="0.35433070866141736" bottom="0.35433070866141736" header="0.31496062992125984" footer="0.31496062992125984"/>
  <pageSetup paperSize="9" scale="54" fitToHeight="0" orientation="portrait" r:id="rId2"/>
  <rowBreaks count="1" manualBreakCount="1">
    <brk id="147" max="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beatakoncova@gmail.com</cp:lastModifiedBy>
  <cp:lastPrinted>2022-12-21T11:49:55Z</cp:lastPrinted>
  <dcterms:created xsi:type="dcterms:W3CDTF">2012-03-14T10:26:47Z</dcterms:created>
  <dcterms:modified xsi:type="dcterms:W3CDTF">2022-12-21T12:15:19Z</dcterms:modified>
</cp:coreProperties>
</file>