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A9870C91-2062-4BA7-AFC0-CD3E35913AFB}" xr6:coauthVersionLast="47" xr6:coauthVersionMax="47" xr10:uidLastSave="{00000000-0000-0000-0000-000000000000}"/>
  <bookViews>
    <workbookView xWindow="90" yWindow="105" windowWidth="18315" windowHeight="1521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<sst xmlns="http://schemas.openxmlformats.org/spreadsheetml/2006/main" count="610" uniqueCount="265">
  <si>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</si>
  <si>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</si>
  <si>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</si>
  <si>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</si>
  <si>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</si>
  <si>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</si>
  <si>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</si>
  <si>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</si>
  <si>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</si>
  <si>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</si>
  <si>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</si>
  <si>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</si>
  <si>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</si>
  <si>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</si>
  <si>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</si>
  <si>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</si>
  <si>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</si>
  <si>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</si>
  <si>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</si>
  <si>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</si>
  <si>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</si>
  <si>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</si>
  <si>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</si>
  <si>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</si>
  <si>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</si>
  <si>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</si>
  <si>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</si>
  <si>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</si>
  <si>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</si>
  <si>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</si>
  <si>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</si>
  <si>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</si>
  <si>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</si>
  <si>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</si>
  <si>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</si>
  <si>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</si>
  <si>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</si>
  <si>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</si>
  <si>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</si>
  <si>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</si>
  <si>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</si>
  <si>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</si>
  <si>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</si>
  <si>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</si>
  <si>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</si>
  <si>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</si>
  <si>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</si>
  <si>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</si>
  <si>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</si>
  <si>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</si>
  <si>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</si>
  <si>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</si>
  <si>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</si>
  <si>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</si>
  <si>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</si>
  <si>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</si>
  <si>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</si>
  <si>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</si>
  <si>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</si>
  <si>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</si>
  <si>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</si>
  <si>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</si>
  <si>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</si>
  <si>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</si>
  <si>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</si>
  <si>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</si>
  <si>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</si>
  <si>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</si>
  <si>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</si>
  <si>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</si>
  <si>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</si>
  <si>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</si>
  <si>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</si>
  <si>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</si>
  <si>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</si>
  <si>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</si>
  <si>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</si>
  <si>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</si>
  <si>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</si>
  <si>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</si>
  <si>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</si>
  <si>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</si>
  <si>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</si>
  <si>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</si>
  <si>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</si>
  <si>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</si>
  <si>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</si>
  <si>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</si>
  <si>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</si>
  <si>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</si>
  <si>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</si>
  <si>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</si>
  <si>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</si>
  <si>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</si>
  <si>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</si>
  <si>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</si>
  <si>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</si>
  <si>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</si>
  <si>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</si>
  <si>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</si>
  <si>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</si>
  <si>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</si>
  <si>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</si>
  <si>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</si>
  <si>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</si>
  <si>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</si>
  <si>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</si>
  <si>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</si>
  <si>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</si>
  <si>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</si>
  <si>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</si>
  <si>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</si>
  <si>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</si>
  <si>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</si>
  <si>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</si>
  <si>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</si>
  <si>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</si>
  <si>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</si>
  <si>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</si>
  <si>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</si>
  <si>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</si>
  <si>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</si>
  <si>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</si>
  <si>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</si>
  <si>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</si>
  <si>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</si>
  <si>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</si>
  <si>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</si>
  <si>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</si>
  <si>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</si>
  <si>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</si>
  <si>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</si>
  <si>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</si>
  <si>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</si>
  <si>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</si>
  <si>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</si>
  <si>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</si>
  <si>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</si>
  <si>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</si>
  <si>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</si>
  <si>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</si>
  <si>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</si>
  <si>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</si>
  <si>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</si>
  <si>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</si>
  <si>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</si>
  <si>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</si>
  <si>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</si>
  <si>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</si>
  <si>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</si>
  <si>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</si>
  <si>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</si>
  <si>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</si>
  <si>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</si>
  <si>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</si>
  <si>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</si>
  <si>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</si>
  <si>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</si>
  <si>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</si>
  <si>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</si>
  <si>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</si>
  <si>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</si>
  <si>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</si>
  <si>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</si>
  <si>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</si>
  <si>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</si>
  <si>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</si>
  <si>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</si>
  <si>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</si>
  <si>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</si>
  <si>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</si>
  <si>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</si>
  <si>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</si>
  <si>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</si>
  <si>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</si>
  <si>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</si>
  <si>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</si>
  <si>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</si>
  <si>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</si>
  <si>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</si>
  <si>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</si>
  <si>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</si>
  <si>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</si>
  <si>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</si>
  <si>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</si>
  <si>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</si>
  <si>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</si>
  <si>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</si>
  <si>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</si>
  <si>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</si>
  <si>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</si>
  <si>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</si>
  <si>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</si>
  <si>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</si>
  <si>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</si>
  <si>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</si>
  <si>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</si>
  <si>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</si>
  <si>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</si>
  <si>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</si>
  <si>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</si>
  <si>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</si>
  <si>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</si>
  <si>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</si>
  <si>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</si>
  <si>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</si>
  <si>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</si>
  <si>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</si>
  <si>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</si>
  <si>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</si>
  <si>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</si>
  <si>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</si>
  <si>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</si>
  <si>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</si>
  <si>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</si>
  <si>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</si>
  <si>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</si>
  <si>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</si>
  <si>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</si>
  <si>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</si>
  <si>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</si>
  <si>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</si>
  <si>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</si>
  <si>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</si>
  <si>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</si>
  <si>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</si>
  <si>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</si>
  <si>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</si>
  <si>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</si>
  <si>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</si>
  <si>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</si>
  <si>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</si>
  <si>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</si>
  <si>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</si>
  <si>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</si>
  <si>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</si>
  <si>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</si>
  <si>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</si>
  <si>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</si>
  <si>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</si>
  <si>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</si>
  <si>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</si>
  <si>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</si>
  <si>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</si>
  <si>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</si>
  <si>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</si>
  <si>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</si>
  <si>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</si>
  <si>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</si>
  <si>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</si>
  <si>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</si>
  <si>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</si>
  <si>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</si>
  <si>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</si>
  <si>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</si>
  <si>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</si>
  <si>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</si>
  <si>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</si>
  <si>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</si>
  <si>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</si>
  <si>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</si>
  <si>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12 - Výrobný celok Liptovská Osada III.</t>
  </si>
  <si>
    <t>Požadovaný počet pracovníkov:  50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</si>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</sst>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2" fillId="0" borderId="14" xfId="0" applyFont="1" applyBorder="1" applyAlignment="1">
      <alignment horizontal="lef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74"/>
  <sheetViews>
    <sheetView tabSelected="1" view="pageBreakPreview" zoomScale="90" zoomScaleNormal="80" zoomScaleSheetLayoutView="90" workbookViewId="0">
      <selection activeCell="C151" sqref="C151:D151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" style="5" customWidth="1"/>
    <col min="5" max="5" width="13.42578125" style="4" customWidth="1"/>
    <col min="6" max="6" width="15.7109375" style="4" customWidth="1"/>
    <col min="7" max="7" width="18.7109375" style="4" customWidth="1"/>
    <col min="8" max="8" width="19.5703125" style="81" customWidth="1"/>
    <col min="9" max="33" width="19.5703125" style="77" customWidth="1"/>
    <col min="34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33" s="1" customFormat="1" ht="15.75" x14ac:dyDescent="0.25">
      <c r="A1" s="1" t="s">
        <v>192</v>
      </c>
      <c r="D1" s="2"/>
      <c r="G1" s="62" t="s">
        <v>260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s="1" customFormat="1" ht="12" customHeight="1" x14ac:dyDescent="0.25">
      <c r="D2" s="2"/>
      <c r="G2" s="63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spans="1:33" s="3" customFormat="1" ht="36.75" customHeight="1" x14ac:dyDescent="0.2">
      <c r="A3" s="110" t="s">
        <v>261</v>
      </c>
      <c r="B3" s="110"/>
      <c r="C3" s="110"/>
      <c r="D3" s="110"/>
      <c r="E3" s="110"/>
      <c r="F3" s="110"/>
      <c r="G3" s="110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3" s="1" customFormat="1" ht="18.75" customHeight="1" x14ac:dyDescent="0.25">
      <c r="A4" s="85" t="s">
        <v>262</v>
      </c>
      <c r="B4" s="85"/>
      <c r="C4" s="6"/>
      <c r="D4" s="7"/>
      <c r="E4" s="6"/>
      <c r="F4" s="6"/>
      <c r="G4" s="6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3" s="3" customFormat="1" ht="18" customHeight="1" x14ac:dyDescent="0.25">
      <c r="A5" s="8" t="s">
        <v>215</v>
      </c>
      <c r="B5" s="6"/>
      <c r="C5" s="6"/>
      <c r="D5" s="7"/>
      <c r="E5" s="6"/>
      <c r="F5" s="6"/>
      <c r="G5" s="64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3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76" t="s">
        <v>252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33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9">
        <v>3234</v>
      </c>
      <c r="F7" s="67">
        <v>53.069999999999993</v>
      </c>
      <c r="G7" s="70">
        <f t="shared" ref="G7:G38" si="0">F7*E7</f>
        <v>171628.37999999998</v>
      </c>
      <c r="H7" s="77" t="s">
        <v>253</v>
      </c>
    </row>
    <row r="8" spans="1:33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9">
        <v>850</v>
      </c>
      <c r="F8" s="67">
        <v>57.593999999999994</v>
      </c>
      <c r="G8" s="70">
        <f t="shared" si="0"/>
        <v>48954.899999999994</v>
      </c>
      <c r="H8" s="77" t="s">
        <v>253</v>
      </c>
    </row>
    <row r="9" spans="1:33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9">
        <v>0</v>
      </c>
      <c r="F9" s="67">
        <v>0</v>
      </c>
      <c r="G9" s="70">
        <f t="shared" si="0"/>
        <v>0</v>
      </c>
      <c r="H9" s="77" t="s">
        <v>253</v>
      </c>
    </row>
    <row r="10" spans="1:33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9">
        <v>0</v>
      </c>
      <c r="F10" s="67">
        <v>0</v>
      </c>
      <c r="G10" s="70">
        <f t="shared" si="0"/>
        <v>0</v>
      </c>
      <c r="H10" s="77" t="s">
        <v>253</v>
      </c>
    </row>
    <row r="11" spans="1:33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9">
        <v>0</v>
      </c>
      <c r="F11" s="67">
        <v>0</v>
      </c>
      <c r="G11" s="70">
        <f t="shared" si="0"/>
        <v>0</v>
      </c>
      <c r="H11" s="77" t="s">
        <v>253</v>
      </c>
    </row>
    <row r="12" spans="1:33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9">
        <v>0</v>
      </c>
      <c r="F12" s="67">
        <v>0</v>
      </c>
      <c r="G12" s="70">
        <f t="shared" si="0"/>
        <v>0</v>
      </c>
      <c r="H12" s="77" t="s">
        <v>253</v>
      </c>
    </row>
    <row r="13" spans="1:33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9">
        <v>0</v>
      </c>
      <c r="F13" s="67">
        <v>0</v>
      </c>
      <c r="G13" s="70">
        <f t="shared" si="0"/>
        <v>0</v>
      </c>
      <c r="H13" s="77" t="s">
        <v>253</v>
      </c>
    </row>
    <row r="14" spans="1:33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9">
        <v>0</v>
      </c>
      <c r="F14" s="67">
        <v>0</v>
      </c>
      <c r="G14" s="70">
        <f t="shared" si="0"/>
        <v>0</v>
      </c>
      <c r="H14" s="77" t="s">
        <v>253</v>
      </c>
    </row>
    <row r="15" spans="1:33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9">
        <v>0</v>
      </c>
      <c r="F15" s="67">
        <v>0</v>
      </c>
      <c r="G15" s="70">
        <f t="shared" si="0"/>
        <v>0</v>
      </c>
      <c r="H15" s="77" t="s">
        <v>254</v>
      </c>
    </row>
    <row r="16" spans="1:33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9">
        <v>0</v>
      </c>
      <c r="F16" s="67">
        <v>0</v>
      </c>
      <c r="G16" s="70">
        <f t="shared" si="0"/>
        <v>0</v>
      </c>
      <c r="H16" s="77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9">
        <v>0</v>
      </c>
      <c r="F17" s="67">
        <v>0</v>
      </c>
      <c r="G17" s="70">
        <f t="shared" si="0"/>
        <v>0</v>
      </c>
      <c r="H17" s="77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9">
        <v>0</v>
      </c>
      <c r="F18" s="67">
        <v>0</v>
      </c>
      <c r="G18" s="70">
        <f t="shared" si="0"/>
        <v>0</v>
      </c>
      <c r="H18" s="77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9">
        <v>0</v>
      </c>
      <c r="F19" s="67">
        <v>0</v>
      </c>
      <c r="G19" s="70">
        <f t="shared" si="0"/>
        <v>0</v>
      </c>
      <c r="H19" s="77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9">
        <v>0</v>
      </c>
      <c r="F20" s="67">
        <v>0</v>
      </c>
      <c r="G20" s="70">
        <f t="shared" si="0"/>
        <v>0</v>
      </c>
      <c r="H20" s="77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9">
        <v>0</v>
      </c>
      <c r="F21" s="67">
        <v>0</v>
      </c>
      <c r="G21" s="70">
        <f t="shared" si="0"/>
        <v>0</v>
      </c>
      <c r="H21" s="77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9">
        <v>552</v>
      </c>
      <c r="F22" s="67">
        <v>8.6999999999999993</v>
      </c>
      <c r="G22" s="70">
        <f t="shared" si="0"/>
        <v>4802.3999999999996</v>
      </c>
      <c r="H22" s="77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9">
        <v>460</v>
      </c>
      <c r="F23" s="67">
        <v>8.6999999999999993</v>
      </c>
      <c r="G23" s="70">
        <f t="shared" si="0"/>
        <v>4001.9999999999995</v>
      </c>
      <c r="H23" s="77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9">
        <v>0</v>
      </c>
      <c r="F24" s="67">
        <v>0</v>
      </c>
      <c r="G24" s="70">
        <f t="shared" si="0"/>
        <v>0</v>
      </c>
      <c r="H24" s="77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9">
        <v>179.39999999999998</v>
      </c>
      <c r="F25" s="67">
        <v>53.741999999999997</v>
      </c>
      <c r="G25" s="70">
        <f t="shared" si="0"/>
        <v>9641.3147999999983</v>
      </c>
      <c r="H25" s="77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9">
        <v>0</v>
      </c>
      <c r="F26" s="67">
        <v>0</v>
      </c>
      <c r="G26" s="70">
        <f t="shared" si="0"/>
        <v>0</v>
      </c>
      <c r="H26" s="77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9">
        <v>0</v>
      </c>
      <c r="F27" s="67">
        <v>0</v>
      </c>
      <c r="G27" s="70">
        <f t="shared" si="0"/>
        <v>0</v>
      </c>
      <c r="H27" s="77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9">
        <v>70320</v>
      </c>
      <c r="F28" s="67">
        <v>5.0599999999999996</v>
      </c>
      <c r="G28" s="70">
        <f t="shared" si="0"/>
        <v>355819.19999999995</v>
      </c>
      <c r="H28" s="77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9">
        <v>0</v>
      </c>
      <c r="F29" s="67">
        <v>0</v>
      </c>
      <c r="G29" s="70">
        <f t="shared" si="0"/>
        <v>0</v>
      </c>
      <c r="H29" s="77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9">
        <v>0</v>
      </c>
      <c r="F30" s="67">
        <v>0</v>
      </c>
      <c r="G30" s="70">
        <f t="shared" si="0"/>
        <v>0</v>
      </c>
      <c r="H30" s="77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9">
        <v>0</v>
      </c>
      <c r="F31" s="67">
        <v>0</v>
      </c>
      <c r="G31" s="70">
        <f t="shared" si="0"/>
        <v>0</v>
      </c>
      <c r="H31" s="77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9">
        <v>0</v>
      </c>
      <c r="F32" s="67">
        <v>0</v>
      </c>
      <c r="G32" s="70">
        <f t="shared" si="0"/>
        <v>0</v>
      </c>
      <c r="H32" s="77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9">
        <v>0</v>
      </c>
      <c r="F33" s="67">
        <v>0</v>
      </c>
      <c r="G33" s="70">
        <f t="shared" si="0"/>
        <v>0</v>
      </c>
      <c r="H33" s="77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9">
        <v>0</v>
      </c>
      <c r="F34" s="67">
        <v>0</v>
      </c>
      <c r="G34" s="70">
        <f t="shared" si="0"/>
        <v>0</v>
      </c>
      <c r="H34" s="77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9">
        <v>21925.439999999999</v>
      </c>
      <c r="F35" s="67">
        <v>10.732500000000002</v>
      </c>
      <c r="G35" s="70">
        <f t="shared" si="0"/>
        <v>235314.78480000002</v>
      </c>
      <c r="H35" s="77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9">
        <v>0</v>
      </c>
      <c r="F36" s="67">
        <v>0</v>
      </c>
      <c r="G36" s="70">
        <f t="shared" si="0"/>
        <v>0</v>
      </c>
      <c r="H36" s="77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9">
        <v>0</v>
      </c>
      <c r="F37" s="67">
        <v>0</v>
      </c>
      <c r="G37" s="70">
        <f t="shared" si="0"/>
        <v>0</v>
      </c>
      <c r="H37" s="77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9">
        <v>0</v>
      </c>
      <c r="F38" s="67">
        <v>0</v>
      </c>
      <c r="G38" s="70">
        <f t="shared" si="0"/>
        <v>0</v>
      </c>
      <c r="H38" s="77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9">
        <v>0</v>
      </c>
      <c r="F39" s="67">
        <v>0</v>
      </c>
      <c r="G39" s="70">
        <f t="shared" ref="G39:G70" si="1">F39*E39</f>
        <v>0</v>
      </c>
      <c r="H39" s="77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9">
        <v>0</v>
      </c>
      <c r="F40" s="67">
        <v>0</v>
      </c>
      <c r="G40" s="70">
        <f t="shared" si="1"/>
        <v>0</v>
      </c>
      <c r="H40" s="77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9">
        <v>0</v>
      </c>
      <c r="F41" s="67">
        <v>0</v>
      </c>
      <c r="G41" s="70">
        <f t="shared" si="1"/>
        <v>0</v>
      </c>
      <c r="H41" s="77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9">
        <v>4600</v>
      </c>
      <c r="F42" s="67">
        <v>8.1885000000000012</v>
      </c>
      <c r="G42" s="70">
        <f t="shared" si="1"/>
        <v>37667.100000000006</v>
      </c>
      <c r="H42" s="77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9">
        <v>0</v>
      </c>
      <c r="F43" s="67">
        <v>0</v>
      </c>
      <c r="G43" s="70">
        <f t="shared" si="1"/>
        <v>0</v>
      </c>
      <c r="H43" s="77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9">
        <v>21003.600000000002</v>
      </c>
      <c r="F44" s="67">
        <v>3.7364999999999999</v>
      </c>
      <c r="G44" s="70">
        <f t="shared" si="1"/>
        <v>78479.951400000005</v>
      </c>
      <c r="H44" s="77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9">
        <v>0</v>
      </c>
      <c r="F45" s="67">
        <v>0</v>
      </c>
      <c r="G45" s="70">
        <f t="shared" si="1"/>
        <v>0</v>
      </c>
      <c r="H45" s="77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9">
        <v>23</v>
      </c>
      <c r="F46" s="67">
        <v>678.16499999999996</v>
      </c>
      <c r="G46" s="70">
        <f t="shared" si="1"/>
        <v>15597.794999999998</v>
      </c>
      <c r="H46" s="77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9">
        <v>0</v>
      </c>
      <c r="F47" s="67">
        <v>0</v>
      </c>
      <c r="G47" s="70">
        <f t="shared" si="1"/>
        <v>0</v>
      </c>
      <c r="H47" s="77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9">
        <v>0</v>
      </c>
      <c r="F48" s="67">
        <v>0</v>
      </c>
      <c r="G48" s="70">
        <f t="shared" si="1"/>
        <v>0</v>
      </c>
      <c r="H48" s="77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9">
        <v>2300</v>
      </c>
      <c r="F49" s="67">
        <v>8.6999999999999993</v>
      </c>
      <c r="G49" s="70">
        <f t="shared" si="1"/>
        <v>20010</v>
      </c>
      <c r="H49" s="77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9">
        <v>1150</v>
      </c>
      <c r="F50" s="67">
        <v>8.6999999999999993</v>
      </c>
      <c r="G50" s="70">
        <f t="shared" si="1"/>
        <v>10005</v>
      </c>
      <c r="H50" s="77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9">
        <v>0</v>
      </c>
      <c r="F51" s="67">
        <v>0</v>
      </c>
      <c r="G51" s="70">
        <f t="shared" si="1"/>
        <v>0</v>
      </c>
      <c r="H51" s="77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9">
        <v>0</v>
      </c>
      <c r="F52" s="67">
        <v>0</v>
      </c>
      <c r="G52" s="70">
        <f t="shared" si="1"/>
        <v>0</v>
      </c>
      <c r="H52" s="77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9">
        <v>0</v>
      </c>
      <c r="F53" s="67">
        <v>0</v>
      </c>
      <c r="G53" s="70">
        <f t="shared" si="1"/>
        <v>0</v>
      </c>
      <c r="H53" s="77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9">
        <v>0</v>
      </c>
      <c r="F54" s="67">
        <v>0</v>
      </c>
      <c r="G54" s="70">
        <f t="shared" si="1"/>
        <v>0</v>
      </c>
      <c r="H54" s="77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9">
        <v>0</v>
      </c>
      <c r="F55" s="67">
        <v>0</v>
      </c>
      <c r="G55" s="70">
        <f t="shared" si="1"/>
        <v>0</v>
      </c>
      <c r="H55" s="77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9">
        <v>0</v>
      </c>
      <c r="F56" s="67">
        <v>0</v>
      </c>
      <c r="G56" s="70">
        <f t="shared" si="1"/>
        <v>0</v>
      </c>
      <c r="H56" s="77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9">
        <v>0</v>
      </c>
      <c r="F57" s="67">
        <v>0</v>
      </c>
      <c r="G57" s="70">
        <f t="shared" si="1"/>
        <v>0</v>
      </c>
      <c r="H57" s="77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9">
        <v>0</v>
      </c>
      <c r="F58" s="67">
        <v>0</v>
      </c>
      <c r="G58" s="70">
        <f t="shared" si="1"/>
        <v>0</v>
      </c>
      <c r="H58" s="77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9">
        <v>3615.5999999999995</v>
      </c>
      <c r="F59" s="67">
        <v>9.8879999999999999</v>
      </c>
      <c r="G59" s="70">
        <f t="shared" si="1"/>
        <v>35751.052799999998</v>
      </c>
      <c r="H59" s="77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9">
        <v>0</v>
      </c>
      <c r="F60" s="67">
        <v>0</v>
      </c>
      <c r="G60" s="70">
        <f t="shared" si="1"/>
        <v>0</v>
      </c>
      <c r="H60" s="77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9">
        <v>0</v>
      </c>
      <c r="F61" s="67">
        <v>0</v>
      </c>
      <c r="G61" s="70">
        <f t="shared" si="1"/>
        <v>0</v>
      </c>
      <c r="H61" s="77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9">
        <v>0</v>
      </c>
      <c r="F62" s="67">
        <v>0</v>
      </c>
      <c r="G62" s="70">
        <f t="shared" si="1"/>
        <v>0</v>
      </c>
      <c r="H62" s="77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9">
        <v>0</v>
      </c>
      <c r="F63" s="67">
        <v>0</v>
      </c>
      <c r="G63" s="70">
        <f t="shared" si="1"/>
        <v>0</v>
      </c>
      <c r="H63" s="77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9">
        <v>6900</v>
      </c>
      <c r="F64" s="67">
        <v>12.288</v>
      </c>
      <c r="G64" s="70">
        <f t="shared" si="1"/>
        <v>84787.199999999997</v>
      </c>
      <c r="H64" s="77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9">
        <v>0</v>
      </c>
      <c r="F65" s="67">
        <v>0</v>
      </c>
      <c r="G65" s="70">
        <f t="shared" si="1"/>
        <v>0</v>
      </c>
      <c r="H65" s="77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9">
        <v>6900</v>
      </c>
      <c r="F66" s="67">
        <v>13.152000000000001</v>
      </c>
      <c r="G66" s="70">
        <f t="shared" si="1"/>
        <v>90748.800000000003</v>
      </c>
      <c r="H66" s="77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9">
        <v>0</v>
      </c>
      <c r="F67" s="67">
        <v>0</v>
      </c>
      <c r="G67" s="70">
        <f t="shared" si="1"/>
        <v>0</v>
      </c>
      <c r="H67" s="77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9">
        <v>6900</v>
      </c>
      <c r="F68" s="67">
        <v>14.016</v>
      </c>
      <c r="G68" s="70">
        <f t="shared" si="1"/>
        <v>96710.399999999994</v>
      </c>
      <c r="H68" s="77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9">
        <v>2428.7999999999997</v>
      </c>
      <c r="F69" s="67">
        <v>7.2634999999999996</v>
      </c>
      <c r="G69" s="70">
        <f t="shared" si="1"/>
        <v>17641.588799999998</v>
      </c>
      <c r="H69" s="77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9">
        <v>954.95999999999992</v>
      </c>
      <c r="F70" s="67">
        <v>12.138999999999999</v>
      </c>
      <c r="G70" s="70">
        <f t="shared" si="1"/>
        <v>11592.259439999998</v>
      </c>
      <c r="H70" s="77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9">
        <v>2715.8399999999997</v>
      </c>
      <c r="F71" s="67">
        <v>20.198499999999996</v>
      </c>
      <c r="G71" s="70">
        <f t="shared" ref="G71:G102" si="2">F71*E71</f>
        <v>54855.89423999998</v>
      </c>
      <c r="H71" s="77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9">
        <v>920</v>
      </c>
      <c r="F72" s="67">
        <v>15.92</v>
      </c>
      <c r="G72" s="70">
        <f t="shared" si="2"/>
        <v>14646.4</v>
      </c>
      <c r="H72" s="77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9">
        <v>0</v>
      </c>
      <c r="F73" s="67">
        <v>0</v>
      </c>
      <c r="G73" s="70">
        <f t="shared" si="2"/>
        <v>0</v>
      </c>
      <c r="H73" s="77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9">
        <v>0</v>
      </c>
      <c r="F74" s="67">
        <v>0</v>
      </c>
      <c r="G74" s="70">
        <f t="shared" si="2"/>
        <v>0</v>
      </c>
      <c r="H74" s="77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9">
        <v>23</v>
      </c>
      <c r="F75" s="67">
        <v>8.109</v>
      </c>
      <c r="G75" s="70">
        <f t="shared" si="2"/>
        <v>186.50700000000001</v>
      </c>
      <c r="H75" s="77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9">
        <v>0</v>
      </c>
      <c r="F76" s="67">
        <v>0</v>
      </c>
      <c r="G76" s="70">
        <f t="shared" si="2"/>
        <v>0</v>
      </c>
      <c r="H76" s="77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9">
        <v>0</v>
      </c>
      <c r="F77" s="67">
        <v>0</v>
      </c>
      <c r="G77" s="70">
        <f t="shared" si="2"/>
        <v>0</v>
      </c>
      <c r="H77" s="77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9">
        <v>0</v>
      </c>
      <c r="F78" s="67">
        <v>0</v>
      </c>
      <c r="G78" s="70">
        <f t="shared" si="2"/>
        <v>0</v>
      </c>
      <c r="H78" s="77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9">
        <v>0</v>
      </c>
      <c r="F79" s="67">
        <v>0</v>
      </c>
      <c r="G79" s="70">
        <f t="shared" si="2"/>
        <v>0</v>
      </c>
      <c r="H79" s="77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9">
        <v>0</v>
      </c>
      <c r="F80" s="67">
        <v>0</v>
      </c>
      <c r="G80" s="70">
        <f t="shared" si="2"/>
        <v>0</v>
      </c>
      <c r="H80" s="77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9">
        <v>0</v>
      </c>
      <c r="F81" s="67">
        <v>0</v>
      </c>
      <c r="G81" s="70">
        <f t="shared" si="2"/>
        <v>0</v>
      </c>
      <c r="H81" s="77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9">
        <v>0</v>
      </c>
      <c r="F82" s="67">
        <v>0</v>
      </c>
      <c r="G82" s="70">
        <f t="shared" si="2"/>
        <v>0</v>
      </c>
      <c r="H82" s="77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9">
        <v>0</v>
      </c>
      <c r="F83" s="67">
        <v>0</v>
      </c>
      <c r="G83" s="70">
        <f t="shared" si="2"/>
        <v>0</v>
      </c>
      <c r="H83" s="77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9">
        <v>0</v>
      </c>
      <c r="F84" s="67">
        <v>0</v>
      </c>
      <c r="G84" s="70">
        <f t="shared" si="2"/>
        <v>0</v>
      </c>
      <c r="H84" s="77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9">
        <v>0</v>
      </c>
      <c r="F85" s="67">
        <v>0</v>
      </c>
      <c r="G85" s="70">
        <f t="shared" si="2"/>
        <v>0</v>
      </c>
      <c r="H85" s="77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9">
        <v>0</v>
      </c>
      <c r="F86" s="67">
        <v>0</v>
      </c>
      <c r="G86" s="70">
        <f t="shared" si="2"/>
        <v>0</v>
      </c>
      <c r="H86" s="77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9">
        <v>0</v>
      </c>
      <c r="F87" s="67">
        <v>0</v>
      </c>
      <c r="G87" s="70">
        <f t="shared" si="2"/>
        <v>0</v>
      </c>
      <c r="H87" s="77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9">
        <v>0</v>
      </c>
      <c r="F88" s="67">
        <v>0</v>
      </c>
      <c r="G88" s="70">
        <f t="shared" si="2"/>
        <v>0</v>
      </c>
      <c r="H88" s="77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9">
        <v>0</v>
      </c>
      <c r="F89" s="67">
        <v>0</v>
      </c>
      <c r="G89" s="70">
        <f t="shared" si="2"/>
        <v>0</v>
      </c>
      <c r="H89" s="77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9">
        <v>0</v>
      </c>
      <c r="F90" s="67">
        <v>0</v>
      </c>
      <c r="G90" s="70">
        <f t="shared" si="2"/>
        <v>0</v>
      </c>
      <c r="H90" s="77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9">
        <v>0</v>
      </c>
      <c r="F91" s="67">
        <v>0</v>
      </c>
      <c r="G91" s="70">
        <f t="shared" si="2"/>
        <v>0</v>
      </c>
      <c r="H91" s="77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9">
        <v>8280</v>
      </c>
      <c r="F92" s="67">
        <v>7.95</v>
      </c>
      <c r="G92" s="70">
        <f t="shared" si="2"/>
        <v>65826</v>
      </c>
      <c r="H92" s="77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9">
        <v>4600</v>
      </c>
      <c r="F93" s="67">
        <v>9.8000000000000007</v>
      </c>
      <c r="G93" s="70">
        <f t="shared" si="2"/>
        <v>45080</v>
      </c>
      <c r="H93" s="77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9">
        <v>0</v>
      </c>
      <c r="F94" s="67">
        <v>0</v>
      </c>
      <c r="G94" s="70">
        <f t="shared" si="2"/>
        <v>0</v>
      </c>
      <c r="H94" s="77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9">
        <v>0</v>
      </c>
      <c r="F95" s="67">
        <v>0</v>
      </c>
      <c r="G95" s="70">
        <f t="shared" si="2"/>
        <v>0</v>
      </c>
      <c r="H95" s="77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9">
        <v>0</v>
      </c>
      <c r="F96" s="67">
        <v>0</v>
      </c>
      <c r="G96" s="70">
        <f t="shared" si="2"/>
        <v>0</v>
      </c>
      <c r="H96" s="77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9">
        <v>0</v>
      </c>
      <c r="F97" s="67">
        <v>0</v>
      </c>
      <c r="G97" s="70">
        <f t="shared" si="2"/>
        <v>0</v>
      </c>
      <c r="H97" s="77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9">
        <v>0</v>
      </c>
      <c r="F98" s="67">
        <v>0</v>
      </c>
      <c r="G98" s="70">
        <f t="shared" si="2"/>
        <v>0</v>
      </c>
      <c r="H98" s="77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9">
        <v>0</v>
      </c>
      <c r="F99" s="67">
        <v>0</v>
      </c>
      <c r="G99" s="70">
        <f t="shared" si="2"/>
        <v>0</v>
      </c>
      <c r="H99" s="77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9">
        <v>0</v>
      </c>
      <c r="F100" s="67">
        <v>0</v>
      </c>
      <c r="G100" s="70">
        <f t="shared" si="2"/>
        <v>0</v>
      </c>
      <c r="H100" s="77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9">
        <v>0</v>
      </c>
      <c r="F101" s="67">
        <v>0</v>
      </c>
      <c r="G101" s="70">
        <f t="shared" si="2"/>
        <v>0</v>
      </c>
      <c r="H101" s="77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9">
        <v>0</v>
      </c>
      <c r="F102" s="67">
        <v>0</v>
      </c>
      <c r="G102" s="70">
        <f t="shared" si="2"/>
        <v>0</v>
      </c>
      <c r="H102" s="77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9">
        <v>0</v>
      </c>
      <c r="F103" s="67">
        <v>0</v>
      </c>
      <c r="G103" s="70">
        <f t="shared" ref="G103:G134" si="3">F103*E103</f>
        <v>0</v>
      </c>
      <c r="H103" s="77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9">
        <v>0</v>
      </c>
      <c r="F104" s="67">
        <v>0</v>
      </c>
      <c r="G104" s="70">
        <f t="shared" si="3"/>
        <v>0</v>
      </c>
      <c r="H104" s="77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9">
        <v>0</v>
      </c>
      <c r="F105" s="67">
        <v>0</v>
      </c>
      <c r="G105" s="70">
        <f t="shared" si="3"/>
        <v>0</v>
      </c>
      <c r="H105" s="77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9">
        <v>0</v>
      </c>
      <c r="F106" s="67">
        <v>0</v>
      </c>
      <c r="G106" s="70">
        <f t="shared" si="3"/>
        <v>0</v>
      </c>
      <c r="H106" s="77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9">
        <v>2300</v>
      </c>
      <c r="F107" s="67">
        <v>8.6999999999999993</v>
      </c>
      <c r="G107" s="70">
        <f t="shared" si="3"/>
        <v>20010</v>
      </c>
      <c r="H107" s="77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9">
        <v>2300</v>
      </c>
      <c r="F108" s="67">
        <v>8.6999999999999993</v>
      </c>
      <c r="G108" s="70">
        <f t="shared" si="3"/>
        <v>20010</v>
      </c>
      <c r="H108" s="77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9">
        <v>690</v>
      </c>
      <c r="F109" s="67">
        <v>6.7924999999999995</v>
      </c>
      <c r="G109" s="70">
        <f t="shared" si="3"/>
        <v>4686.8249999999998</v>
      </c>
      <c r="H109" s="77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9">
        <v>1380</v>
      </c>
      <c r="F110" s="67">
        <v>7.95</v>
      </c>
      <c r="G110" s="70">
        <f t="shared" si="3"/>
        <v>10971</v>
      </c>
      <c r="H110" s="77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9">
        <v>9200</v>
      </c>
      <c r="F111" s="67">
        <v>8.6999999999999993</v>
      </c>
      <c r="G111" s="70">
        <f t="shared" si="3"/>
        <v>80040</v>
      </c>
      <c r="H111" s="77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9">
        <v>230</v>
      </c>
      <c r="F112" s="67">
        <v>2.4780000000000002</v>
      </c>
      <c r="G112" s="70">
        <f t="shared" si="3"/>
        <v>569.94000000000005</v>
      </c>
      <c r="H112" s="77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9">
        <v>460</v>
      </c>
      <c r="F113" s="67">
        <v>6.96</v>
      </c>
      <c r="G113" s="70">
        <f t="shared" si="3"/>
        <v>3201.6</v>
      </c>
      <c r="H113" s="77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9">
        <v>0</v>
      </c>
      <c r="F114" s="67">
        <v>0</v>
      </c>
      <c r="G114" s="70">
        <f t="shared" si="3"/>
        <v>0</v>
      </c>
      <c r="H114" s="77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9">
        <v>4600</v>
      </c>
      <c r="F115" s="67">
        <v>3.339</v>
      </c>
      <c r="G115" s="70">
        <f t="shared" si="3"/>
        <v>15359.4</v>
      </c>
      <c r="H115" s="77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9">
        <v>2300</v>
      </c>
      <c r="F116" s="67">
        <v>2.9205000000000001</v>
      </c>
      <c r="G116" s="70">
        <f t="shared" si="3"/>
        <v>6717.1500000000005</v>
      </c>
      <c r="H116" s="77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9">
        <v>2300</v>
      </c>
      <c r="F117" s="67">
        <v>7.0469999999999997</v>
      </c>
      <c r="G117" s="70">
        <f t="shared" si="3"/>
        <v>16208.099999999999</v>
      </c>
      <c r="H117" s="77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9">
        <v>0</v>
      </c>
      <c r="F118" s="67">
        <v>0</v>
      </c>
      <c r="G118" s="70">
        <f t="shared" si="3"/>
        <v>0</v>
      </c>
      <c r="H118" s="77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9">
        <v>2300</v>
      </c>
      <c r="F119" s="67">
        <v>4.4249999999999998</v>
      </c>
      <c r="G119" s="70">
        <f t="shared" si="3"/>
        <v>10177.5</v>
      </c>
      <c r="H119" s="77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9">
        <v>2300</v>
      </c>
      <c r="F120" s="67">
        <v>11.571</v>
      </c>
      <c r="G120" s="70">
        <f t="shared" si="3"/>
        <v>26613.3</v>
      </c>
      <c r="H120" s="77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9">
        <v>115</v>
      </c>
      <c r="F121" s="67">
        <v>40.863</v>
      </c>
      <c r="G121" s="70">
        <f t="shared" si="3"/>
        <v>4699.2449999999999</v>
      </c>
      <c r="H121" s="77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9">
        <v>1380</v>
      </c>
      <c r="F122" s="67">
        <v>7.95</v>
      </c>
      <c r="G122" s="70">
        <f t="shared" si="3"/>
        <v>10971</v>
      </c>
      <c r="H122" s="77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9">
        <v>0</v>
      </c>
      <c r="F123" s="67">
        <v>0</v>
      </c>
      <c r="G123" s="70">
        <f t="shared" si="3"/>
        <v>0</v>
      </c>
      <c r="H123" s="77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9">
        <v>0</v>
      </c>
      <c r="F124" s="67">
        <v>0</v>
      </c>
      <c r="G124" s="70">
        <f t="shared" si="3"/>
        <v>0</v>
      </c>
      <c r="H124" s="77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9">
        <v>0</v>
      </c>
      <c r="F125" s="68">
        <v>0</v>
      </c>
      <c r="G125" s="70">
        <f t="shared" si="3"/>
        <v>0</v>
      </c>
      <c r="H125" s="77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9">
        <v>0</v>
      </c>
      <c r="F126" s="68">
        <v>0</v>
      </c>
      <c r="G126" s="70">
        <f t="shared" si="3"/>
        <v>0</v>
      </c>
      <c r="H126" s="77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9">
        <v>2300</v>
      </c>
      <c r="F127" s="68">
        <v>1.8285</v>
      </c>
      <c r="G127" s="70">
        <f t="shared" si="3"/>
        <v>4205.55</v>
      </c>
      <c r="H127" s="77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9">
        <v>0</v>
      </c>
      <c r="F128" s="68">
        <v>0</v>
      </c>
      <c r="G128" s="70">
        <f t="shared" si="3"/>
        <v>0</v>
      </c>
      <c r="H128" s="77" t="s">
        <v>253</v>
      </c>
    </row>
    <row r="129" spans="1:33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9">
        <v>2300</v>
      </c>
      <c r="F129" s="68">
        <v>2.3895</v>
      </c>
      <c r="G129" s="70">
        <f t="shared" si="3"/>
        <v>5495.8499999999995</v>
      </c>
      <c r="H129" s="77" t="s">
        <v>253</v>
      </c>
    </row>
    <row r="130" spans="1:33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9">
        <v>0</v>
      </c>
      <c r="F130" s="68">
        <v>0</v>
      </c>
      <c r="G130" s="70">
        <f t="shared" si="3"/>
        <v>0</v>
      </c>
      <c r="H130" s="77" t="s">
        <v>253</v>
      </c>
    </row>
    <row r="131" spans="1:33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9">
        <v>0</v>
      </c>
      <c r="F131" s="68">
        <v>0</v>
      </c>
      <c r="G131" s="70">
        <f t="shared" si="3"/>
        <v>0</v>
      </c>
      <c r="H131" s="77" t="s">
        <v>255</v>
      </c>
    </row>
    <row r="132" spans="1:33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9">
        <v>0</v>
      </c>
      <c r="F132" s="68">
        <v>0</v>
      </c>
      <c r="G132" s="70">
        <f t="shared" si="3"/>
        <v>0</v>
      </c>
      <c r="H132" s="77" t="s">
        <v>255</v>
      </c>
    </row>
    <row r="133" spans="1:33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9">
        <v>0</v>
      </c>
      <c r="F133" s="68">
        <v>0</v>
      </c>
      <c r="G133" s="70">
        <f t="shared" si="3"/>
        <v>0</v>
      </c>
      <c r="H133" s="77" t="s">
        <v>253</v>
      </c>
    </row>
    <row r="134" spans="1:33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9">
        <v>0</v>
      </c>
      <c r="F134" s="68">
        <v>0</v>
      </c>
      <c r="G134" s="70">
        <f t="shared" si="3"/>
        <v>0</v>
      </c>
      <c r="H134" s="77" t="s">
        <v>253</v>
      </c>
    </row>
    <row r="135" spans="1:33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9">
        <v>92</v>
      </c>
      <c r="F135" s="68">
        <v>2067</v>
      </c>
      <c r="G135" s="70">
        <f t="shared" ref="G135" si="4">F135*E135</f>
        <v>190164</v>
      </c>
      <c r="H135" s="77" t="s">
        <v>253</v>
      </c>
    </row>
    <row r="136" spans="1:33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9">
        <v>92</v>
      </c>
      <c r="F136" s="68">
        <v>895.96500000000003</v>
      </c>
      <c r="G136" s="70">
        <f t="shared" ref="G136:G139" si="5">F136*E136</f>
        <v>82428.78</v>
      </c>
      <c r="H136" s="77" t="s">
        <v>255</v>
      </c>
    </row>
    <row r="137" spans="1:33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9">
        <v>46</v>
      </c>
      <c r="F137" s="68">
        <v>115.19999999999999</v>
      </c>
      <c r="G137" s="70">
        <f t="shared" si="5"/>
        <v>5299.2</v>
      </c>
      <c r="H137" s="77" t="s">
        <v>255</v>
      </c>
    </row>
    <row r="138" spans="1:33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9">
        <v>0</v>
      </c>
      <c r="F138" s="68">
        <v>0</v>
      </c>
      <c r="G138" s="70">
        <f t="shared" si="5"/>
        <v>0</v>
      </c>
      <c r="H138" s="77" t="s">
        <v>253</v>
      </c>
    </row>
    <row r="139" spans="1:33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9">
        <v>230</v>
      </c>
      <c r="F139" s="68">
        <v>8.109</v>
      </c>
      <c r="G139" s="70">
        <f t="shared" si="5"/>
        <v>1865.07</v>
      </c>
      <c r="H139" s="77" t="s">
        <v>253</v>
      </c>
    </row>
    <row r="140" spans="1:33" s="3" customFormat="1" ht="17.25" customHeight="1" x14ac:dyDescent="0.25">
      <c r="A140" s="91" t="s">
        <v>232</v>
      </c>
      <c r="B140" s="91"/>
      <c r="C140" s="38"/>
      <c r="D140" s="39"/>
      <c r="E140" s="40"/>
      <c r="F140" s="41"/>
      <c r="G140" s="71">
        <f>SUM(G7:G139)</f>
        <v>2029442.4382800001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</row>
    <row r="141" spans="1:33" ht="26.25" customHeight="1" x14ac:dyDescent="0.2">
      <c r="A141" s="86" t="s">
        <v>194</v>
      </c>
      <c r="B141" s="86"/>
      <c r="C141" s="86"/>
      <c r="D141" s="86"/>
      <c r="E141" s="86"/>
      <c r="F141" s="86"/>
      <c r="G141" s="86"/>
      <c r="H141" s="78"/>
      <c r="I141" s="79"/>
    </row>
    <row r="142" spans="1:33" ht="13.5" thickBot="1" x14ac:dyDescent="0.25">
      <c r="A142" s="27"/>
      <c r="B142" s="28"/>
      <c r="C142" s="28"/>
      <c r="D142" s="28"/>
      <c r="E142" s="28"/>
      <c r="F142" s="28"/>
      <c r="G142" s="28"/>
      <c r="H142" s="80"/>
    </row>
    <row r="143" spans="1:33" ht="15.75" customHeight="1" thickTop="1" x14ac:dyDescent="0.2">
      <c r="B143" s="44" t="s">
        <v>2</v>
      </c>
      <c r="C143" s="92"/>
      <c r="D143" s="92"/>
      <c r="E143" s="92"/>
      <c r="F143" s="93"/>
    </row>
    <row r="144" spans="1:33" ht="15.75" customHeight="1" x14ac:dyDescent="0.2">
      <c r="B144" s="45" t="s">
        <v>25</v>
      </c>
      <c r="C144" s="94" t="s">
        <v>233</v>
      </c>
      <c r="D144" s="94"/>
      <c r="E144" s="94"/>
      <c r="F144" s="95"/>
    </row>
    <row r="145" spans="2:6" ht="32.25" customHeight="1" x14ac:dyDescent="0.2">
      <c r="B145" s="97"/>
      <c r="C145" s="96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7"/>
      <c r="C146" s="96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9" t="s">
        <v>263</v>
      </c>
      <c r="C147" s="90"/>
      <c r="D147" s="83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87"/>
      <c r="D149" s="88"/>
      <c r="E149" s="33"/>
      <c r="F149" s="33"/>
    </row>
    <row r="150" spans="2:6" ht="15.75" x14ac:dyDescent="0.25">
      <c r="B150" s="13" t="s">
        <v>3</v>
      </c>
      <c r="C150" s="87"/>
      <c r="D150" s="88"/>
      <c r="E150" s="33"/>
      <c r="F150" s="33"/>
    </row>
    <row r="151" spans="2:6" ht="15.75" customHeight="1" x14ac:dyDescent="0.25">
      <c r="B151" s="32" t="s">
        <v>23</v>
      </c>
      <c r="C151" s="87"/>
      <c r="D151" s="88"/>
      <c r="E151" s="33"/>
      <c r="F151" s="33"/>
    </row>
    <row r="152" spans="2:6" ht="15.75" customHeight="1" x14ac:dyDescent="0.25">
      <c r="B152" s="17" t="s">
        <v>210</v>
      </c>
      <c r="C152" s="87"/>
      <c r="D152" s="88"/>
      <c r="E152" s="33"/>
      <c r="F152" s="33"/>
    </row>
    <row r="153" spans="2:6" ht="15.75" customHeight="1" x14ac:dyDescent="0.25">
      <c r="B153" s="17" t="s">
        <v>211</v>
      </c>
      <c r="C153" s="87"/>
      <c r="D153" s="88"/>
      <c r="E153" s="33"/>
      <c r="F153" s="33"/>
    </row>
    <row r="154" spans="2:6" ht="15.75" customHeight="1" x14ac:dyDescent="0.25">
      <c r="B154" s="17" t="s">
        <v>212</v>
      </c>
      <c r="C154" s="87"/>
      <c r="D154" s="88"/>
      <c r="E154" s="33"/>
      <c r="F154" s="33"/>
    </row>
    <row r="155" spans="2:6" ht="15.75" customHeight="1" x14ac:dyDescent="0.25">
      <c r="B155" s="17" t="s">
        <v>213</v>
      </c>
      <c r="C155" s="87"/>
      <c r="D155" s="88"/>
      <c r="E155" s="33"/>
      <c r="F155" s="33"/>
    </row>
    <row r="156" spans="2:6" ht="15.75" customHeight="1" x14ac:dyDescent="0.25">
      <c r="B156" s="17" t="s">
        <v>208</v>
      </c>
      <c r="C156" s="87"/>
      <c r="D156" s="88"/>
      <c r="E156" s="33"/>
      <c r="F156" s="33"/>
    </row>
    <row r="157" spans="2:6" ht="15.75" customHeight="1" x14ac:dyDescent="0.25">
      <c r="B157" s="17" t="s">
        <v>209</v>
      </c>
      <c r="C157" s="87"/>
      <c r="D157" s="88"/>
      <c r="E157" s="33"/>
      <c r="F157" s="33"/>
    </row>
    <row r="158" spans="2:6" ht="15.75" customHeight="1" x14ac:dyDescent="0.25">
      <c r="B158" s="17" t="s">
        <v>214</v>
      </c>
      <c r="C158" s="87"/>
      <c r="D158" s="88"/>
      <c r="E158" s="33"/>
      <c r="F158" s="33"/>
    </row>
    <row r="159" spans="2:6" ht="15.75" customHeight="1" x14ac:dyDescent="0.25">
      <c r="B159" s="32" t="s">
        <v>22</v>
      </c>
      <c r="C159" s="87"/>
      <c r="D159" s="88"/>
      <c r="E159" s="33"/>
      <c r="F159" s="33"/>
    </row>
    <row r="160" spans="2:6" ht="15.75" x14ac:dyDescent="0.25">
      <c r="B160" s="32" t="s">
        <v>24</v>
      </c>
      <c r="C160" s="87"/>
      <c r="D160" s="8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100" t="s">
        <v>231</v>
      </c>
      <c r="D165" s="101"/>
      <c r="E165" s="42" t="s">
        <v>234</v>
      </c>
      <c r="F165" s="84" t="s">
        <v>264</v>
      </c>
      <c r="G165" s="42" t="s">
        <v>235</v>
      </c>
    </row>
    <row r="166" spans="2:7" ht="29.25" customHeight="1" x14ac:dyDescent="0.25">
      <c r="B166"/>
      <c r="C166" s="98" t="s">
        <v>230</v>
      </c>
      <c r="D166" s="99"/>
      <c r="E166" s="72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1481442.4980000004</v>
      </c>
      <c r="F166" s="82">
        <v>0</v>
      </c>
      <c r="G166" s="66">
        <f>ROUND(F166/E166,3)</f>
        <v>0</v>
      </c>
    </row>
    <row r="167" spans="2:7" ht="29.25" customHeight="1" x14ac:dyDescent="0.25">
      <c r="B167"/>
      <c r="C167" s="108" t="s">
        <v>236</v>
      </c>
      <c r="D167" s="109"/>
      <c r="E167" s="72">
        <f>SUBTOTAL(9,G40,G53,G54,G57,G59,G61,G64,G66,G68,G69,G70,G71,G72,G73,G74,G76,G79,G84,G85,G90,G93,G96,G98,G100,G103,G109,G112,G113,G114,G124,G125,G126,G131,G132,G136,G137)</f>
        <v>547999.94027999998</v>
      </c>
      <c r="F167" s="82">
        <v>0</v>
      </c>
      <c r="G167" s="66">
        <f t="shared" ref="G167:G169" si="6">ROUND(F167/E167,3)</f>
        <v>0</v>
      </c>
    </row>
    <row r="168" spans="2:7" ht="29.25" customHeight="1" x14ac:dyDescent="0.25">
      <c r="B168"/>
      <c r="C168" s="106" t="s">
        <v>237</v>
      </c>
      <c r="D168" s="107"/>
      <c r="E168" s="72">
        <f>SUBTOTAL(9,G15,G16,G24,G26,G27,G33,G34,G77,G80,G87,G94,G101)</f>
        <v>0</v>
      </c>
      <c r="F168" s="82">
        <v>0</v>
      </c>
      <c r="G168" s="66" t="e">
        <f t="shared" si="6"/>
        <v>#DIV/0!</v>
      </c>
    </row>
    <row r="169" spans="2:7" ht="29.25" customHeight="1" x14ac:dyDescent="0.25">
      <c r="B169"/>
      <c r="C169" s="104" t="s">
        <v>238</v>
      </c>
      <c r="D169" s="105"/>
      <c r="E169" s="72">
        <f>SUBTOTAL(9,G118)</f>
        <v>0</v>
      </c>
      <c r="F169" s="82">
        <v>0</v>
      </c>
      <c r="G169" s="66" t="e">
        <f t="shared" si="6"/>
        <v>#DIV/0!</v>
      </c>
    </row>
    <row r="170" spans="2:7" ht="29.25" customHeight="1" x14ac:dyDescent="0.25">
      <c r="B170"/>
      <c r="C170" s="102" t="s">
        <v>232</v>
      </c>
      <c r="D170" s="103"/>
      <c r="E170" s="73">
        <f>SUM(E166:E169)</f>
        <v>2029442.4382800004</v>
      </c>
      <c r="F170" s="73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8p7O+QqvQZ+S1kCMebA+q83rKnvKOE3htji0bOgJ9Bssvks27bhvgyX1K0gVqiUK3mDC7y63zMWhpvSraDw8Ug==" saltValue="PUq3quJvpssErTNyo6cUXQ==" spinCount="100000" sheet="1" objects="1" scenarios="1"/>
  <autoFilter ref="A6:J141" xr:uid="{00000000-0009-0000-0000-000000000000}"/>
  <mergeCells count="27">
    <mergeCell ref="C166:D166"/>
    <mergeCell ref="C165:D165"/>
    <mergeCell ref="C170:D170"/>
    <mergeCell ref="C169:D169"/>
    <mergeCell ref="C168:D168"/>
    <mergeCell ref="C167:D167"/>
    <mergeCell ref="C160:D160"/>
    <mergeCell ref="C143:F143"/>
    <mergeCell ref="C144:F144"/>
    <mergeCell ref="C145:C146"/>
    <mergeCell ref="C149:D149"/>
    <mergeCell ref="C151:D151"/>
    <mergeCell ref="C153:D153"/>
    <mergeCell ref="C154:D154"/>
    <mergeCell ref="C155:D155"/>
    <mergeCell ref="C156:D156"/>
    <mergeCell ref="C157:D157"/>
    <mergeCell ref="C158:D158"/>
    <mergeCell ref="C159:D159"/>
    <mergeCell ref="A3:G3"/>
    <mergeCell ref="A4:B4"/>
    <mergeCell ref="A141:G141"/>
    <mergeCell ref="C150:D150"/>
    <mergeCell ref="C152:D152"/>
    <mergeCell ref="B147:C147"/>
    <mergeCell ref="A140:B140"/>
    <mergeCell ref="B145:B146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2022-11-17T07:05:02Z</dcterms:modified>
</cp:coreProperties>
</file>