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150" yWindow="60" windowWidth="15420" windowHeight="1546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<sst xmlns="http://schemas.openxmlformats.org/spreadsheetml/2006/main" count="611" uniqueCount="266">
  <si>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</si>
  <si>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</si>
  <si>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</si>
  <si>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</si>
  <si>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</si>
  <si>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</si>
  <si>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</si>
  <si>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</si>
  <si>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</si>
  <si>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</si>
  <si>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</si>
  <si>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</si>
  <si>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</si>
  <si>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</si>
  <si>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</si>
  <si>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</si>
  <si>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</si>
  <si>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</si>
  <si>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</si>
  <si>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</si>
  <si>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</si>
  <si>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</si>
  <si>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</si>
  <si>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</si>
  <si>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</si>
  <si>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</si>
  <si>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</si>
  <si>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</si>
  <si>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</si>
  <si>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</si>
  <si>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</si>
  <si>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</si>
  <si>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</si>
  <si>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</si>
  <si>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</si>
  <si>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</si>
  <si>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</si>
  <si>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</si>
  <si>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</si>
  <si>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</si>
  <si>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</si>
  <si>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</si>
  <si>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</si>
  <si>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</si>
  <si>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</si>
  <si>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</si>
  <si>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</si>
  <si>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</si>
  <si>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</si>
  <si>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</si>
  <si>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</si>
  <si>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</si>
  <si>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</si>
  <si>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</si>
  <si>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</si>
  <si>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</si>
  <si>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</si>
  <si>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</si>
  <si>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</si>
  <si>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</si>
  <si>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</si>
  <si>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</si>
  <si>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</si>
  <si>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</si>
  <si>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</si>
  <si>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</si>
  <si>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</si>
  <si>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</si>
  <si>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</si>
  <si>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</si>
  <si>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</si>
  <si>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</si>
  <si>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</si>
  <si>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</si>
  <si>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</si>
  <si>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</si>
  <si>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</si>
  <si>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</si>
  <si>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</si>
  <si>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</si>
  <si>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</si>
  <si>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</si>
  <si>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</si>
  <si>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</si>
  <si>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</si>
  <si>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</si>
  <si>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</si>
  <si>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</si>
  <si>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</si>
  <si>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</si>
  <si>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</si>
  <si>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</si>
  <si>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</si>
  <si>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</si>
  <si>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</si>
  <si>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</si>
  <si>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</si>
  <si>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</si>
  <si>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</si>
  <si>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</si>
  <si>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</si>
  <si>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</si>
  <si>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</si>
  <si>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</si>
  <si>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</si>
  <si>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</si>
  <si>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</si>
  <si>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</si>
  <si>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</si>
  <si>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</si>
  <si>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</si>
  <si>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</si>
  <si>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</si>
  <si>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</si>
  <si>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</si>
  <si>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</si>
  <si>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</si>
  <si>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</si>
  <si>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</si>
  <si>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</si>
  <si>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</si>
  <si>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</si>
  <si>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</si>
  <si>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</si>
  <si>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</si>
  <si>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</si>
  <si>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</si>
  <si>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</si>
  <si>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</si>
  <si>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</si>
  <si>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</si>
  <si>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</si>
  <si>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</si>
  <si>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</si>
  <si>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</si>
  <si>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</si>
  <si>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</si>
  <si>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</si>
  <si>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</si>
  <si>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</si>
  <si>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</si>
  <si>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</si>
  <si>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</si>
  <si>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</si>
  <si>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</si>
  <si>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</si>
  <si>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</si>
  <si>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</si>
  <si>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</si>
  <si>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</si>
  <si>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</si>
  <si>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</si>
  <si>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</si>
  <si>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</si>
  <si>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</si>
  <si>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</si>
  <si>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</si>
  <si>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</si>
  <si>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</si>
  <si>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</si>
  <si>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</si>
  <si>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</si>
  <si>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</si>
  <si>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</si>
  <si>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</si>
  <si>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</si>
  <si>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</si>
  <si>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</si>
  <si>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</si>
  <si>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</si>
  <si>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</si>
  <si>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</si>
  <si>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</si>
  <si>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</si>
  <si>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</si>
  <si>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</si>
  <si>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</si>
  <si>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</si>
  <si>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</si>
  <si>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</si>
  <si>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</si>
  <si>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</si>
  <si>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</si>
  <si>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</si>
  <si>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</si>
  <si>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</si>
  <si>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</si>
  <si>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</si>
  <si>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</si>
  <si>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</si>
  <si>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</si>
  <si>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</si>
  <si>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</si>
  <si>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</si>
  <si>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</si>
  <si>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</si>
  <si>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</si>
  <si>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</si>
  <si>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</si>
  <si>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</si>
  <si>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</si>
  <si>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</si>
  <si>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</si>
  <si>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</si>
  <si>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</si>
  <si>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</si>
  <si>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</si>
  <si>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</si>
  <si>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</si>
  <si>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</si>
  <si>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</si>
  <si>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</si>
  <si>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</si>
  <si>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</si>
  <si>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</si>
  <si>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</si>
  <si>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</si>
  <si>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</si>
  <si>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</si>
  <si>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</si>
  <si>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</si>
  <si>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</si>
  <si>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</si>
  <si>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</si>
  <si>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</si>
  <si>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</si>
  <si>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</si>
  <si>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</si>
  <si>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</si>
  <si>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</si>
  <si>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</si>
  <si>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</si>
  <si>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</si>
  <si>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</si>
  <si>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</si>
  <si>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</si>
  <si>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</si>
  <si>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</si>
  <si>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</si>
  <si>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</si>
  <si>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</si>
  <si>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</si>
  <si>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</si>
  <si>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</si>
  <si>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</si>
  <si>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</si>
  <si>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</si>
  <si>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</si>
  <si>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</si>
  <si>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</si>
  <si>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</si>
  <si>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</si>
  <si>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</si>
  <si>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</si>
  <si>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</si>
  <si>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</si>
  <si>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</si>
  <si>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</si>
  <si>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</si>
  <si>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</si>
  <si>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</si>
  <si>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</si>
  <si>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</si>
  <si>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35 - VC Stará Bystrica IV.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</si>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</sst>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9" fillId="11" borderId="0" xfId="1" applyFont="1" applyFill="1" applyAlignment="1">
      <alignment horizontal="left" vertical="center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4"/>
  <sheetViews>
    <sheetView tabSelected="1" view="pageBreakPreview" topLeftCell="A127" zoomScale="70" zoomScaleNormal="80" zoomScaleSheetLayoutView="70" workbookViewId="0">
      <selection activeCell="C156" sqref="C156:D15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.42578125" style="84" customWidth="1"/>
    <col min="9" max="24" width="20.42578125" style="80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260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 s="1" customFormat="1" ht="12" customHeight="1" x14ac:dyDescent="0.25">
      <c r="D2" s="2"/>
      <c r="H2" s="76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4" s="3" customFormat="1" ht="34.5" customHeight="1" x14ac:dyDescent="0.25">
      <c r="A3" s="90" t="s">
        <v>263</v>
      </c>
      <c r="B3" s="90"/>
      <c r="C3" s="90"/>
      <c r="D3" s="90"/>
      <c r="E3" s="90"/>
      <c r="F3" s="90"/>
      <c r="G3" s="90"/>
      <c r="H3" s="77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</row>
    <row r="4" spans="1:24" s="1" customFormat="1" ht="18.75" customHeight="1" x14ac:dyDescent="0.25">
      <c r="A4" s="6" t="s">
        <v>261</v>
      </c>
      <c r="B4" s="6"/>
      <c r="C4" s="6">
        <v>20</v>
      </c>
      <c r="D4" s="70" t="s">
        <v>262</v>
      </c>
      <c r="E4" s="6"/>
      <c r="F4" s="6"/>
      <c r="G4" s="6"/>
      <c r="H4" s="77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7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9" t="s">
        <v>252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5244</v>
      </c>
      <c r="F7" s="67">
        <v>54.026999999999994</v>
      </c>
      <c r="G7" s="71">
        <f t="shared" ref="G7:G38" si="0">F7*E7</f>
        <v>283317.58799999999</v>
      </c>
      <c r="H7" s="80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644</v>
      </c>
      <c r="F8" s="67">
        <v>60.638999999999996</v>
      </c>
      <c r="G8" s="71">
        <f t="shared" si="0"/>
        <v>39051.515999999996</v>
      </c>
      <c r="H8" s="80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80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80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80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0</v>
      </c>
      <c r="F12" s="67">
        <v>0</v>
      </c>
      <c r="G12" s="71">
        <f t="shared" si="0"/>
        <v>0</v>
      </c>
      <c r="H12" s="80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80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80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80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80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80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80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80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80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80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8.6999999999999993</v>
      </c>
      <c r="G22" s="71">
        <f t="shared" si="0"/>
        <v>1600.8</v>
      </c>
      <c r="H22" s="80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294.40000000000003</v>
      </c>
      <c r="F23" s="67">
        <v>8.6999999999999993</v>
      </c>
      <c r="G23" s="71">
        <f t="shared" si="0"/>
        <v>2561.2800000000002</v>
      </c>
      <c r="H23" s="80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80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80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80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80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15180</v>
      </c>
      <c r="F28" s="67">
        <v>4.3499999999999996</v>
      </c>
      <c r="G28" s="71">
        <f t="shared" si="0"/>
        <v>66033</v>
      </c>
      <c r="H28" s="80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7360</v>
      </c>
      <c r="F29" s="67">
        <v>5.6549999999999994</v>
      </c>
      <c r="G29" s="71">
        <f t="shared" si="0"/>
        <v>41620.799999999996</v>
      </c>
      <c r="H29" s="80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80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920</v>
      </c>
      <c r="F31" s="67">
        <v>2.9580000000000002</v>
      </c>
      <c r="G31" s="71">
        <f t="shared" si="0"/>
        <v>2721.36</v>
      </c>
      <c r="H31" s="80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80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80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80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6210</v>
      </c>
      <c r="F35" s="67">
        <v>7.95</v>
      </c>
      <c r="G35" s="71">
        <f t="shared" si="0"/>
        <v>49369.5</v>
      </c>
      <c r="H35" s="80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16100</v>
      </c>
      <c r="F36" s="67">
        <v>4.0545</v>
      </c>
      <c r="G36" s="71">
        <f t="shared" si="0"/>
        <v>65277.45</v>
      </c>
      <c r="H36" s="80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80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1150</v>
      </c>
      <c r="F38" s="67">
        <v>6.4395000000000007</v>
      </c>
      <c r="G38" s="71">
        <f t="shared" si="0"/>
        <v>7405.4250000000011</v>
      </c>
      <c r="H38" s="80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80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80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80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80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80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14315.199999999999</v>
      </c>
      <c r="F44" s="67">
        <v>4.6905000000000001</v>
      </c>
      <c r="G44" s="71">
        <f t="shared" si="1"/>
        <v>67145.445599999992</v>
      </c>
      <c r="H44" s="80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9.2000000000000011</v>
      </c>
      <c r="F45" s="67">
        <v>453.18299999999999</v>
      </c>
      <c r="G45" s="71">
        <f t="shared" si="1"/>
        <v>4169.2836000000007</v>
      </c>
      <c r="H45" s="80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9.2000000000000011</v>
      </c>
      <c r="F46" s="67">
        <v>529.56899999999996</v>
      </c>
      <c r="G46" s="71">
        <f t="shared" si="1"/>
        <v>4872.0348000000004</v>
      </c>
      <c r="H46" s="80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80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80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460</v>
      </c>
      <c r="F49" s="67">
        <v>8.6999999999999993</v>
      </c>
      <c r="G49" s="71">
        <f t="shared" si="1"/>
        <v>4001.9999999999995</v>
      </c>
      <c r="H49" s="80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690</v>
      </c>
      <c r="F50" s="67">
        <v>8.6999999999999993</v>
      </c>
      <c r="G50" s="71">
        <f t="shared" si="1"/>
        <v>6002.9999999999991</v>
      </c>
      <c r="H50" s="80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80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80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0</v>
      </c>
      <c r="F53" s="67">
        <v>0</v>
      </c>
      <c r="G53" s="71">
        <f t="shared" si="1"/>
        <v>0</v>
      </c>
      <c r="H53" s="80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80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80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80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80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80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80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80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80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80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80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80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80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1150</v>
      </c>
      <c r="F66" s="67">
        <v>4.32</v>
      </c>
      <c r="G66" s="71">
        <f t="shared" si="1"/>
        <v>4968</v>
      </c>
      <c r="H66" s="80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80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1610</v>
      </c>
      <c r="F68" s="67">
        <v>6.8159999999999998</v>
      </c>
      <c r="G68" s="71">
        <f t="shared" si="1"/>
        <v>10973.76</v>
      </c>
      <c r="H68" s="80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1725</v>
      </c>
      <c r="F69" s="67">
        <v>6.3679999999999994</v>
      </c>
      <c r="G69" s="71">
        <f t="shared" si="1"/>
        <v>10984.8</v>
      </c>
      <c r="H69" s="80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4140</v>
      </c>
      <c r="F70" s="67">
        <v>13.233499999999999</v>
      </c>
      <c r="G70" s="71">
        <f t="shared" si="1"/>
        <v>54786.689999999995</v>
      </c>
      <c r="H70" s="80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1725</v>
      </c>
      <c r="F71" s="67">
        <v>19.302999999999997</v>
      </c>
      <c r="G71" s="71">
        <f t="shared" ref="G71:G102" si="2">F71*E71</f>
        <v>33297.674999999996</v>
      </c>
      <c r="H71" s="80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460</v>
      </c>
      <c r="F72" s="67">
        <v>7.7610000000000001</v>
      </c>
      <c r="G72" s="71">
        <f t="shared" si="2"/>
        <v>3570.06</v>
      </c>
      <c r="H72" s="80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920</v>
      </c>
      <c r="F73" s="67">
        <v>9.1539999999999999</v>
      </c>
      <c r="G73" s="71">
        <f t="shared" si="2"/>
        <v>8421.68</v>
      </c>
      <c r="H73" s="80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460</v>
      </c>
      <c r="F74" s="67">
        <v>7.7610000000000001</v>
      </c>
      <c r="G74" s="71">
        <f t="shared" si="2"/>
        <v>3570.06</v>
      </c>
      <c r="H74" s="80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80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80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80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80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80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80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80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80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80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80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80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80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80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80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80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80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80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515.20000000000005</v>
      </c>
      <c r="F92" s="67">
        <v>7.95</v>
      </c>
      <c r="G92" s="71">
        <f t="shared" si="2"/>
        <v>4095.8400000000006</v>
      </c>
      <c r="H92" s="80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230</v>
      </c>
      <c r="F93" s="67">
        <v>9.8000000000000007</v>
      </c>
      <c r="G93" s="71">
        <f t="shared" si="2"/>
        <v>2254</v>
      </c>
      <c r="H93" s="80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80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80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80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80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80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80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80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80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368</v>
      </c>
      <c r="F102" s="67">
        <v>7.95</v>
      </c>
      <c r="G102" s="71">
        <f t="shared" si="2"/>
        <v>2925.6</v>
      </c>
      <c r="H102" s="80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276</v>
      </c>
      <c r="F103" s="67">
        <v>9.8000000000000007</v>
      </c>
      <c r="G103" s="71">
        <f t="shared" ref="G103:G134" si="3">F103*E103</f>
        <v>2704.8</v>
      </c>
      <c r="H103" s="80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80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80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80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80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110.39999999999999</v>
      </c>
      <c r="F108" s="67">
        <v>8.6999999999999993</v>
      </c>
      <c r="G108" s="71">
        <f t="shared" si="3"/>
        <v>960.47999999999979</v>
      </c>
      <c r="H108" s="80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92</v>
      </c>
      <c r="F109" s="67">
        <v>5.5385</v>
      </c>
      <c r="G109" s="71">
        <f t="shared" si="3"/>
        <v>509.54199999999997</v>
      </c>
      <c r="H109" s="80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46</v>
      </c>
      <c r="F110" s="67">
        <v>7.95</v>
      </c>
      <c r="G110" s="71">
        <f t="shared" si="3"/>
        <v>365.7</v>
      </c>
      <c r="H110" s="80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46</v>
      </c>
      <c r="F111" s="67">
        <v>7.95</v>
      </c>
      <c r="G111" s="71">
        <f t="shared" si="3"/>
        <v>365.7</v>
      </c>
      <c r="H111" s="80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92</v>
      </c>
      <c r="F112" s="67">
        <v>2.7435</v>
      </c>
      <c r="G112" s="71">
        <f t="shared" si="3"/>
        <v>252.40200000000002</v>
      </c>
      <c r="H112" s="80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80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184</v>
      </c>
      <c r="F114" s="67">
        <v>5.2439999999999989</v>
      </c>
      <c r="G114" s="71">
        <f t="shared" si="3"/>
        <v>964.89599999999984</v>
      </c>
      <c r="H114" s="80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80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80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80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80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2300</v>
      </c>
      <c r="F119" s="67">
        <v>1.5044999999999999</v>
      </c>
      <c r="G119" s="71">
        <f t="shared" si="3"/>
        <v>3460.35</v>
      </c>
      <c r="H119" s="80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80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4.6000000000000005</v>
      </c>
      <c r="F121" s="67">
        <v>40.863</v>
      </c>
      <c r="G121" s="71">
        <f t="shared" si="3"/>
        <v>187.96980000000002</v>
      </c>
      <c r="H121" s="80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73.600000000000009</v>
      </c>
      <c r="F122" s="67">
        <v>7.95</v>
      </c>
      <c r="G122" s="71">
        <f t="shared" si="3"/>
        <v>585.12000000000012</v>
      </c>
      <c r="H122" s="80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80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80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80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80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80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1840</v>
      </c>
      <c r="F128" s="69">
        <v>0.63600000000000001</v>
      </c>
      <c r="G128" s="71">
        <f t="shared" si="3"/>
        <v>1170.24</v>
      </c>
      <c r="H128" s="80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80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80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80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80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80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80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4.6000000000000005</v>
      </c>
      <c r="F135" s="69">
        <v>519.85050000000001</v>
      </c>
      <c r="G135" s="71">
        <f t="shared" ref="G135:G139" si="4">F135*E135</f>
        <v>2391.3123000000005</v>
      </c>
      <c r="H135" s="80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13.799999999999999</v>
      </c>
      <c r="F136" s="69">
        <v>519.85050000000001</v>
      </c>
      <c r="G136" s="71">
        <f t="shared" si="4"/>
        <v>7173.9368999999997</v>
      </c>
      <c r="H136" s="80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4"/>
        <v>0</v>
      </c>
      <c r="H137" s="80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4"/>
        <v>0</v>
      </c>
      <c r="H138" s="80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230</v>
      </c>
      <c r="F139" s="69">
        <v>8.109</v>
      </c>
      <c r="G139" s="71">
        <f t="shared" si="4"/>
        <v>1865.07</v>
      </c>
      <c r="H139" s="80" t="s">
        <v>253</v>
      </c>
    </row>
    <row r="140" spans="1:24" s="3" customFormat="1" ht="17.25" customHeight="1" x14ac:dyDescent="0.25">
      <c r="A140" s="101" t="s">
        <v>232</v>
      </c>
      <c r="B140" s="101"/>
      <c r="C140" s="38"/>
      <c r="D140" s="39"/>
      <c r="E140" s="40"/>
      <c r="F140" s="41"/>
      <c r="G140" s="72">
        <f>SUM(G7:G139)</f>
        <v>808756.56699999992</v>
      </c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1:24" ht="26.25" customHeight="1" x14ac:dyDescent="0.2">
      <c r="A141" s="108" t="s">
        <v>194</v>
      </c>
      <c r="B141" s="108"/>
      <c r="C141" s="108"/>
      <c r="D141" s="108"/>
      <c r="E141" s="108"/>
      <c r="F141" s="108"/>
      <c r="G141" s="108"/>
      <c r="H141" s="81"/>
      <c r="I141" s="82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83"/>
    </row>
    <row r="143" spans="1:24" ht="15.75" customHeight="1" thickTop="1" x14ac:dyDescent="0.2">
      <c r="B143" s="44" t="s">
        <v>2</v>
      </c>
      <c r="C143" s="102"/>
      <c r="D143" s="102"/>
      <c r="E143" s="102"/>
      <c r="F143" s="103"/>
    </row>
    <row r="144" spans="1:24" ht="15.75" customHeight="1" x14ac:dyDescent="0.2">
      <c r="B144" s="45" t="s">
        <v>25</v>
      </c>
      <c r="C144" s="104" t="s">
        <v>233</v>
      </c>
      <c r="D144" s="104"/>
      <c r="E144" s="104"/>
      <c r="F144" s="105"/>
    </row>
    <row r="145" spans="2:6" ht="32.25" customHeight="1" x14ac:dyDescent="0.2">
      <c r="B145" s="107"/>
      <c r="C145" s="10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91" t="s">
        <v>264</v>
      </c>
      <c r="C147" s="92"/>
      <c r="D147" s="86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8"/>
      <c r="D149" s="89"/>
      <c r="E149" s="33"/>
      <c r="F149" s="33"/>
    </row>
    <row r="150" spans="2:6" ht="15.75" x14ac:dyDescent="0.25">
      <c r="B150" s="13" t="s">
        <v>3</v>
      </c>
      <c r="C150" s="88"/>
      <c r="D150" s="89"/>
      <c r="E150" s="33"/>
      <c r="F150" s="33"/>
    </row>
    <row r="151" spans="2:6" ht="15.75" customHeight="1" x14ac:dyDescent="0.25">
      <c r="B151" s="32" t="s">
        <v>23</v>
      </c>
      <c r="C151" s="88"/>
      <c r="D151" s="89"/>
      <c r="E151" s="33"/>
      <c r="F151" s="33"/>
    </row>
    <row r="152" spans="2:6" ht="15.75" customHeight="1" x14ac:dyDescent="0.25">
      <c r="B152" s="17" t="s">
        <v>210</v>
      </c>
      <c r="C152" s="88"/>
      <c r="D152" s="89"/>
      <c r="E152" s="33"/>
      <c r="F152" s="33"/>
    </row>
    <row r="153" spans="2:6" ht="15.75" customHeight="1" x14ac:dyDescent="0.25">
      <c r="B153" s="17" t="s">
        <v>211</v>
      </c>
      <c r="C153" s="88"/>
      <c r="D153" s="89"/>
      <c r="E153" s="33"/>
      <c r="F153" s="33"/>
    </row>
    <row r="154" spans="2:6" ht="15.75" customHeight="1" x14ac:dyDescent="0.25">
      <c r="B154" s="17" t="s">
        <v>212</v>
      </c>
      <c r="C154" s="88"/>
      <c r="D154" s="89"/>
      <c r="E154" s="33"/>
      <c r="F154" s="33"/>
    </row>
    <row r="155" spans="2:6" ht="15.75" customHeight="1" x14ac:dyDescent="0.25">
      <c r="B155" s="17" t="s">
        <v>213</v>
      </c>
      <c r="C155" s="88"/>
      <c r="D155" s="89"/>
      <c r="E155" s="33"/>
      <c r="F155" s="33"/>
    </row>
    <row r="156" spans="2:6" ht="15.75" customHeight="1" x14ac:dyDescent="0.25">
      <c r="B156" s="17" t="s">
        <v>208</v>
      </c>
      <c r="C156" s="88"/>
      <c r="D156" s="89"/>
      <c r="E156" s="33"/>
      <c r="F156" s="33"/>
    </row>
    <row r="157" spans="2:6" ht="15.75" customHeight="1" x14ac:dyDescent="0.25">
      <c r="B157" s="17" t="s">
        <v>209</v>
      </c>
      <c r="C157" s="88"/>
      <c r="D157" s="89"/>
      <c r="E157" s="33"/>
      <c r="F157" s="33"/>
    </row>
    <row r="158" spans="2:6" ht="15.75" customHeight="1" x14ac:dyDescent="0.25">
      <c r="B158" s="17" t="s">
        <v>214</v>
      </c>
      <c r="C158" s="88"/>
      <c r="D158" s="89"/>
      <c r="E158" s="33"/>
      <c r="F158" s="33"/>
    </row>
    <row r="159" spans="2:6" ht="15.75" customHeight="1" x14ac:dyDescent="0.25">
      <c r="B159" s="32" t="s">
        <v>22</v>
      </c>
      <c r="C159" s="88"/>
      <c r="D159" s="89"/>
      <c r="E159" s="33"/>
      <c r="F159" s="33"/>
    </row>
    <row r="160" spans="2:6" ht="15.75" x14ac:dyDescent="0.25">
      <c r="B160" s="32" t="s">
        <v>24</v>
      </c>
      <c r="C160" s="88"/>
      <c r="D160" s="8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111" t="s">
        <v>231</v>
      </c>
      <c r="D165" s="112"/>
      <c r="E165" s="42" t="s">
        <v>234</v>
      </c>
      <c r="F165" s="87" t="s">
        <v>265</v>
      </c>
      <c r="G165" s="42" t="s">
        <v>235</v>
      </c>
    </row>
    <row r="166" spans="2:7" ht="29.25" customHeight="1" x14ac:dyDescent="0.25">
      <c r="B166"/>
      <c r="C166" s="109" t="s">
        <v>230</v>
      </c>
      <c r="D166" s="110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664324.26509999973</v>
      </c>
      <c r="F166" s="85">
        <v>0</v>
      </c>
      <c r="G166" s="65">
        <f>ROUND(F166/E166,3)</f>
        <v>0</v>
      </c>
    </row>
    <row r="167" spans="2:7" ht="29.25" customHeight="1" x14ac:dyDescent="0.25">
      <c r="B167"/>
      <c r="C167" s="99" t="s">
        <v>236</v>
      </c>
      <c r="D167" s="100"/>
      <c r="E167" s="73">
        <f>SUBTOTAL(9,G40,G53,G54,G57,G59,G61,G64,G66,G68,G69,G70,G71,G72,G73,G74,G76,G79,G84,G85,G90,G93,G96,G98,G100,G103,G109,G112,G113,G114,G124,G125,G126,G131,G132,G136,G137)</f>
        <v>144432.30189999996</v>
      </c>
      <c r="F167" s="85">
        <v>0</v>
      </c>
      <c r="G167" s="65">
        <f t="shared" ref="G167:G169" si="5">ROUND(F167/E167,3)</f>
        <v>0</v>
      </c>
    </row>
    <row r="168" spans="2:7" ht="29.25" customHeight="1" x14ac:dyDescent="0.25">
      <c r="B168"/>
      <c r="C168" s="97" t="s">
        <v>237</v>
      </c>
      <c r="D168" s="98"/>
      <c r="E168" s="73">
        <f>SUBTOTAL(9,G15,G16,G24,G26,G27,G33,G34,G77,G80,G87,G94,G101)</f>
        <v>0</v>
      </c>
      <c r="F168" s="85">
        <v>0</v>
      </c>
      <c r="G168" s="65" t="e">
        <f t="shared" si="5"/>
        <v>#DIV/0!</v>
      </c>
    </row>
    <row r="169" spans="2:7" ht="29.25" customHeight="1" x14ac:dyDescent="0.25">
      <c r="B169"/>
      <c r="C169" s="95" t="s">
        <v>238</v>
      </c>
      <c r="D169" s="96"/>
      <c r="E169" s="73">
        <f>SUBTOTAL(9,G118)</f>
        <v>0</v>
      </c>
      <c r="F169" s="85">
        <v>0</v>
      </c>
      <c r="G169" s="65" t="e">
        <f t="shared" si="5"/>
        <v>#DIV/0!</v>
      </c>
    </row>
    <row r="170" spans="2:7" ht="29.25" customHeight="1" x14ac:dyDescent="0.25">
      <c r="B170"/>
      <c r="C170" s="93" t="s">
        <v>232</v>
      </c>
      <c r="D170" s="94"/>
      <c r="E170" s="74">
        <f>SUM(E166:E169)</f>
        <v>808756.56699999969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kLWaxI/ENgMtWtgqGB30D59Wv+J4ZLRbcBIydTHywIR6FTXRJn3Av8zA62JYtzE30/ABzQhIDKfAnHWjR56lrA==" saltValue="sKgAD1s0UyaIRZbyqZaVIg==" spinCount="100000" sheet="1" objects="1" scenarios="1"/>
  <autoFilter ref="A6:J141"/>
  <mergeCells count="26"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  <mergeCell ref="C153:D153"/>
    <mergeCell ref="C154:D154"/>
    <mergeCell ref="C155:D155"/>
    <mergeCell ref="C156:D156"/>
    <mergeCell ref="A3:G3"/>
    <mergeCell ref="B147:C14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2022-11-22T10:37:37Z</cp:lastPrinted>
  <dcterms:created xsi:type="dcterms:W3CDTF">2012-03-14T10:26:47Z</dcterms:created>
  <dcterms:modified xsi:type="dcterms:W3CDTF">2022-11-22T10:41:50Z</dcterms:modified>
</cp:coreProperties>
</file>