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97D445D3-326A-450C-A719-B6E81FE261B2}" xr6:coauthVersionLast="47" xr6:coauthVersionMax="47" xr10:uidLastSave="{00000000-0000-0000-0000-000000000000}"/>
  <bookViews>
    <workbookView xWindow="105" yWindow="30" windowWidth="15465" windowHeight="1564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<sst xmlns="http://schemas.openxmlformats.org/spreadsheetml/2006/main" count="611" uniqueCount="266">
  <si>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</si>
  <si>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</si>
  <si>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</si>
  <si>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</si>
  <si>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</si>
  <si>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</si>
  <si>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</si>
  <si>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</si>
  <si>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</si>
  <si>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</si>
  <si>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</si>
  <si>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</si>
  <si>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</si>
  <si>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</si>
  <si>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</si>
  <si>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</si>
  <si>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</si>
  <si>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</si>
  <si>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</si>
  <si>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</si>
  <si>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</si>
  <si>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</si>
  <si>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</si>
  <si>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</si>
  <si>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</si>
  <si>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</si>
  <si>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</si>
  <si>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</si>
  <si>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</si>
  <si>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</si>
  <si>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</si>
  <si>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</si>
  <si>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</si>
  <si>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</si>
  <si>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</si>
  <si>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</si>
  <si>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</si>
  <si>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</si>
  <si>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</si>
  <si>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</si>
  <si>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</si>
  <si>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</si>
  <si>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</si>
  <si>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</si>
  <si>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</si>
  <si>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</si>
  <si>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</si>
  <si>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</si>
  <si>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</si>
  <si>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</si>
  <si>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</si>
  <si>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</si>
  <si>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</si>
  <si>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</si>
  <si>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</si>
  <si>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</si>
  <si>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</si>
  <si>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</si>
  <si>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</si>
  <si>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</si>
  <si>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</si>
  <si>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</si>
  <si>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</si>
  <si>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</si>
  <si>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</si>
  <si>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</si>
  <si>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</si>
  <si>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</si>
  <si>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</si>
  <si>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</si>
  <si>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</si>
  <si>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</si>
  <si>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</si>
  <si>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</si>
  <si>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</si>
  <si>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</si>
  <si>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</si>
  <si>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</si>
  <si>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</si>
  <si>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</si>
  <si>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</si>
  <si>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</si>
  <si>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</si>
  <si>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</si>
  <si>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</si>
  <si>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</si>
  <si>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</si>
  <si>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</si>
  <si>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</si>
  <si>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</si>
  <si>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</si>
  <si>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</si>
  <si>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</si>
  <si>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</si>
  <si>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</si>
  <si>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</si>
  <si>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</si>
  <si>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</si>
  <si>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</si>
  <si>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</si>
  <si>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</si>
  <si>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</si>
  <si>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</si>
  <si>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</si>
  <si>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</si>
  <si>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</si>
  <si>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</si>
  <si>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</si>
  <si>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</si>
  <si>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</si>
  <si>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</si>
  <si>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</si>
  <si>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</si>
  <si>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</si>
  <si>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</si>
  <si>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</si>
  <si>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</si>
  <si>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</si>
  <si>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</si>
  <si>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</si>
  <si>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</si>
  <si>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</si>
  <si>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</si>
  <si>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</si>
  <si>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</si>
  <si>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</si>
  <si>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</si>
  <si>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</si>
  <si>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</si>
  <si>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</si>
  <si>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</si>
  <si>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</si>
  <si>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</si>
  <si>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</si>
  <si>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</si>
  <si>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</si>
  <si>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</si>
  <si>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</si>
  <si>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</si>
  <si>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</si>
  <si>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</si>
  <si>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</si>
  <si>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</si>
  <si>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</si>
  <si>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</si>
  <si>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</si>
  <si>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</si>
  <si>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</si>
  <si>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</si>
  <si>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</si>
  <si>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</si>
  <si>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</si>
  <si>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</si>
  <si>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</si>
  <si>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</si>
  <si>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</si>
  <si>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</si>
  <si>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</si>
  <si>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</si>
  <si>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</si>
  <si>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</si>
  <si>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</si>
  <si>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</si>
  <si>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</si>
  <si>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</si>
  <si>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</si>
  <si>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</si>
  <si>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</si>
  <si>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</si>
  <si>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</si>
  <si>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</si>
  <si>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</si>
  <si>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</si>
  <si>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</si>
  <si>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</si>
  <si>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</si>
  <si>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</si>
  <si>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</si>
  <si>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</si>
  <si>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</si>
  <si>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</si>
  <si>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</si>
  <si>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</si>
  <si>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</si>
  <si>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</si>
  <si>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</si>
  <si>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</si>
  <si>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</si>
  <si>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</si>
  <si>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</si>
  <si>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</si>
  <si>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</si>
  <si>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</si>
  <si>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</si>
  <si>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</si>
  <si>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</si>
  <si>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</si>
  <si>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</si>
  <si>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</si>
  <si>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</si>
  <si>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</si>
  <si>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</si>
  <si>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</si>
  <si>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</si>
  <si>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</si>
  <si>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</si>
  <si>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</si>
  <si>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</si>
  <si>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</si>
  <si>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</si>
  <si>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</si>
  <si>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</si>
  <si>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</si>
  <si>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</si>
  <si>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</si>
  <si>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</si>
  <si>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</si>
  <si>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</si>
  <si>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</si>
  <si>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</si>
  <si>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</si>
  <si>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</si>
  <si>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</si>
  <si>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</si>
  <si>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</si>
  <si>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</si>
  <si>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</si>
  <si>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</si>
  <si>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</si>
  <si>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</si>
  <si>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</si>
  <si>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</si>
  <si>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</si>
  <si>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</si>
  <si>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</si>
  <si>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</si>
  <si>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</si>
  <si>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</si>
  <si>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</si>
  <si>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</si>
  <si>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</si>
  <si>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</si>
  <si>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</si>
  <si>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</si>
  <si>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</si>
  <si>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</si>
  <si>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</si>
  <si>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</si>
  <si>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</si>
  <si>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</si>
  <si>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</si>
  <si>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</si>
  <si>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</si>
  <si>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</si>
  <si>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</si>
  <si>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</si>
  <si>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</si>
  <si>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</si>
  <si>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</si>
  <si>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</si>
  <si>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</si>
  <si>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</si>
  <si>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</si>
  <si>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9 - VC Žilina IV.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</si>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</sst>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 wrapText="1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4" fillId="11" borderId="5" xfId="1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righ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74"/>
  <sheetViews>
    <sheetView tabSelected="1" view="pageBreakPreview" zoomScale="70" zoomScaleNormal="80" zoomScaleSheetLayoutView="70" workbookViewId="0">
      <selection activeCell="C149" sqref="C149:D160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140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20.28515625" style="111" customWidth="1"/>
    <col min="9" max="14" width="20.28515625" style="107" customWidth="1"/>
    <col min="15" max="35" width="9.140625" style="107"/>
    <col min="36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35" s="1" customFormat="1" ht="15.75" x14ac:dyDescent="0.25">
      <c r="A1" s="1" t="s">
        <v>192</v>
      </c>
      <c r="D1" s="2"/>
      <c r="G1" s="63" t="s">
        <v>260</v>
      </c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</row>
    <row r="2" spans="1:35" s="1" customFormat="1" ht="12" customHeight="1" x14ac:dyDescent="0.25">
      <c r="D2" s="2"/>
      <c r="H2" s="103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</row>
    <row r="3" spans="1:35" s="3" customFormat="1" ht="30.75" customHeight="1" x14ac:dyDescent="0.25">
      <c r="A3" s="94" t="s">
        <v>263</v>
      </c>
      <c r="B3" s="94"/>
      <c r="C3" s="94"/>
      <c r="D3" s="94"/>
      <c r="E3" s="94"/>
      <c r="F3" s="94"/>
      <c r="G3" s="94"/>
      <c r="H3" s="104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</row>
    <row r="4" spans="1:35" s="1" customFormat="1" ht="18.75" customHeight="1" x14ac:dyDescent="0.25">
      <c r="A4" s="6" t="s">
        <v>261</v>
      </c>
      <c r="B4" s="6"/>
      <c r="C4" s="6">
        <v>10</v>
      </c>
      <c r="D4" s="70" t="s">
        <v>262</v>
      </c>
      <c r="E4" s="6"/>
      <c r="F4" s="6"/>
      <c r="G4" s="6"/>
      <c r="H4" s="104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</row>
    <row r="5" spans="1:35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104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</row>
    <row r="6" spans="1:35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6" t="s">
        <v>252</v>
      </c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</row>
    <row r="7" spans="1:35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878.59999999999991</v>
      </c>
      <c r="F7" s="67">
        <v>50.54699999999999</v>
      </c>
      <c r="G7" s="71">
        <f t="shared" ref="G7:G38" si="0">F7*E7</f>
        <v>44410.594199999985</v>
      </c>
      <c r="H7" s="107" t="s">
        <v>253</v>
      </c>
    </row>
    <row r="8" spans="1:35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736</v>
      </c>
      <c r="F8" s="67">
        <v>47.849999999999994</v>
      </c>
      <c r="G8" s="71">
        <f t="shared" si="0"/>
        <v>35217.599999999999</v>
      </c>
      <c r="H8" s="107" t="s">
        <v>253</v>
      </c>
    </row>
    <row r="9" spans="1:35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7" t="s">
        <v>253</v>
      </c>
    </row>
    <row r="10" spans="1:35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0</v>
      </c>
      <c r="F10" s="67">
        <v>0</v>
      </c>
      <c r="G10" s="71">
        <f t="shared" si="0"/>
        <v>0</v>
      </c>
      <c r="H10" s="107" t="s">
        <v>253</v>
      </c>
    </row>
    <row r="11" spans="1:35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7" t="s">
        <v>253</v>
      </c>
    </row>
    <row r="12" spans="1:35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0</v>
      </c>
      <c r="F12" s="67">
        <v>0</v>
      </c>
      <c r="G12" s="71">
        <f t="shared" si="0"/>
        <v>0</v>
      </c>
      <c r="H12" s="107" t="s">
        <v>253</v>
      </c>
    </row>
    <row r="13" spans="1:35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7" t="s">
        <v>253</v>
      </c>
    </row>
    <row r="14" spans="1:35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7" t="s">
        <v>253</v>
      </c>
    </row>
    <row r="15" spans="1:35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7" t="s">
        <v>254</v>
      </c>
    </row>
    <row r="16" spans="1:35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7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7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7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7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7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7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138</v>
      </c>
      <c r="F22" s="67">
        <v>8.6999999999999993</v>
      </c>
      <c r="G22" s="71">
        <f t="shared" si="0"/>
        <v>1200.5999999999999</v>
      </c>
      <c r="H22" s="107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46</v>
      </c>
      <c r="F23" s="67">
        <v>8.6999999999999993</v>
      </c>
      <c r="G23" s="71">
        <f t="shared" si="0"/>
        <v>400.2</v>
      </c>
      <c r="H23" s="107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7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23</v>
      </c>
      <c r="F25" s="67">
        <v>42.134999999999998</v>
      </c>
      <c r="G25" s="71">
        <f t="shared" si="0"/>
        <v>969.1049999999999</v>
      </c>
      <c r="H25" s="107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7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7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13800</v>
      </c>
      <c r="F28" s="67">
        <v>4.4159999999999995</v>
      </c>
      <c r="G28" s="71">
        <f t="shared" si="0"/>
        <v>60940.799999999996</v>
      </c>
      <c r="H28" s="107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5520</v>
      </c>
      <c r="F29" s="67">
        <v>6.347999999999999</v>
      </c>
      <c r="G29" s="71">
        <f t="shared" si="0"/>
        <v>35040.959999999992</v>
      </c>
      <c r="H29" s="107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7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2300</v>
      </c>
      <c r="F31" s="67">
        <v>2.7839999999999998</v>
      </c>
      <c r="G31" s="71">
        <f t="shared" si="0"/>
        <v>6403.2</v>
      </c>
      <c r="H31" s="107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7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7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7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2300</v>
      </c>
      <c r="F35" s="67">
        <v>7.8704999999999998</v>
      </c>
      <c r="G35" s="71">
        <f t="shared" si="0"/>
        <v>18102.149999999998</v>
      </c>
      <c r="H35" s="107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23240</v>
      </c>
      <c r="F36" s="67">
        <v>4.0545</v>
      </c>
      <c r="G36" s="71">
        <f t="shared" si="0"/>
        <v>94226.58</v>
      </c>
      <c r="H36" s="107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7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920</v>
      </c>
      <c r="F38" s="67">
        <v>5.1675000000000004</v>
      </c>
      <c r="G38" s="71">
        <f t="shared" si="0"/>
        <v>4754.1000000000004</v>
      </c>
      <c r="H38" s="107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7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7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7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7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7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11960</v>
      </c>
      <c r="F44" s="67">
        <v>3.18</v>
      </c>
      <c r="G44" s="71">
        <f t="shared" si="1"/>
        <v>38032.800000000003</v>
      </c>
      <c r="H44" s="107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13.799999999999999</v>
      </c>
      <c r="F45" s="67">
        <v>363.65999999999997</v>
      </c>
      <c r="G45" s="71">
        <f t="shared" si="1"/>
        <v>5018.5079999999989</v>
      </c>
      <c r="H45" s="107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23</v>
      </c>
      <c r="F46" s="67">
        <v>474.23699999999997</v>
      </c>
      <c r="G46" s="71">
        <f t="shared" si="1"/>
        <v>10907.450999999999</v>
      </c>
      <c r="H46" s="107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7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7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92</v>
      </c>
      <c r="F49" s="67">
        <v>8.6999999999999993</v>
      </c>
      <c r="G49" s="71">
        <f t="shared" si="1"/>
        <v>800.4</v>
      </c>
      <c r="H49" s="107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0</v>
      </c>
      <c r="F50" s="67">
        <v>0</v>
      </c>
      <c r="G50" s="71">
        <f t="shared" si="1"/>
        <v>0</v>
      </c>
      <c r="H50" s="107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7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7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276</v>
      </c>
      <c r="F53" s="67">
        <v>14.945</v>
      </c>
      <c r="G53" s="71">
        <f t="shared" si="1"/>
        <v>4124.82</v>
      </c>
      <c r="H53" s="107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0</v>
      </c>
      <c r="F54" s="67">
        <v>0</v>
      </c>
      <c r="G54" s="71">
        <f t="shared" si="1"/>
        <v>0</v>
      </c>
      <c r="H54" s="107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7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7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7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7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276</v>
      </c>
      <c r="F59" s="67">
        <v>6.48</v>
      </c>
      <c r="G59" s="71">
        <f t="shared" si="1"/>
        <v>1788.48</v>
      </c>
      <c r="H59" s="107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7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7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7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107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7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7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460</v>
      </c>
      <c r="F66" s="67">
        <v>5.76</v>
      </c>
      <c r="G66" s="71">
        <f t="shared" si="1"/>
        <v>2649.6</v>
      </c>
      <c r="H66" s="107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7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322</v>
      </c>
      <c r="F68" s="67">
        <v>6.5280000000000005</v>
      </c>
      <c r="G68" s="71">
        <f t="shared" si="1"/>
        <v>2102.0160000000001</v>
      </c>
      <c r="H68" s="107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391</v>
      </c>
      <c r="F69" s="67">
        <v>8.3579999999999988</v>
      </c>
      <c r="G69" s="71">
        <f t="shared" si="1"/>
        <v>3267.9779999999996</v>
      </c>
      <c r="H69" s="107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230</v>
      </c>
      <c r="F70" s="67">
        <v>11.144</v>
      </c>
      <c r="G70" s="71">
        <f t="shared" si="1"/>
        <v>2563.12</v>
      </c>
      <c r="H70" s="107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207</v>
      </c>
      <c r="F71" s="67">
        <v>24.377500000000001</v>
      </c>
      <c r="G71" s="71">
        <f t="shared" ref="G71:G102" si="2">F71*E71</f>
        <v>5046.1424999999999</v>
      </c>
      <c r="H71" s="107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0</v>
      </c>
      <c r="F72" s="67">
        <v>0</v>
      </c>
      <c r="G72" s="71">
        <f t="shared" si="2"/>
        <v>0</v>
      </c>
      <c r="H72" s="107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7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7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7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7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7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7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7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7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7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7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7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7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7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7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7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7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7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460</v>
      </c>
      <c r="F90" s="67">
        <v>1.431</v>
      </c>
      <c r="G90" s="71">
        <f t="shared" si="2"/>
        <v>658.26</v>
      </c>
      <c r="H90" s="107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7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230</v>
      </c>
      <c r="F92" s="67">
        <v>7.95</v>
      </c>
      <c r="G92" s="71">
        <f t="shared" si="2"/>
        <v>1828.5</v>
      </c>
      <c r="H92" s="107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0</v>
      </c>
      <c r="F93" s="67">
        <v>0</v>
      </c>
      <c r="G93" s="71">
        <f t="shared" si="2"/>
        <v>0</v>
      </c>
      <c r="H93" s="107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7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7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7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7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7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7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7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7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92</v>
      </c>
      <c r="F102" s="67">
        <v>8.6999999999999993</v>
      </c>
      <c r="G102" s="71">
        <f t="shared" si="2"/>
        <v>800.4</v>
      </c>
      <c r="H102" s="107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92</v>
      </c>
      <c r="F103" s="67">
        <v>8.6999999999999993</v>
      </c>
      <c r="G103" s="71">
        <f t="shared" ref="G103:G134" si="3">F103*E103</f>
        <v>800.4</v>
      </c>
      <c r="H103" s="107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7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7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7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46</v>
      </c>
      <c r="F107" s="67">
        <v>8.6999999999999993</v>
      </c>
      <c r="G107" s="71">
        <f t="shared" si="3"/>
        <v>400.2</v>
      </c>
      <c r="H107" s="107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92</v>
      </c>
      <c r="F108" s="67">
        <v>8.6999999999999993</v>
      </c>
      <c r="G108" s="71">
        <f t="shared" si="3"/>
        <v>800.4</v>
      </c>
      <c r="H108" s="107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230</v>
      </c>
      <c r="F109" s="67">
        <v>4.0754999999999999</v>
      </c>
      <c r="G109" s="71">
        <f t="shared" si="3"/>
        <v>937.36500000000001</v>
      </c>
      <c r="H109" s="107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23</v>
      </c>
      <c r="F110" s="67">
        <v>8.6999999999999993</v>
      </c>
      <c r="G110" s="71">
        <f t="shared" si="3"/>
        <v>200.1</v>
      </c>
      <c r="H110" s="107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69</v>
      </c>
      <c r="F111" s="67">
        <v>8.6999999999999993</v>
      </c>
      <c r="G111" s="71">
        <f t="shared" si="3"/>
        <v>600.29999999999995</v>
      </c>
      <c r="H111" s="107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7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230</v>
      </c>
      <c r="F113" s="67">
        <v>5.4809999999999999</v>
      </c>
      <c r="G113" s="71">
        <f t="shared" si="3"/>
        <v>1260.6299999999999</v>
      </c>
      <c r="H113" s="107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920</v>
      </c>
      <c r="F114" s="67">
        <v>4.048</v>
      </c>
      <c r="G114" s="71">
        <f t="shared" si="3"/>
        <v>3724.16</v>
      </c>
      <c r="H114" s="107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920</v>
      </c>
      <c r="F115" s="67">
        <v>2.9580000000000002</v>
      </c>
      <c r="G115" s="71">
        <f t="shared" si="3"/>
        <v>2721.36</v>
      </c>
      <c r="H115" s="107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7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7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920</v>
      </c>
      <c r="F118" s="67">
        <v>7.1440000000000001</v>
      </c>
      <c r="G118" s="71">
        <f t="shared" si="3"/>
        <v>6572.4800000000005</v>
      </c>
      <c r="H118" s="107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0</v>
      </c>
      <c r="F119" s="67">
        <v>0</v>
      </c>
      <c r="G119" s="71">
        <f t="shared" si="3"/>
        <v>0</v>
      </c>
      <c r="H119" s="107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7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7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7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7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7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7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107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107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690</v>
      </c>
      <c r="F128" s="69">
        <v>0.47699999999999998</v>
      </c>
      <c r="G128" s="71">
        <f t="shared" si="3"/>
        <v>329.13</v>
      </c>
      <c r="H128" s="107" t="s">
        <v>253</v>
      </c>
    </row>
    <row r="129" spans="1:35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1380</v>
      </c>
      <c r="F129" s="69">
        <v>0.26549999999999996</v>
      </c>
      <c r="G129" s="71">
        <f t="shared" si="3"/>
        <v>366.38999999999993</v>
      </c>
      <c r="H129" s="107" t="s">
        <v>253</v>
      </c>
    </row>
    <row r="130" spans="1:35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7" t="s">
        <v>253</v>
      </c>
    </row>
    <row r="131" spans="1:35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7" t="s">
        <v>255</v>
      </c>
    </row>
    <row r="132" spans="1:35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7" t="s">
        <v>255</v>
      </c>
    </row>
    <row r="133" spans="1:35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7" t="s">
        <v>253</v>
      </c>
    </row>
    <row r="134" spans="1:35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7" t="s">
        <v>253</v>
      </c>
    </row>
    <row r="135" spans="1:35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7" t="s">
        <v>253</v>
      </c>
    </row>
    <row r="136" spans="1:35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27.599999999999998</v>
      </c>
      <c r="F136" s="69">
        <v>93.889500000000012</v>
      </c>
      <c r="G136" s="71">
        <f t="shared" ref="G136:G139" si="5">F136*E136</f>
        <v>2591.3502000000003</v>
      </c>
      <c r="H136" s="107" t="s">
        <v>255</v>
      </c>
    </row>
    <row r="137" spans="1:35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7" t="s">
        <v>255</v>
      </c>
    </row>
    <row r="138" spans="1:35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7" t="s">
        <v>253</v>
      </c>
    </row>
    <row r="139" spans="1:35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138</v>
      </c>
      <c r="F139" s="69">
        <v>7.95</v>
      </c>
      <c r="G139" s="71">
        <f t="shared" si="5"/>
        <v>1097.1000000000001</v>
      </c>
      <c r="H139" s="107" t="s">
        <v>253</v>
      </c>
    </row>
    <row r="140" spans="1:35" s="3" customFormat="1" ht="17.25" customHeight="1" x14ac:dyDescent="0.25">
      <c r="A140" s="87" t="s">
        <v>232</v>
      </c>
      <c r="B140" s="87"/>
      <c r="C140" s="38"/>
      <c r="D140" s="39"/>
      <c r="E140" s="40"/>
      <c r="F140" s="41"/>
      <c r="G140" s="72">
        <f>SUM(G7:G139)</f>
        <v>403655.72989999992</v>
      </c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</row>
    <row r="141" spans="1:35" ht="26.25" customHeight="1" x14ac:dyDescent="0.2">
      <c r="A141" s="100" t="s">
        <v>194</v>
      </c>
      <c r="B141" s="101"/>
      <c r="C141" s="101"/>
      <c r="D141" s="101"/>
      <c r="E141" s="101"/>
      <c r="F141" s="101"/>
      <c r="G141" s="101"/>
      <c r="H141" s="108"/>
      <c r="I141" s="109"/>
    </row>
    <row r="142" spans="1:35" ht="13.5" thickBot="1" x14ac:dyDescent="0.25">
      <c r="A142" s="27"/>
      <c r="B142" s="28"/>
      <c r="C142" s="28"/>
      <c r="D142" s="28"/>
      <c r="E142" s="28"/>
      <c r="F142" s="28"/>
      <c r="G142" s="28"/>
      <c r="H142" s="110"/>
    </row>
    <row r="143" spans="1:35" ht="15.75" customHeight="1" thickTop="1" x14ac:dyDescent="0.2">
      <c r="B143" s="44" t="s">
        <v>2</v>
      </c>
      <c r="C143" s="88"/>
      <c r="D143" s="88"/>
      <c r="E143" s="88"/>
      <c r="F143" s="89"/>
    </row>
    <row r="144" spans="1:35" ht="15.75" customHeight="1" x14ac:dyDescent="0.2">
      <c r="B144" s="45" t="s">
        <v>25</v>
      </c>
      <c r="C144" s="90" t="s">
        <v>233</v>
      </c>
      <c r="D144" s="90"/>
      <c r="E144" s="90"/>
      <c r="F144" s="91"/>
    </row>
    <row r="145" spans="2:6" ht="32.25" customHeight="1" x14ac:dyDescent="0.2">
      <c r="B145" s="93"/>
      <c r="C145" s="92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3"/>
      <c r="C146" s="92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95" t="s">
        <v>264</v>
      </c>
      <c r="C147" s="96"/>
      <c r="D147" s="113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7"/>
      <c r="D149" s="98"/>
      <c r="E149" s="33"/>
      <c r="F149" s="33"/>
    </row>
    <row r="150" spans="2:6" ht="15.75" x14ac:dyDescent="0.25">
      <c r="B150" s="13" t="s">
        <v>3</v>
      </c>
      <c r="C150" s="97"/>
      <c r="D150" s="98"/>
      <c r="E150" s="33"/>
      <c r="F150" s="33"/>
    </row>
    <row r="151" spans="2:6" ht="15.75" customHeight="1" x14ac:dyDescent="0.25">
      <c r="B151" s="32" t="s">
        <v>23</v>
      </c>
      <c r="C151" s="97"/>
      <c r="D151" s="98"/>
      <c r="E151" s="33"/>
      <c r="F151" s="33"/>
    </row>
    <row r="152" spans="2:6" ht="15.75" customHeight="1" x14ac:dyDescent="0.25">
      <c r="B152" s="17" t="s">
        <v>210</v>
      </c>
      <c r="C152" s="97"/>
      <c r="D152" s="98"/>
      <c r="E152" s="33"/>
      <c r="F152" s="33"/>
    </row>
    <row r="153" spans="2:6" ht="15.75" customHeight="1" x14ac:dyDescent="0.25">
      <c r="B153" s="17" t="s">
        <v>211</v>
      </c>
      <c r="C153" s="97"/>
      <c r="D153" s="98"/>
      <c r="E153" s="33"/>
      <c r="F153" s="33"/>
    </row>
    <row r="154" spans="2:6" ht="15.75" customHeight="1" x14ac:dyDescent="0.25">
      <c r="B154" s="17" t="s">
        <v>212</v>
      </c>
      <c r="C154" s="97"/>
      <c r="D154" s="98"/>
      <c r="E154" s="33"/>
      <c r="F154" s="33"/>
    </row>
    <row r="155" spans="2:6" ht="15.75" customHeight="1" x14ac:dyDescent="0.25">
      <c r="B155" s="17" t="s">
        <v>213</v>
      </c>
      <c r="C155" s="97"/>
      <c r="D155" s="98"/>
      <c r="E155" s="33"/>
      <c r="F155" s="33"/>
    </row>
    <row r="156" spans="2:6" ht="15.75" customHeight="1" x14ac:dyDescent="0.25">
      <c r="B156" s="17" t="s">
        <v>208</v>
      </c>
      <c r="C156" s="97"/>
      <c r="D156" s="98"/>
      <c r="E156" s="33"/>
      <c r="F156" s="33"/>
    </row>
    <row r="157" spans="2:6" ht="15.75" customHeight="1" x14ac:dyDescent="0.25">
      <c r="B157" s="17" t="s">
        <v>209</v>
      </c>
      <c r="C157" s="97"/>
      <c r="D157" s="98"/>
      <c r="E157" s="33"/>
      <c r="F157" s="33"/>
    </row>
    <row r="158" spans="2:6" ht="15.75" customHeight="1" x14ac:dyDescent="0.25">
      <c r="B158" s="17" t="s">
        <v>214</v>
      </c>
      <c r="C158" s="97"/>
      <c r="D158" s="98"/>
      <c r="E158" s="33"/>
      <c r="F158" s="33"/>
    </row>
    <row r="159" spans="2:6" ht="15.75" customHeight="1" x14ac:dyDescent="0.25">
      <c r="B159" s="32" t="s">
        <v>22</v>
      </c>
      <c r="C159" s="97"/>
      <c r="D159" s="98"/>
      <c r="E159" s="33"/>
      <c r="F159" s="33"/>
    </row>
    <row r="160" spans="2:6" ht="15.75" x14ac:dyDescent="0.25">
      <c r="B160" s="32" t="s">
        <v>24</v>
      </c>
      <c r="C160" s="97"/>
      <c r="D160" s="9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77" t="s">
        <v>231</v>
      </c>
      <c r="D165" s="78"/>
      <c r="E165" s="42" t="s">
        <v>234</v>
      </c>
      <c r="F165" s="112" t="s">
        <v>265</v>
      </c>
      <c r="G165" s="42" t="s">
        <v>235</v>
      </c>
    </row>
    <row r="166" spans="2:7" ht="29.25" customHeight="1" x14ac:dyDescent="0.25">
      <c r="B166"/>
      <c r="C166" s="75" t="s">
        <v>230</v>
      </c>
      <c r="D166" s="76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365568.92819999997</v>
      </c>
      <c r="F166" s="99">
        <v>0</v>
      </c>
      <c r="G166" s="65">
        <f>ROUND(F166/E166,3)</f>
        <v>0</v>
      </c>
    </row>
    <row r="167" spans="2:7" ht="29.25" customHeight="1" x14ac:dyDescent="0.25">
      <c r="B167"/>
      <c r="C167" s="85" t="s">
        <v>236</v>
      </c>
      <c r="D167" s="86"/>
      <c r="E167" s="73">
        <f>SUBTOTAL(9,G40,G53,G54,G57,G59,G61,G64,G66,G68,G69,G70,G71,G72,G73,G74,G76,G79,G84,G85,G90,G93,G96,G98,G100,G103,G109,G112,G113,G114,G124,G125,G126,G131,G132,G136,G137)</f>
        <v>31514.3217</v>
      </c>
      <c r="F167" s="99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83" t="s">
        <v>237</v>
      </c>
      <c r="D168" s="84"/>
      <c r="E168" s="73">
        <f>SUBTOTAL(9,G15,G16,G24,G26,G27,G33,G34,G77,G80,G87,G94,G101)</f>
        <v>0</v>
      </c>
      <c r="F168" s="99">
        <v>0</v>
      </c>
      <c r="G168" s="65" t="e">
        <f t="shared" si="6"/>
        <v>#DIV/0!</v>
      </c>
    </row>
    <row r="169" spans="2:7" ht="29.25" customHeight="1" x14ac:dyDescent="0.25">
      <c r="B169"/>
      <c r="C169" s="81" t="s">
        <v>238</v>
      </c>
      <c r="D169" s="82"/>
      <c r="E169" s="73">
        <f>SUBTOTAL(9,G118)</f>
        <v>6572.4800000000005</v>
      </c>
      <c r="F169" s="99">
        <v>0</v>
      </c>
      <c r="G169" s="65">
        <f t="shared" si="6"/>
        <v>0</v>
      </c>
    </row>
    <row r="170" spans="2:7" ht="29.25" customHeight="1" x14ac:dyDescent="0.25">
      <c r="B170"/>
      <c r="C170" s="79" t="s">
        <v>232</v>
      </c>
      <c r="D170" s="80"/>
      <c r="E170" s="74">
        <f>SUM(E166:E169)</f>
        <v>403655.72989999992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wRjtQ6J5aWLtU7cbmDyGeSc9ujurY4eTGExD94J8K3JLz5OQAjup3Jlqcl6irP3cDGJhcjOZpOEUEF/SXjKgJA==" saltValue="poNjywZdMmPrh0qoi/wU3g==" spinCount="100000" sheet="1" objects="1" scenarios="1"/>
  <autoFilter ref="A6:J141" xr:uid="{00000000-0009-0000-0000-000000000000}"/>
  <mergeCells count="25">
    <mergeCell ref="A3:G3"/>
    <mergeCell ref="B147:C147"/>
    <mergeCell ref="C150:D150"/>
    <mergeCell ref="C152:D152"/>
    <mergeCell ref="C153:D153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2022-11-17T08:49:18Z</dcterms:modified>
</cp:coreProperties>
</file>