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ulevice-my.sharepoint.com/personal/robert_valovic_levice_sk/Documents/Pracovná plocha/Údržba a starostlivosť o vodné prvky v meste Levice/"/>
    </mc:Choice>
  </mc:AlternateContent>
  <xr:revisionPtr revIDLastSave="15" documentId="8_{0B9054DC-68EA-42E8-B5C4-5600D3EE8CE0}" xr6:coauthVersionLast="47" xr6:coauthVersionMax="47" xr10:uidLastSave="{231A3BFD-E6DC-4847-AA62-D14C80D204A4}"/>
  <bookViews>
    <workbookView xWindow="-120" yWindow="-120" windowWidth="29040" windowHeight="15840" activeTab="2" xr2:uid="{18B5E4E2-AB8C-494F-A188-A17810E97FC6}"/>
  </bookViews>
  <sheets>
    <sheet name="Námestie hrdinov" sheetId="1" r:id="rId1"/>
    <sheet name="Park M. R. Štefánika" sheetId="2" r:id="rId2"/>
    <sheet name="Ostatné vodné prvk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H13" i="3" s="1"/>
  <c r="I13" i="3" s="1"/>
  <c r="I14" i="3" s="1"/>
  <c r="F9" i="3"/>
  <c r="H9" i="3" s="1"/>
  <c r="I9" i="3" s="1"/>
  <c r="H8" i="3"/>
  <c r="I8" i="3" s="1"/>
  <c r="F8" i="3"/>
  <c r="H7" i="3"/>
  <c r="I7" i="3" s="1"/>
  <c r="F7" i="3"/>
  <c r="F6" i="3"/>
  <c r="H6" i="3" s="1"/>
  <c r="I6" i="3" s="1"/>
  <c r="F5" i="3"/>
  <c r="H5" i="3" s="1"/>
  <c r="I5" i="3" s="1"/>
  <c r="H56" i="2"/>
  <c r="I56" i="2" s="1"/>
  <c r="F56" i="2"/>
  <c r="H55" i="2"/>
  <c r="I55" i="2" s="1"/>
  <c r="F55" i="2"/>
  <c r="F54" i="2"/>
  <c r="H54" i="2" s="1"/>
  <c r="I54" i="2" s="1"/>
  <c r="H53" i="2"/>
  <c r="I53" i="2" s="1"/>
  <c r="F53" i="2"/>
  <c r="F49" i="2"/>
  <c r="H49" i="2" s="1"/>
  <c r="I49" i="2" s="1"/>
  <c r="F48" i="2"/>
  <c r="H48" i="2" s="1"/>
  <c r="I48" i="2" s="1"/>
  <c r="F47" i="2"/>
  <c r="H47" i="2" s="1"/>
  <c r="I47" i="2" s="1"/>
  <c r="H46" i="2"/>
  <c r="I46" i="2" s="1"/>
  <c r="F46" i="2"/>
  <c r="F45" i="2"/>
  <c r="H45" i="2" s="1"/>
  <c r="I45" i="2" s="1"/>
  <c r="F44" i="2"/>
  <c r="H44" i="2" s="1"/>
  <c r="I44" i="2" s="1"/>
  <c r="F43" i="2"/>
  <c r="H43" i="2" s="1"/>
  <c r="I43" i="2" s="1"/>
  <c r="F38" i="2"/>
  <c r="H38" i="2" s="1"/>
  <c r="I38" i="2" s="1"/>
  <c r="H37" i="2"/>
  <c r="I37" i="2" s="1"/>
  <c r="F37" i="2"/>
  <c r="F36" i="2"/>
  <c r="H36" i="2" s="1"/>
  <c r="I36" i="2" s="1"/>
  <c r="H31" i="2"/>
  <c r="I31" i="2" s="1"/>
  <c r="F31" i="2"/>
  <c r="H30" i="2"/>
  <c r="I30" i="2" s="1"/>
  <c r="F30" i="2"/>
  <c r="I29" i="2"/>
  <c r="H29" i="2"/>
  <c r="F29" i="2"/>
  <c r="F28" i="2"/>
  <c r="H28" i="2" s="1"/>
  <c r="I28" i="2" s="1"/>
  <c r="H27" i="2"/>
  <c r="I27" i="2" s="1"/>
  <c r="F27" i="2"/>
  <c r="F22" i="2"/>
  <c r="H22" i="2" s="1"/>
  <c r="I22" i="2" s="1"/>
  <c r="F21" i="2"/>
  <c r="H21" i="2" s="1"/>
  <c r="I21" i="2" s="1"/>
  <c r="F20" i="2"/>
  <c r="H20" i="2" s="1"/>
  <c r="I20" i="2" s="1"/>
  <c r="F19" i="2"/>
  <c r="H19" i="2" s="1"/>
  <c r="I19" i="2" s="1"/>
  <c r="F18" i="2"/>
  <c r="H18" i="2" s="1"/>
  <c r="I18" i="2" s="1"/>
  <c r="F13" i="2"/>
  <c r="H13" i="2" s="1"/>
  <c r="I13" i="2" s="1"/>
  <c r="F12" i="2"/>
  <c r="H12" i="2" s="1"/>
  <c r="I12" i="2" s="1"/>
  <c r="F11" i="2"/>
  <c r="H11" i="2" s="1"/>
  <c r="I11" i="2" s="1"/>
  <c r="H10" i="2"/>
  <c r="I10" i="2" s="1"/>
  <c r="F10" i="2"/>
  <c r="F9" i="2"/>
  <c r="H9" i="2" s="1"/>
  <c r="I9" i="2" s="1"/>
  <c r="F8" i="2"/>
  <c r="H8" i="2" s="1"/>
  <c r="I8" i="2" s="1"/>
  <c r="F7" i="2"/>
  <c r="H7" i="2" s="1"/>
  <c r="I7" i="2" s="1"/>
  <c r="H6" i="2"/>
  <c r="I6" i="2" s="1"/>
  <c r="F6" i="2"/>
  <c r="F5" i="2"/>
  <c r="H5" i="2" s="1"/>
  <c r="I5" i="2" s="1"/>
  <c r="F48" i="1"/>
  <c r="H48" i="1" s="1"/>
  <c r="I48" i="1" s="1"/>
  <c r="F47" i="1"/>
  <c r="H47" i="1" s="1"/>
  <c r="I47" i="1" s="1"/>
  <c r="I49" i="1" s="1"/>
  <c r="H42" i="1"/>
  <c r="I42" i="1" s="1"/>
  <c r="F42" i="1"/>
  <c r="H41" i="1"/>
  <c r="I41" i="1" s="1"/>
  <c r="F41" i="1"/>
  <c r="H40" i="1"/>
  <c r="I40" i="1" s="1"/>
  <c r="F40" i="1"/>
  <c r="F35" i="1"/>
  <c r="H35" i="1" s="1"/>
  <c r="I35" i="1" s="1"/>
  <c r="F34" i="1"/>
  <c r="H34" i="1" s="1"/>
  <c r="I34" i="1" s="1"/>
  <c r="F33" i="1"/>
  <c r="H33" i="1" s="1"/>
  <c r="I33" i="1" s="1"/>
  <c r="F32" i="1"/>
  <c r="H32" i="1" s="1"/>
  <c r="I32" i="1" s="1"/>
  <c r="F31" i="1"/>
  <c r="H31" i="1" s="1"/>
  <c r="I31" i="1" s="1"/>
  <c r="F30" i="1"/>
  <c r="H30" i="1" s="1"/>
  <c r="I30" i="1" s="1"/>
  <c r="F29" i="1"/>
  <c r="H29" i="1" s="1"/>
  <c r="I29" i="1" s="1"/>
  <c r="F28" i="1"/>
  <c r="H28" i="1" s="1"/>
  <c r="I28" i="1" s="1"/>
  <c r="F27" i="1"/>
  <c r="H27" i="1" s="1"/>
  <c r="I27" i="1" s="1"/>
  <c r="F22" i="1"/>
  <c r="H22" i="1" s="1"/>
  <c r="I22" i="1" s="1"/>
  <c r="F21" i="1"/>
  <c r="H21" i="1" s="1"/>
  <c r="I21" i="1" s="1"/>
  <c r="H20" i="1"/>
  <c r="I20" i="1" s="1"/>
  <c r="F20" i="1"/>
  <c r="F19" i="1"/>
  <c r="H19" i="1" s="1"/>
  <c r="I19" i="1" s="1"/>
  <c r="F18" i="1"/>
  <c r="H18" i="1" s="1"/>
  <c r="I18" i="1" s="1"/>
  <c r="F17" i="1"/>
  <c r="H17" i="1" s="1"/>
  <c r="I17" i="1" s="1"/>
  <c r="H16" i="1"/>
  <c r="I16" i="1" s="1"/>
  <c r="F16" i="1"/>
  <c r="F15" i="1"/>
  <c r="H15" i="1" s="1"/>
  <c r="I15" i="1" s="1"/>
  <c r="F14" i="1"/>
  <c r="H14" i="1" s="1"/>
  <c r="I14" i="1" s="1"/>
  <c r="F13" i="1"/>
  <c r="H13" i="1" s="1"/>
  <c r="I13" i="1" s="1"/>
  <c r="F8" i="1"/>
  <c r="H8" i="1" s="1"/>
  <c r="I8" i="1" s="1"/>
  <c r="E7" i="1"/>
  <c r="F7" i="1" s="1"/>
  <c r="H7" i="1" s="1"/>
  <c r="I7" i="1" s="1"/>
  <c r="F6" i="1"/>
  <c r="H6" i="1" s="1"/>
  <c r="I6" i="1" s="1"/>
  <c r="H5" i="1"/>
  <c r="I5" i="1" s="1"/>
  <c r="F5" i="1"/>
  <c r="I10" i="3" l="1"/>
  <c r="E17" i="3" s="1"/>
  <c r="C17" i="3" s="1"/>
  <c r="I43" i="1"/>
  <c r="I39" i="2"/>
  <c r="I23" i="2"/>
  <c r="I32" i="2"/>
  <c r="I50" i="2"/>
  <c r="I57" i="2"/>
  <c r="I14" i="2"/>
  <c r="I9" i="1"/>
  <c r="I36" i="1"/>
  <c r="I23" i="1"/>
  <c r="H9" i="1"/>
  <c r="E60" i="2" l="1"/>
  <c r="C60" i="2" s="1"/>
  <c r="E52" i="1"/>
  <c r="C52" i="1" s="1"/>
</calcChain>
</file>

<file path=xl/sharedStrings.xml><?xml version="1.0" encoding="utf-8"?>
<sst xmlns="http://schemas.openxmlformats.org/spreadsheetml/2006/main" count="290" uniqueCount="99">
  <si>
    <t>Rozpis činností pri údržbe trávnika, fontán, závlahového systému, čerpacej stanice a ostatných vodných prvkov na Nám. hrdinov</t>
  </si>
  <si>
    <t>Údržba trávnika</t>
  </si>
  <si>
    <t>P. č.</t>
  </si>
  <si>
    <t>Názov položky</t>
  </si>
  <si>
    <t>Merná jednotka</t>
  </si>
  <si>
    <t>Rozsah činností</t>
  </si>
  <si>
    <t>Predpokladané množstvo výkonov za 1 rok</t>
  </si>
  <si>
    <t>Predpokladané množstvo výkonov za 48 mesiacov</t>
  </si>
  <si>
    <t>Jednotková cena bez DPH</t>
  </si>
  <si>
    <t>Predpokladaná cena za 48 mesiacov bez DPH</t>
  </si>
  <si>
    <t>Predpokladaná cena za 48 mesiacov s DPH</t>
  </si>
  <si>
    <t>Jarné vyhrabanie trávnatej plochy</t>
  </si>
  <si>
    <t>m2</t>
  </si>
  <si>
    <t>Jarné prihnojenie trávnika</t>
  </si>
  <si>
    <t>Kosba</t>
  </si>
  <si>
    <t>Jesenné vyhrabanie trávnika</t>
  </si>
  <si>
    <t>Spolu</t>
  </si>
  <si>
    <t>Údržba fontán</t>
  </si>
  <si>
    <t>Denná kontrola fontán F4, F5, F6, PF1 a PF2 a mimosezónna kontrola technologických šácht</t>
  </si>
  <si>
    <t>hod</t>
  </si>
  <si>
    <t>Týždenná údržba</t>
  </si>
  <si>
    <t>Mesačná údržba</t>
  </si>
  <si>
    <t>Jarné spustenie fontán F4,F5,F6,PF1 a PF2</t>
  </si>
  <si>
    <t>Zazimovanie fontán F4, F5, F6, PF1 a PF2</t>
  </si>
  <si>
    <t>Ostatná sezónna údržba</t>
  </si>
  <si>
    <t>Chemická úprava vody vo fontánych (cena je  vrátane materiálu)</t>
  </si>
  <si>
    <t>kg</t>
  </si>
  <si>
    <t>Oprava,údržba a čistenie fontánových čerpadiel</t>
  </si>
  <si>
    <t>ks</t>
  </si>
  <si>
    <t>Výmena kremičitého piesku v pieskových filtroch (cena je vrátane materiálu)</t>
  </si>
  <si>
    <t>Údržba a čistenie odvodňovacích rigolov</t>
  </si>
  <si>
    <t>Údržba závlahového systému</t>
  </si>
  <si>
    <t>Jarné spustenie závlahového systému</t>
  </si>
  <si>
    <t>Pravidelná denná prevádzka závlahového systému</t>
  </si>
  <si>
    <t>Zazimovanie závlahového systému</t>
  </si>
  <si>
    <t>Nastavenie riadiacej jednotky</t>
  </si>
  <si>
    <t>Nastavenie zrážkového čisla</t>
  </si>
  <si>
    <t>Demontáž a montáž poškodeného postrekovača</t>
  </si>
  <si>
    <t>Demontáž a montáž poškodeného elektromagnetického ventilu</t>
  </si>
  <si>
    <t>Oprava závlahovej siete</t>
  </si>
  <si>
    <t>m</t>
  </si>
  <si>
    <t>Oprava siete kvapkovej závlahy</t>
  </si>
  <si>
    <t>Údržba čerpacej stanice</t>
  </si>
  <si>
    <t>Jarné spustenie čerpacej stanice</t>
  </si>
  <si>
    <t>Pravidelná údržba technológie čs</t>
  </si>
  <si>
    <t>Zazimovanie čerpacej stanice</t>
  </si>
  <si>
    <t>Údržba ostatných vodných prvkov</t>
  </si>
  <si>
    <t>Pravidelná údržba systému osviežovača vzduchu (vodná hmla)</t>
  </si>
  <si>
    <t>Pravidelná údržba odvodňovacích ventilov (preplach pitných fontán)</t>
  </si>
  <si>
    <t>bez DPH</t>
  </si>
  <si>
    <t>s DPH</t>
  </si>
  <si>
    <t>Údržba celkom</t>
  </si>
  <si>
    <t>Rozpis činností pri prevádzke závlahového systému, fontán a jazierka v Parku M. R. Štefánika</t>
  </si>
  <si>
    <t>Jarné spustenie závlah</t>
  </si>
  <si>
    <t>Prevádzka a bežná údržba závlahových vetiev a detailov</t>
  </si>
  <si>
    <t>Prevádzka a bežná údržba ČS 1 a ČS 2</t>
  </si>
  <si>
    <t>Demontáž a montáž postrekovača (vrátane materiálu)</t>
  </si>
  <si>
    <t>Demontáž a montáž elektroventilu (vrátane materiálu)</t>
  </si>
  <si>
    <t>Oprava podzemnej rúrovej siete (vrátane materiálu)</t>
  </si>
  <si>
    <t>Oprava hlavíc postrekovačov (vrátane materiálu)</t>
  </si>
  <si>
    <t>Zazimovanie všetkých zariadení závlahového systému</t>
  </si>
  <si>
    <t>Jarné spustenie jazierkovej fontány a osviežovača vzduchu</t>
  </si>
  <si>
    <t>Prevádzka a bežná údržba jazierkovej fontány a osviežovača vzduchu</t>
  </si>
  <si>
    <t>Prevádzka a bežná údržba automatiky fontán</t>
  </si>
  <si>
    <t>Oprava a údržba elektrických zariadení fontán</t>
  </si>
  <si>
    <t>Zazimovanie všetkých zariadení fontán a osviežovača vzduchu</t>
  </si>
  <si>
    <t>Údržba jazierka</t>
  </si>
  <si>
    <t>Jarné spustenie jazierka, čistenie dna jazierka</t>
  </si>
  <si>
    <t>Prevádzka a bežná údržba dopúšťacieho zariadenia</t>
  </si>
  <si>
    <t xml:space="preserve">Napúšťanie, vypúšťanie a dopúšťanie jazierka </t>
  </si>
  <si>
    <t>Mechanické čistenie hladiny jazierka</t>
  </si>
  <si>
    <t>Zazimovanie všetkých zariadení jazierka</t>
  </si>
  <si>
    <t xml:space="preserve">Ostatná údržba </t>
  </si>
  <si>
    <t>Polievanie kontajnerovej zelene (orchestrisko)</t>
  </si>
  <si>
    <t>m3</t>
  </si>
  <si>
    <t>Revízia elektrických a tlakových zariadení</t>
  </si>
  <si>
    <t>Oprava technológie čerpacej stanice (vrátane materiálu)</t>
  </si>
  <si>
    <t>Údržba a starostlivosť o Schoellerove jazierko v historickej časti parku</t>
  </si>
  <si>
    <t>Mimosezónna údržba</t>
  </si>
  <si>
    <t>Mimosezónne mechanické čistenie hladiny a dna jazierka</t>
  </si>
  <si>
    <t>Napúšťanie a vypúšťanie jazierka</t>
  </si>
  <si>
    <t>Údržba vzduchovacie čerpadla</t>
  </si>
  <si>
    <t>Rez vodných rastlín</t>
  </si>
  <si>
    <t xml:space="preserve">Údržba a čistenie štrkových zón </t>
  </si>
  <si>
    <t>Čistenie dna a stien pred opravou hydroizolačného náteru</t>
  </si>
  <si>
    <t>Oprava hydroizolačného náteru (vrátane materiálu)</t>
  </si>
  <si>
    <t>Sezónna údržba</t>
  </si>
  <si>
    <t>Prevádzka a bežná údržba čerpacej stanice a dopúšťacie a vypúšťacieho zariadenia</t>
  </si>
  <si>
    <t>Prevádzka a bežná údržba fontánového, filtračného a vzduchovacieho čerpadla</t>
  </si>
  <si>
    <t>Mechanické čistenie hladiny a dna jazierka (skimery, vsakovacie koše)</t>
  </si>
  <si>
    <t>Údržba regeneračnej časti</t>
  </si>
  <si>
    <t>Rozpis činností pri prevádzke ostatných vodných prvkov v meste</t>
  </si>
  <si>
    <t>Údržba pitných fontán na ul. Sv. Michala a Park oddychu</t>
  </si>
  <si>
    <t>Mechanické čistenie fontánového telesa a jeho dezinfekcia</t>
  </si>
  <si>
    <t>Mechanické čistenie a údržba preplachového systému</t>
  </si>
  <si>
    <t>Údržba fontánového telesa na ul. Sv. Michala</t>
  </si>
  <si>
    <t>Odvodnenie a zazimovanie technológie zariadení</t>
  </si>
  <si>
    <t>Údržba vodozádržných zariadení parkovísk na Ul. Hlboká a Dopravná</t>
  </si>
  <si>
    <t>Údržba čerpacej technológie vodozádržných zariadení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</si>
</sst>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0" xfId="0" applyFont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0" fillId="0" borderId="4" xfId="0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right"/>
    </xf>
    <xf numFmtId="2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/>
    <xf numFmtId="0" fontId="2" fillId="0" borderId="18" xfId="0" applyFont="1" applyBorder="1"/>
    <xf numFmtId="0" fontId="2" fillId="0" borderId="20" xfId="0" applyFont="1" applyBorder="1"/>
    <xf numFmtId="2" fontId="2" fillId="0" borderId="16" xfId="0" applyNumberFormat="1" applyFont="1" applyBorder="1"/>
    <xf numFmtId="0" fontId="2" fillId="0" borderId="21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3" fillId="0" borderId="23" xfId="0" applyFont="1" applyBorder="1"/>
    <xf numFmtId="2" fontId="3" fillId="0" borderId="22" xfId="0" applyNumberFormat="1" applyFont="1" applyBorder="1"/>
    <xf numFmtId="2" fontId="3" fillId="0" borderId="25" xfId="0" applyNumberFormat="1" applyFont="1" applyBorder="1"/>
    <xf numFmtId="0" fontId="5" fillId="0" borderId="4" xfId="0" applyFont="1" applyBorder="1"/>
    <xf numFmtId="0" fontId="5" fillId="0" borderId="0" xfId="0" applyFont="1"/>
    <xf numFmtId="0" fontId="5" fillId="0" borderId="26" xfId="0" applyFont="1" applyBorder="1"/>
    <xf numFmtId="0" fontId="5" fillId="0" borderId="27" xfId="0" applyFont="1" applyBorder="1"/>
    <xf numFmtId="0" fontId="5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/>
    <xf numFmtId="0" fontId="3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18" xfId="0" applyFont="1" applyBorder="1" applyAlignment="1">
      <alignment wrapText="1"/>
    </xf>
    <xf numFmtId="0" fontId="2" fillId="0" borderId="30" xfId="0" applyFont="1" applyBorder="1"/>
    <xf numFmtId="2" fontId="2" fillId="0" borderId="18" xfId="0" applyNumberFormat="1" applyFont="1" applyBorder="1"/>
    <xf numFmtId="0" fontId="2" fillId="0" borderId="16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0" borderId="32" xfId="0" applyFont="1" applyBorder="1"/>
    <xf numFmtId="0" fontId="2" fillId="0" borderId="31" xfId="0" applyFont="1" applyBorder="1"/>
    <xf numFmtId="2" fontId="2" fillId="0" borderId="31" xfId="0" applyNumberFormat="1" applyFont="1" applyBorder="1"/>
    <xf numFmtId="0" fontId="2" fillId="0" borderId="33" xfId="0" applyFont="1" applyBorder="1"/>
    <xf numFmtId="0" fontId="3" fillId="0" borderId="22" xfId="0" applyFont="1" applyBorder="1" applyAlignment="1">
      <alignment wrapText="1"/>
    </xf>
    <xf numFmtId="0" fontId="3" fillId="0" borderId="34" xfId="0" applyFont="1" applyBorder="1"/>
    <xf numFmtId="0" fontId="7" fillId="0" borderId="0" xfId="0" applyFont="1"/>
    <xf numFmtId="0" fontId="7" fillId="0" borderId="26" xfId="0" applyFont="1" applyBorder="1"/>
    <xf numFmtId="2" fontId="8" fillId="0" borderId="31" xfId="0" applyNumberFormat="1" applyFont="1" applyBorder="1" applyAlignment="1">
      <alignment horizontal="center"/>
    </xf>
    <xf numFmtId="2" fontId="8" fillId="0" borderId="27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32" xfId="0" applyFont="1" applyBorder="1" applyAlignment="1">
      <alignment horizontal="justify"/>
    </xf>
    <xf numFmtId="0" fontId="0" fillId="0" borderId="35" xfId="0" applyBorder="1"/>
    <xf numFmtId="0" fontId="9" fillId="0" borderId="26" xfId="0" applyFont="1" applyBorder="1"/>
    <xf numFmtId="0" fontId="9" fillId="0" borderId="0" xfId="0" applyFont="1"/>
    <xf numFmtId="0" fontId="9" fillId="0" borderId="32" xfId="0" applyFont="1" applyBorder="1"/>
    <xf numFmtId="0" fontId="9" fillId="0" borderId="36" xfId="0" applyFont="1" applyBorder="1"/>
    <xf numFmtId="2" fontId="9" fillId="0" borderId="5" xfId="0" applyNumberFormat="1" applyFont="1" applyBorder="1"/>
    <xf numFmtId="0" fontId="2" fillId="0" borderId="35" xfId="0" applyFont="1" applyBorder="1"/>
    <xf numFmtId="0" fontId="3" fillId="0" borderId="0" xfId="0" applyFont="1"/>
    <xf numFmtId="2" fontId="3" fillId="0" borderId="27" xfId="0" applyNumberFormat="1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8" xfId="0" applyFont="1" applyBorder="1"/>
    <xf numFmtId="2" fontId="3" fillId="0" borderId="10" xfId="0" applyNumberFormat="1" applyFont="1" applyBorder="1"/>
    <xf numFmtId="0" fontId="2" fillId="0" borderId="37" xfId="0" applyFont="1" applyBorder="1"/>
    <xf numFmtId="0" fontId="3" fillId="0" borderId="38" xfId="0" applyFont="1" applyBorder="1" applyAlignment="1">
      <alignment wrapText="1"/>
    </xf>
    <xf numFmtId="0" fontId="2" fillId="0" borderId="38" xfId="0" applyFont="1" applyBorder="1"/>
    <xf numFmtId="0" fontId="2" fillId="0" borderId="39" xfId="0" applyFont="1" applyBorder="1"/>
    <xf numFmtId="2" fontId="3" fillId="0" borderId="39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/>
    <xf numFmtId="0" fontId="4" fillId="0" borderId="0" xfId="0" applyFont="1"/>
    <xf numFmtId="2" fontId="3" fillId="0" borderId="0" xfId="0" applyNumberFormat="1" applyFont="1"/>
    <xf numFmtId="0" fontId="1" fillId="0" borderId="40" xfId="0" applyFont="1" applyBorder="1"/>
    <xf numFmtId="0" fontId="1" fillId="0" borderId="41" xfId="0" applyFont="1" applyBorder="1"/>
    <xf numFmtId="0" fontId="2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2" fillId="0" borderId="44" xfId="0" applyFont="1" applyBorder="1"/>
    <xf numFmtId="0" fontId="2" fillId="0" borderId="45" xfId="0" applyFont="1" applyBorder="1"/>
    <xf numFmtId="2" fontId="2" fillId="0" borderId="18" xfId="0" applyNumberFormat="1" applyFont="1" applyBorder="1" applyAlignment="1">
      <alignment horizontal="right"/>
    </xf>
    <xf numFmtId="2" fontId="3" fillId="0" borderId="24" xfId="0" applyNumberFormat="1" applyFont="1" applyBorder="1"/>
    <xf numFmtId="9" fontId="0" fillId="0" borderId="0" xfId="0" applyNumberFormat="1"/>
    <xf numFmtId="0" fontId="0" fillId="0" borderId="26" xfId="0" applyBorder="1"/>
    <xf numFmtId="0" fontId="0" fillId="0" borderId="27" xfId="0" applyBorder="1"/>
    <xf numFmtId="0" fontId="3" fillId="0" borderId="1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24" xfId="0" applyFont="1" applyBorder="1"/>
    <xf numFmtId="0" fontId="5" fillId="0" borderId="35" xfId="0" applyFont="1" applyBorder="1"/>
    <xf numFmtId="0" fontId="9" fillId="0" borderId="26" xfId="0" applyFont="1" applyBorder="1" applyAlignment="1">
      <alignment wrapText="1"/>
    </xf>
    <xf numFmtId="0" fontId="6" fillId="0" borderId="26" xfId="0" applyFont="1" applyBorder="1"/>
    <xf numFmtId="2" fontId="0" fillId="0" borderId="5" xfId="0" applyNumberFormat="1" applyBorder="1"/>
    <xf numFmtId="0" fontId="3" fillId="0" borderId="15" xfId="0" applyFont="1" applyBorder="1"/>
    <xf numFmtId="0" fontId="3" fillId="0" borderId="46" xfId="0" applyFont="1" applyBorder="1" applyAlignment="1">
      <alignment wrapText="1"/>
    </xf>
    <xf numFmtId="0" fontId="3" fillId="0" borderId="44" xfId="0" applyFont="1" applyBorder="1"/>
    <xf numFmtId="2" fontId="2" fillId="0" borderId="45" xfId="0" applyNumberFormat="1" applyFont="1" applyBorder="1"/>
    <xf numFmtId="0" fontId="2" fillId="0" borderId="16" xfId="0" applyFont="1" applyBorder="1" applyAlignment="1">
      <alignment horizontal="justify"/>
    </xf>
    <xf numFmtId="0" fontId="2" fillId="0" borderId="34" xfId="0" applyFont="1" applyBorder="1"/>
    <xf numFmtId="2" fontId="2" fillId="0" borderId="34" xfId="0" applyNumberFormat="1" applyFont="1" applyBorder="1"/>
    <xf numFmtId="2" fontId="2" fillId="0" borderId="34" xfId="0" applyNumberFormat="1" applyFont="1" applyBorder="1" applyAlignment="1">
      <alignment horizontal="center"/>
    </xf>
    <xf numFmtId="2" fontId="2" fillId="0" borderId="25" xfId="0" applyNumberFormat="1" applyFont="1" applyBorder="1"/>
    <xf numFmtId="0" fontId="3" fillId="0" borderId="47" xfId="0" applyFont="1" applyBorder="1"/>
    <xf numFmtId="0" fontId="3" fillId="0" borderId="39" xfId="0" applyFont="1" applyBorder="1"/>
    <xf numFmtId="0" fontId="3" fillId="0" borderId="48" xfId="0" applyFont="1" applyBorder="1"/>
    <xf numFmtId="2" fontId="3" fillId="0" borderId="49" xfId="0" applyNumberFormat="1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40" xfId="0" applyFont="1" applyBorder="1"/>
    <xf numFmtId="0" fontId="2" fillId="0" borderId="26" xfId="0" applyFont="1" applyBorder="1"/>
    <xf numFmtId="0" fontId="2" fillId="0" borderId="41" xfId="0" applyFont="1" applyBorder="1"/>
    <xf numFmtId="0" fontId="2" fillId="0" borderId="50" xfId="0" applyFont="1" applyBorder="1"/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53" xfId="0" applyNumberFormat="1" applyFont="1" applyBorder="1"/>
    <xf numFmtId="0" fontId="3" fillId="0" borderId="35" xfId="0" applyFont="1" applyBorder="1"/>
    <xf numFmtId="0" fontId="3" fillId="0" borderId="26" xfId="0" applyFont="1" applyBorder="1"/>
    <xf numFmtId="0" fontId="3" fillId="0" borderId="30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1" fillId="0" borderId="46" xfId="0" applyFont="1" applyBorder="1"/>
    <xf numFmtId="0" fontId="1" fillId="0" borderId="44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35" xfId="0" applyFont="1" applyBorder="1"/>
    <xf numFmtId="0" fontId="3" fillId="0" borderId="26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3AFD-31DD-4FB0-805A-F6C51C19440B}">
  <dimension ref="A1:J52"/>
  <sheetViews>
    <sheetView workbookViewId="0">
      <selection activeCell="G47" sqref="G47:G48"/>
    </sheetView>
  </sheetViews>
  <sheetFormatPr defaultRowHeight="15" x14ac:dyDescent="0.25"/>
  <cols>
    <col min="1" max="1" width="5" bestFit="1" customWidth="1"/>
    <col min="2" max="2" width="47.28515625" customWidth="1"/>
    <col min="4" max="4" width="7.7109375" customWidth="1"/>
    <col min="5" max="5" width="16.140625" customWidth="1"/>
    <col min="6" max="6" width="18.5703125" customWidth="1"/>
    <col min="7" max="7" width="13.140625" customWidth="1"/>
    <col min="8" max="9" width="15.28515625" bestFit="1" customWidth="1"/>
    <col min="257" max="257" width="5" bestFit="1" customWidth="1"/>
    <col min="258" max="258" width="47.28515625" customWidth="1"/>
    <col min="260" max="260" width="7.7109375" customWidth="1"/>
    <col min="261" max="261" width="16.140625" customWidth="1"/>
    <col min="262" max="262" width="18.5703125" customWidth="1"/>
    <col min="263" max="263" width="13.140625" customWidth="1"/>
    <col min="264" max="265" width="15.28515625" bestFit="1" customWidth="1"/>
    <col min="513" max="513" width="5" bestFit="1" customWidth="1"/>
    <col min="514" max="514" width="47.28515625" customWidth="1"/>
    <col min="516" max="516" width="7.7109375" customWidth="1"/>
    <col min="517" max="517" width="16.140625" customWidth="1"/>
    <col min="518" max="518" width="18.5703125" customWidth="1"/>
    <col min="519" max="519" width="13.140625" customWidth="1"/>
    <col min="520" max="521" width="15.28515625" bestFit="1" customWidth="1"/>
    <col min="769" max="769" width="5" bestFit="1" customWidth="1"/>
    <col min="770" max="770" width="47.28515625" customWidth="1"/>
    <col min="772" max="772" width="7.7109375" customWidth="1"/>
    <col min="773" max="773" width="16.140625" customWidth="1"/>
    <col min="774" max="774" width="18.5703125" customWidth="1"/>
    <col min="775" max="775" width="13.140625" customWidth="1"/>
    <col min="776" max="777" width="15.28515625" bestFit="1" customWidth="1"/>
    <col min="1025" max="1025" width="5" bestFit="1" customWidth="1"/>
    <col min="1026" max="1026" width="47.28515625" customWidth="1"/>
    <col min="1028" max="1028" width="7.7109375" customWidth="1"/>
    <col min="1029" max="1029" width="16.140625" customWidth="1"/>
    <col min="1030" max="1030" width="18.5703125" customWidth="1"/>
    <col min="1031" max="1031" width="13.140625" customWidth="1"/>
    <col min="1032" max="1033" width="15.28515625" bestFit="1" customWidth="1"/>
    <col min="1281" max="1281" width="5" bestFit="1" customWidth="1"/>
    <col min="1282" max="1282" width="47.28515625" customWidth="1"/>
    <col min="1284" max="1284" width="7.7109375" customWidth="1"/>
    <col min="1285" max="1285" width="16.140625" customWidth="1"/>
    <col min="1286" max="1286" width="18.5703125" customWidth="1"/>
    <col min="1287" max="1287" width="13.140625" customWidth="1"/>
    <col min="1288" max="1289" width="15.28515625" bestFit="1" customWidth="1"/>
    <col min="1537" max="1537" width="5" bestFit="1" customWidth="1"/>
    <col min="1538" max="1538" width="47.28515625" customWidth="1"/>
    <col min="1540" max="1540" width="7.7109375" customWidth="1"/>
    <col min="1541" max="1541" width="16.140625" customWidth="1"/>
    <col min="1542" max="1542" width="18.5703125" customWidth="1"/>
    <col min="1543" max="1543" width="13.140625" customWidth="1"/>
    <col min="1544" max="1545" width="15.28515625" bestFit="1" customWidth="1"/>
    <col min="1793" max="1793" width="5" bestFit="1" customWidth="1"/>
    <col min="1794" max="1794" width="47.28515625" customWidth="1"/>
    <col min="1796" max="1796" width="7.7109375" customWidth="1"/>
    <col min="1797" max="1797" width="16.140625" customWidth="1"/>
    <col min="1798" max="1798" width="18.5703125" customWidth="1"/>
    <col min="1799" max="1799" width="13.140625" customWidth="1"/>
    <col min="1800" max="1801" width="15.28515625" bestFit="1" customWidth="1"/>
    <col min="2049" max="2049" width="5" bestFit="1" customWidth="1"/>
    <col min="2050" max="2050" width="47.28515625" customWidth="1"/>
    <col min="2052" max="2052" width="7.7109375" customWidth="1"/>
    <col min="2053" max="2053" width="16.140625" customWidth="1"/>
    <col min="2054" max="2054" width="18.5703125" customWidth="1"/>
    <col min="2055" max="2055" width="13.140625" customWidth="1"/>
    <col min="2056" max="2057" width="15.28515625" bestFit="1" customWidth="1"/>
    <col min="2305" max="2305" width="5" bestFit="1" customWidth="1"/>
    <col min="2306" max="2306" width="47.28515625" customWidth="1"/>
    <col min="2308" max="2308" width="7.7109375" customWidth="1"/>
    <col min="2309" max="2309" width="16.140625" customWidth="1"/>
    <col min="2310" max="2310" width="18.5703125" customWidth="1"/>
    <col min="2311" max="2311" width="13.140625" customWidth="1"/>
    <col min="2312" max="2313" width="15.28515625" bestFit="1" customWidth="1"/>
    <col min="2561" max="2561" width="5" bestFit="1" customWidth="1"/>
    <col min="2562" max="2562" width="47.28515625" customWidth="1"/>
    <col min="2564" max="2564" width="7.7109375" customWidth="1"/>
    <col min="2565" max="2565" width="16.140625" customWidth="1"/>
    <col min="2566" max="2566" width="18.5703125" customWidth="1"/>
    <col min="2567" max="2567" width="13.140625" customWidth="1"/>
    <col min="2568" max="2569" width="15.28515625" bestFit="1" customWidth="1"/>
    <col min="2817" max="2817" width="5" bestFit="1" customWidth="1"/>
    <col min="2818" max="2818" width="47.28515625" customWidth="1"/>
    <col min="2820" max="2820" width="7.7109375" customWidth="1"/>
    <col min="2821" max="2821" width="16.140625" customWidth="1"/>
    <col min="2822" max="2822" width="18.5703125" customWidth="1"/>
    <col min="2823" max="2823" width="13.140625" customWidth="1"/>
    <col min="2824" max="2825" width="15.28515625" bestFit="1" customWidth="1"/>
    <col min="3073" max="3073" width="5" bestFit="1" customWidth="1"/>
    <col min="3074" max="3074" width="47.28515625" customWidth="1"/>
    <col min="3076" max="3076" width="7.7109375" customWidth="1"/>
    <col min="3077" max="3077" width="16.140625" customWidth="1"/>
    <col min="3078" max="3078" width="18.5703125" customWidth="1"/>
    <col min="3079" max="3079" width="13.140625" customWidth="1"/>
    <col min="3080" max="3081" width="15.28515625" bestFit="1" customWidth="1"/>
    <col min="3329" max="3329" width="5" bestFit="1" customWidth="1"/>
    <col min="3330" max="3330" width="47.28515625" customWidth="1"/>
    <col min="3332" max="3332" width="7.7109375" customWidth="1"/>
    <col min="3333" max="3333" width="16.140625" customWidth="1"/>
    <col min="3334" max="3334" width="18.5703125" customWidth="1"/>
    <col min="3335" max="3335" width="13.140625" customWidth="1"/>
    <col min="3336" max="3337" width="15.28515625" bestFit="1" customWidth="1"/>
    <col min="3585" max="3585" width="5" bestFit="1" customWidth="1"/>
    <col min="3586" max="3586" width="47.28515625" customWidth="1"/>
    <col min="3588" max="3588" width="7.7109375" customWidth="1"/>
    <col min="3589" max="3589" width="16.140625" customWidth="1"/>
    <col min="3590" max="3590" width="18.5703125" customWidth="1"/>
    <col min="3591" max="3591" width="13.140625" customWidth="1"/>
    <col min="3592" max="3593" width="15.28515625" bestFit="1" customWidth="1"/>
    <col min="3841" max="3841" width="5" bestFit="1" customWidth="1"/>
    <col min="3842" max="3842" width="47.28515625" customWidth="1"/>
    <col min="3844" max="3844" width="7.7109375" customWidth="1"/>
    <col min="3845" max="3845" width="16.140625" customWidth="1"/>
    <col min="3846" max="3846" width="18.5703125" customWidth="1"/>
    <col min="3847" max="3847" width="13.140625" customWidth="1"/>
    <col min="3848" max="3849" width="15.28515625" bestFit="1" customWidth="1"/>
    <col min="4097" max="4097" width="5" bestFit="1" customWidth="1"/>
    <col min="4098" max="4098" width="47.28515625" customWidth="1"/>
    <col min="4100" max="4100" width="7.7109375" customWidth="1"/>
    <col min="4101" max="4101" width="16.140625" customWidth="1"/>
    <col min="4102" max="4102" width="18.5703125" customWidth="1"/>
    <col min="4103" max="4103" width="13.140625" customWidth="1"/>
    <col min="4104" max="4105" width="15.28515625" bestFit="1" customWidth="1"/>
    <col min="4353" max="4353" width="5" bestFit="1" customWidth="1"/>
    <col min="4354" max="4354" width="47.28515625" customWidth="1"/>
    <col min="4356" max="4356" width="7.7109375" customWidth="1"/>
    <col min="4357" max="4357" width="16.140625" customWidth="1"/>
    <col min="4358" max="4358" width="18.5703125" customWidth="1"/>
    <col min="4359" max="4359" width="13.140625" customWidth="1"/>
    <col min="4360" max="4361" width="15.28515625" bestFit="1" customWidth="1"/>
    <col min="4609" max="4609" width="5" bestFit="1" customWidth="1"/>
    <col min="4610" max="4610" width="47.28515625" customWidth="1"/>
    <col min="4612" max="4612" width="7.7109375" customWidth="1"/>
    <col min="4613" max="4613" width="16.140625" customWidth="1"/>
    <col min="4614" max="4614" width="18.5703125" customWidth="1"/>
    <col min="4615" max="4615" width="13.140625" customWidth="1"/>
    <col min="4616" max="4617" width="15.28515625" bestFit="1" customWidth="1"/>
    <col min="4865" max="4865" width="5" bestFit="1" customWidth="1"/>
    <col min="4866" max="4866" width="47.28515625" customWidth="1"/>
    <col min="4868" max="4868" width="7.7109375" customWidth="1"/>
    <col min="4869" max="4869" width="16.140625" customWidth="1"/>
    <col min="4870" max="4870" width="18.5703125" customWidth="1"/>
    <col min="4871" max="4871" width="13.140625" customWidth="1"/>
    <col min="4872" max="4873" width="15.28515625" bestFit="1" customWidth="1"/>
    <col min="5121" max="5121" width="5" bestFit="1" customWidth="1"/>
    <col min="5122" max="5122" width="47.28515625" customWidth="1"/>
    <col min="5124" max="5124" width="7.7109375" customWidth="1"/>
    <col min="5125" max="5125" width="16.140625" customWidth="1"/>
    <col min="5126" max="5126" width="18.5703125" customWidth="1"/>
    <col min="5127" max="5127" width="13.140625" customWidth="1"/>
    <col min="5128" max="5129" width="15.28515625" bestFit="1" customWidth="1"/>
    <col min="5377" max="5377" width="5" bestFit="1" customWidth="1"/>
    <col min="5378" max="5378" width="47.28515625" customWidth="1"/>
    <col min="5380" max="5380" width="7.7109375" customWidth="1"/>
    <col min="5381" max="5381" width="16.140625" customWidth="1"/>
    <col min="5382" max="5382" width="18.5703125" customWidth="1"/>
    <col min="5383" max="5383" width="13.140625" customWidth="1"/>
    <col min="5384" max="5385" width="15.28515625" bestFit="1" customWidth="1"/>
    <col min="5633" max="5633" width="5" bestFit="1" customWidth="1"/>
    <col min="5634" max="5634" width="47.28515625" customWidth="1"/>
    <col min="5636" max="5636" width="7.7109375" customWidth="1"/>
    <col min="5637" max="5637" width="16.140625" customWidth="1"/>
    <col min="5638" max="5638" width="18.5703125" customWidth="1"/>
    <col min="5639" max="5639" width="13.140625" customWidth="1"/>
    <col min="5640" max="5641" width="15.28515625" bestFit="1" customWidth="1"/>
    <col min="5889" max="5889" width="5" bestFit="1" customWidth="1"/>
    <col min="5890" max="5890" width="47.28515625" customWidth="1"/>
    <col min="5892" max="5892" width="7.7109375" customWidth="1"/>
    <col min="5893" max="5893" width="16.140625" customWidth="1"/>
    <col min="5894" max="5894" width="18.5703125" customWidth="1"/>
    <col min="5895" max="5895" width="13.140625" customWidth="1"/>
    <col min="5896" max="5897" width="15.28515625" bestFit="1" customWidth="1"/>
    <col min="6145" max="6145" width="5" bestFit="1" customWidth="1"/>
    <col min="6146" max="6146" width="47.28515625" customWidth="1"/>
    <col min="6148" max="6148" width="7.7109375" customWidth="1"/>
    <col min="6149" max="6149" width="16.140625" customWidth="1"/>
    <col min="6150" max="6150" width="18.5703125" customWidth="1"/>
    <col min="6151" max="6151" width="13.140625" customWidth="1"/>
    <col min="6152" max="6153" width="15.28515625" bestFit="1" customWidth="1"/>
    <col min="6401" max="6401" width="5" bestFit="1" customWidth="1"/>
    <col min="6402" max="6402" width="47.28515625" customWidth="1"/>
    <col min="6404" max="6404" width="7.7109375" customWidth="1"/>
    <col min="6405" max="6405" width="16.140625" customWidth="1"/>
    <col min="6406" max="6406" width="18.5703125" customWidth="1"/>
    <col min="6407" max="6407" width="13.140625" customWidth="1"/>
    <col min="6408" max="6409" width="15.28515625" bestFit="1" customWidth="1"/>
    <col min="6657" max="6657" width="5" bestFit="1" customWidth="1"/>
    <col min="6658" max="6658" width="47.28515625" customWidth="1"/>
    <col min="6660" max="6660" width="7.7109375" customWidth="1"/>
    <col min="6661" max="6661" width="16.140625" customWidth="1"/>
    <col min="6662" max="6662" width="18.5703125" customWidth="1"/>
    <col min="6663" max="6663" width="13.140625" customWidth="1"/>
    <col min="6664" max="6665" width="15.28515625" bestFit="1" customWidth="1"/>
    <col min="6913" max="6913" width="5" bestFit="1" customWidth="1"/>
    <col min="6914" max="6914" width="47.28515625" customWidth="1"/>
    <col min="6916" max="6916" width="7.7109375" customWidth="1"/>
    <col min="6917" max="6917" width="16.140625" customWidth="1"/>
    <col min="6918" max="6918" width="18.5703125" customWidth="1"/>
    <col min="6919" max="6919" width="13.140625" customWidth="1"/>
    <col min="6920" max="6921" width="15.28515625" bestFit="1" customWidth="1"/>
    <col min="7169" max="7169" width="5" bestFit="1" customWidth="1"/>
    <col min="7170" max="7170" width="47.28515625" customWidth="1"/>
    <col min="7172" max="7172" width="7.7109375" customWidth="1"/>
    <col min="7173" max="7173" width="16.140625" customWidth="1"/>
    <col min="7174" max="7174" width="18.5703125" customWidth="1"/>
    <col min="7175" max="7175" width="13.140625" customWidth="1"/>
    <col min="7176" max="7177" width="15.28515625" bestFit="1" customWidth="1"/>
    <col min="7425" max="7425" width="5" bestFit="1" customWidth="1"/>
    <col min="7426" max="7426" width="47.28515625" customWidth="1"/>
    <col min="7428" max="7428" width="7.7109375" customWidth="1"/>
    <col min="7429" max="7429" width="16.140625" customWidth="1"/>
    <col min="7430" max="7430" width="18.5703125" customWidth="1"/>
    <col min="7431" max="7431" width="13.140625" customWidth="1"/>
    <col min="7432" max="7433" width="15.28515625" bestFit="1" customWidth="1"/>
    <col min="7681" max="7681" width="5" bestFit="1" customWidth="1"/>
    <col min="7682" max="7682" width="47.28515625" customWidth="1"/>
    <col min="7684" max="7684" width="7.7109375" customWidth="1"/>
    <col min="7685" max="7685" width="16.140625" customWidth="1"/>
    <col min="7686" max="7686" width="18.5703125" customWidth="1"/>
    <col min="7687" max="7687" width="13.140625" customWidth="1"/>
    <col min="7688" max="7689" width="15.28515625" bestFit="1" customWidth="1"/>
    <col min="7937" max="7937" width="5" bestFit="1" customWidth="1"/>
    <col min="7938" max="7938" width="47.28515625" customWidth="1"/>
    <col min="7940" max="7940" width="7.7109375" customWidth="1"/>
    <col min="7941" max="7941" width="16.140625" customWidth="1"/>
    <col min="7942" max="7942" width="18.5703125" customWidth="1"/>
    <col min="7943" max="7943" width="13.140625" customWidth="1"/>
    <col min="7944" max="7945" width="15.28515625" bestFit="1" customWidth="1"/>
    <col min="8193" max="8193" width="5" bestFit="1" customWidth="1"/>
    <col min="8194" max="8194" width="47.28515625" customWidth="1"/>
    <col min="8196" max="8196" width="7.7109375" customWidth="1"/>
    <col min="8197" max="8197" width="16.140625" customWidth="1"/>
    <col min="8198" max="8198" width="18.5703125" customWidth="1"/>
    <col min="8199" max="8199" width="13.140625" customWidth="1"/>
    <col min="8200" max="8201" width="15.28515625" bestFit="1" customWidth="1"/>
    <col min="8449" max="8449" width="5" bestFit="1" customWidth="1"/>
    <col min="8450" max="8450" width="47.28515625" customWidth="1"/>
    <col min="8452" max="8452" width="7.7109375" customWidth="1"/>
    <col min="8453" max="8453" width="16.140625" customWidth="1"/>
    <col min="8454" max="8454" width="18.5703125" customWidth="1"/>
    <col min="8455" max="8455" width="13.140625" customWidth="1"/>
    <col min="8456" max="8457" width="15.28515625" bestFit="1" customWidth="1"/>
    <col min="8705" max="8705" width="5" bestFit="1" customWidth="1"/>
    <col min="8706" max="8706" width="47.28515625" customWidth="1"/>
    <col min="8708" max="8708" width="7.7109375" customWidth="1"/>
    <col min="8709" max="8709" width="16.140625" customWidth="1"/>
    <col min="8710" max="8710" width="18.5703125" customWidth="1"/>
    <col min="8711" max="8711" width="13.140625" customWidth="1"/>
    <col min="8712" max="8713" width="15.28515625" bestFit="1" customWidth="1"/>
    <col min="8961" max="8961" width="5" bestFit="1" customWidth="1"/>
    <col min="8962" max="8962" width="47.28515625" customWidth="1"/>
    <col min="8964" max="8964" width="7.7109375" customWidth="1"/>
    <col min="8965" max="8965" width="16.140625" customWidth="1"/>
    <col min="8966" max="8966" width="18.5703125" customWidth="1"/>
    <col min="8967" max="8967" width="13.140625" customWidth="1"/>
    <col min="8968" max="8969" width="15.28515625" bestFit="1" customWidth="1"/>
    <col min="9217" max="9217" width="5" bestFit="1" customWidth="1"/>
    <col min="9218" max="9218" width="47.28515625" customWidth="1"/>
    <col min="9220" max="9220" width="7.7109375" customWidth="1"/>
    <col min="9221" max="9221" width="16.140625" customWidth="1"/>
    <col min="9222" max="9222" width="18.5703125" customWidth="1"/>
    <col min="9223" max="9223" width="13.140625" customWidth="1"/>
    <col min="9224" max="9225" width="15.28515625" bestFit="1" customWidth="1"/>
    <col min="9473" max="9473" width="5" bestFit="1" customWidth="1"/>
    <col min="9474" max="9474" width="47.28515625" customWidth="1"/>
    <col min="9476" max="9476" width="7.7109375" customWidth="1"/>
    <col min="9477" max="9477" width="16.140625" customWidth="1"/>
    <col min="9478" max="9478" width="18.5703125" customWidth="1"/>
    <col min="9479" max="9479" width="13.140625" customWidth="1"/>
    <col min="9480" max="9481" width="15.28515625" bestFit="1" customWidth="1"/>
    <col min="9729" max="9729" width="5" bestFit="1" customWidth="1"/>
    <col min="9730" max="9730" width="47.28515625" customWidth="1"/>
    <col min="9732" max="9732" width="7.7109375" customWidth="1"/>
    <col min="9733" max="9733" width="16.140625" customWidth="1"/>
    <col min="9734" max="9734" width="18.5703125" customWidth="1"/>
    <col min="9735" max="9735" width="13.140625" customWidth="1"/>
    <col min="9736" max="9737" width="15.28515625" bestFit="1" customWidth="1"/>
    <col min="9985" max="9985" width="5" bestFit="1" customWidth="1"/>
    <col min="9986" max="9986" width="47.28515625" customWidth="1"/>
    <col min="9988" max="9988" width="7.7109375" customWidth="1"/>
    <col min="9989" max="9989" width="16.140625" customWidth="1"/>
    <col min="9990" max="9990" width="18.5703125" customWidth="1"/>
    <col min="9991" max="9991" width="13.140625" customWidth="1"/>
    <col min="9992" max="9993" width="15.28515625" bestFit="1" customWidth="1"/>
    <col min="10241" max="10241" width="5" bestFit="1" customWidth="1"/>
    <col min="10242" max="10242" width="47.28515625" customWidth="1"/>
    <col min="10244" max="10244" width="7.7109375" customWidth="1"/>
    <col min="10245" max="10245" width="16.140625" customWidth="1"/>
    <col min="10246" max="10246" width="18.5703125" customWidth="1"/>
    <col min="10247" max="10247" width="13.140625" customWidth="1"/>
    <col min="10248" max="10249" width="15.28515625" bestFit="1" customWidth="1"/>
    <col min="10497" max="10497" width="5" bestFit="1" customWidth="1"/>
    <col min="10498" max="10498" width="47.28515625" customWidth="1"/>
    <col min="10500" max="10500" width="7.7109375" customWidth="1"/>
    <col min="10501" max="10501" width="16.140625" customWidth="1"/>
    <col min="10502" max="10502" width="18.5703125" customWidth="1"/>
    <col min="10503" max="10503" width="13.140625" customWidth="1"/>
    <col min="10504" max="10505" width="15.28515625" bestFit="1" customWidth="1"/>
    <col min="10753" max="10753" width="5" bestFit="1" customWidth="1"/>
    <col min="10754" max="10754" width="47.28515625" customWidth="1"/>
    <col min="10756" max="10756" width="7.7109375" customWidth="1"/>
    <col min="10757" max="10757" width="16.140625" customWidth="1"/>
    <col min="10758" max="10758" width="18.5703125" customWidth="1"/>
    <col min="10759" max="10759" width="13.140625" customWidth="1"/>
    <col min="10760" max="10761" width="15.28515625" bestFit="1" customWidth="1"/>
    <col min="11009" max="11009" width="5" bestFit="1" customWidth="1"/>
    <col min="11010" max="11010" width="47.28515625" customWidth="1"/>
    <col min="11012" max="11012" width="7.7109375" customWidth="1"/>
    <col min="11013" max="11013" width="16.140625" customWidth="1"/>
    <col min="11014" max="11014" width="18.5703125" customWidth="1"/>
    <col min="11015" max="11015" width="13.140625" customWidth="1"/>
    <col min="11016" max="11017" width="15.28515625" bestFit="1" customWidth="1"/>
    <col min="11265" max="11265" width="5" bestFit="1" customWidth="1"/>
    <col min="11266" max="11266" width="47.28515625" customWidth="1"/>
    <col min="11268" max="11268" width="7.7109375" customWidth="1"/>
    <col min="11269" max="11269" width="16.140625" customWidth="1"/>
    <col min="11270" max="11270" width="18.5703125" customWidth="1"/>
    <col min="11271" max="11271" width="13.140625" customWidth="1"/>
    <col min="11272" max="11273" width="15.28515625" bestFit="1" customWidth="1"/>
    <col min="11521" max="11521" width="5" bestFit="1" customWidth="1"/>
    <col min="11522" max="11522" width="47.28515625" customWidth="1"/>
    <col min="11524" max="11524" width="7.7109375" customWidth="1"/>
    <col min="11525" max="11525" width="16.140625" customWidth="1"/>
    <col min="11526" max="11526" width="18.5703125" customWidth="1"/>
    <col min="11527" max="11527" width="13.140625" customWidth="1"/>
    <col min="11528" max="11529" width="15.28515625" bestFit="1" customWidth="1"/>
    <col min="11777" max="11777" width="5" bestFit="1" customWidth="1"/>
    <col min="11778" max="11778" width="47.28515625" customWidth="1"/>
    <col min="11780" max="11780" width="7.7109375" customWidth="1"/>
    <col min="11781" max="11781" width="16.140625" customWidth="1"/>
    <col min="11782" max="11782" width="18.5703125" customWidth="1"/>
    <col min="11783" max="11783" width="13.140625" customWidth="1"/>
    <col min="11784" max="11785" width="15.28515625" bestFit="1" customWidth="1"/>
    <col min="12033" max="12033" width="5" bestFit="1" customWidth="1"/>
    <col min="12034" max="12034" width="47.28515625" customWidth="1"/>
    <col min="12036" max="12036" width="7.7109375" customWidth="1"/>
    <col min="12037" max="12037" width="16.140625" customWidth="1"/>
    <col min="12038" max="12038" width="18.5703125" customWidth="1"/>
    <col min="12039" max="12039" width="13.140625" customWidth="1"/>
    <col min="12040" max="12041" width="15.28515625" bestFit="1" customWidth="1"/>
    <col min="12289" max="12289" width="5" bestFit="1" customWidth="1"/>
    <col min="12290" max="12290" width="47.28515625" customWidth="1"/>
    <col min="12292" max="12292" width="7.7109375" customWidth="1"/>
    <col min="12293" max="12293" width="16.140625" customWidth="1"/>
    <col min="12294" max="12294" width="18.5703125" customWidth="1"/>
    <col min="12295" max="12295" width="13.140625" customWidth="1"/>
    <col min="12296" max="12297" width="15.28515625" bestFit="1" customWidth="1"/>
    <col min="12545" max="12545" width="5" bestFit="1" customWidth="1"/>
    <col min="12546" max="12546" width="47.28515625" customWidth="1"/>
    <col min="12548" max="12548" width="7.7109375" customWidth="1"/>
    <col min="12549" max="12549" width="16.140625" customWidth="1"/>
    <col min="12550" max="12550" width="18.5703125" customWidth="1"/>
    <col min="12551" max="12551" width="13.140625" customWidth="1"/>
    <col min="12552" max="12553" width="15.28515625" bestFit="1" customWidth="1"/>
    <col min="12801" max="12801" width="5" bestFit="1" customWidth="1"/>
    <col min="12802" max="12802" width="47.28515625" customWidth="1"/>
    <col min="12804" max="12804" width="7.7109375" customWidth="1"/>
    <col min="12805" max="12805" width="16.140625" customWidth="1"/>
    <col min="12806" max="12806" width="18.5703125" customWidth="1"/>
    <col min="12807" max="12807" width="13.140625" customWidth="1"/>
    <col min="12808" max="12809" width="15.28515625" bestFit="1" customWidth="1"/>
    <col min="13057" max="13057" width="5" bestFit="1" customWidth="1"/>
    <col min="13058" max="13058" width="47.28515625" customWidth="1"/>
    <col min="13060" max="13060" width="7.7109375" customWidth="1"/>
    <col min="13061" max="13061" width="16.140625" customWidth="1"/>
    <col min="13062" max="13062" width="18.5703125" customWidth="1"/>
    <col min="13063" max="13063" width="13.140625" customWidth="1"/>
    <col min="13064" max="13065" width="15.28515625" bestFit="1" customWidth="1"/>
    <col min="13313" max="13313" width="5" bestFit="1" customWidth="1"/>
    <col min="13314" max="13314" width="47.28515625" customWidth="1"/>
    <col min="13316" max="13316" width="7.7109375" customWidth="1"/>
    <col min="13317" max="13317" width="16.140625" customWidth="1"/>
    <col min="13318" max="13318" width="18.5703125" customWidth="1"/>
    <col min="13319" max="13319" width="13.140625" customWidth="1"/>
    <col min="13320" max="13321" width="15.28515625" bestFit="1" customWidth="1"/>
    <col min="13569" max="13569" width="5" bestFit="1" customWidth="1"/>
    <col min="13570" max="13570" width="47.28515625" customWidth="1"/>
    <col min="13572" max="13572" width="7.7109375" customWidth="1"/>
    <col min="13573" max="13573" width="16.140625" customWidth="1"/>
    <col min="13574" max="13574" width="18.5703125" customWidth="1"/>
    <col min="13575" max="13575" width="13.140625" customWidth="1"/>
    <col min="13576" max="13577" width="15.28515625" bestFit="1" customWidth="1"/>
    <col min="13825" max="13825" width="5" bestFit="1" customWidth="1"/>
    <col min="13826" max="13826" width="47.28515625" customWidth="1"/>
    <col min="13828" max="13828" width="7.7109375" customWidth="1"/>
    <col min="13829" max="13829" width="16.140625" customWidth="1"/>
    <col min="13830" max="13830" width="18.5703125" customWidth="1"/>
    <col min="13831" max="13831" width="13.140625" customWidth="1"/>
    <col min="13832" max="13833" width="15.28515625" bestFit="1" customWidth="1"/>
    <col min="14081" max="14081" width="5" bestFit="1" customWidth="1"/>
    <col min="14082" max="14082" width="47.28515625" customWidth="1"/>
    <col min="14084" max="14084" width="7.7109375" customWidth="1"/>
    <col min="14085" max="14085" width="16.140625" customWidth="1"/>
    <col min="14086" max="14086" width="18.5703125" customWidth="1"/>
    <col min="14087" max="14087" width="13.140625" customWidth="1"/>
    <col min="14088" max="14089" width="15.28515625" bestFit="1" customWidth="1"/>
    <col min="14337" max="14337" width="5" bestFit="1" customWidth="1"/>
    <col min="14338" max="14338" width="47.28515625" customWidth="1"/>
    <col min="14340" max="14340" width="7.7109375" customWidth="1"/>
    <col min="14341" max="14341" width="16.140625" customWidth="1"/>
    <col min="14342" max="14342" width="18.5703125" customWidth="1"/>
    <col min="14343" max="14343" width="13.140625" customWidth="1"/>
    <col min="14344" max="14345" width="15.28515625" bestFit="1" customWidth="1"/>
    <col min="14593" max="14593" width="5" bestFit="1" customWidth="1"/>
    <col min="14594" max="14594" width="47.28515625" customWidth="1"/>
    <col min="14596" max="14596" width="7.7109375" customWidth="1"/>
    <col min="14597" max="14597" width="16.140625" customWidth="1"/>
    <col min="14598" max="14598" width="18.5703125" customWidth="1"/>
    <col min="14599" max="14599" width="13.140625" customWidth="1"/>
    <col min="14600" max="14601" width="15.28515625" bestFit="1" customWidth="1"/>
    <col min="14849" max="14849" width="5" bestFit="1" customWidth="1"/>
    <col min="14850" max="14850" width="47.28515625" customWidth="1"/>
    <col min="14852" max="14852" width="7.7109375" customWidth="1"/>
    <col min="14853" max="14853" width="16.140625" customWidth="1"/>
    <col min="14854" max="14854" width="18.5703125" customWidth="1"/>
    <col min="14855" max="14855" width="13.140625" customWidth="1"/>
    <col min="14856" max="14857" width="15.28515625" bestFit="1" customWidth="1"/>
    <col min="15105" max="15105" width="5" bestFit="1" customWidth="1"/>
    <col min="15106" max="15106" width="47.28515625" customWidth="1"/>
    <col min="15108" max="15108" width="7.7109375" customWidth="1"/>
    <col min="15109" max="15109" width="16.140625" customWidth="1"/>
    <col min="15110" max="15110" width="18.5703125" customWidth="1"/>
    <col min="15111" max="15111" width="13.140625" customWidth="1"/>
    <col min="15112" max="15113" width="15.28515625" bestFit="1" customWidth="1"/>
    <col min="15361" max="15361" width="5" bestFit="1" customWidth="1"/>
    <col min="15362" max="15362" width="47.28515625" customWidth="1"/>
    <col min="15364" max="15364" width="7.7109375" customWidth="1"/>
    <col min="15365" max="15365" width="16.140625" customWidth="1"/>
    <col min="15366" max="15366" width="18.5703125" customWidth="1"/>
    <col min="15367" max="15367" width="13.140625" customWidth="1"/>
    <col min="15368" max="15369" width="15.28515625" bestFit="1" customWidth="1"/>
    <col min="15617" max="15617" width="5" bestFit="1" customWidth="1"/>
    <col min="15618" max="15618" width="47.28515625" customWidth="1"/>
    <col min="15620" max="15620" width="7.7109375" customWidth="1"/>
    <col min="15621" max="15621" width="16.140625" customWidth="1"/>
    <col min="15622" max="15622" width="18.5703125" customWidth="1"/>
    <col min="15623" max="15623" width="13.140625" customWidth="1"/>
    <col min="15624" max="15625" width="15.28515625" bestFit="1" customWidth="1"/>
    <col min="15873" max="15873" width="5" bestFit="1" customWidth="1"/>
    <col min="15874" max="15874" width="47.28515625" customWidth="1"/>
    <col min="15876" max="15876" width="7.7109375" customWidth="1"/>
    <col min="15877" max="15877" width="16.140625" customWidth="1"/>
    <col min="15878" max="15878" width="18.5703125" customWidth="1"/>
    <col min="15879" max="15879" width="13.140625" customWidth="1"/>
    <col min="15880" max="15881" width="15.28515625" bestFit="1" customWidth="1"/>
    <col min="16129" max="16129" width="5" bestFit="1" customWidth="1"/>
    <col min="16130" max="16130" width="47.28515625" customWidth="1"/>
    <col min="16132" max="16132" width="7.7109375" customWidth="1"/>
    <col min="16133" max="16133" width="16.140625" customWidth="1"/>
    <col min="16134" max="16134" width="18.5703125" customWidth="1"/>
    <col min="16135" max="16135" width="13.140625" customWidth="1"/>
    <col min="16136" max="16137" width="15.28515625" bestFit="1" customWidth="1"/>
  </cols>
  <sheetData>
    <row r="1" spans="1:10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0" x14ac:dyDescent="0.25">
      <c r="A2" s="4"/>
      <c r="B2" s="5"/>
      <c r="C2" s="5"/>
      <c r="D2" s="5"/>
      <c r="E2" s="5"/>
      <c r="F2" s="5"/>
      <c r="G2" s="5"/>
      <c r="H2" s="5"/>
      <c r="I2" s="6"/>
    </row>
    <row r="3" spans="1:10" ht="15.75" thickBot="1" x14ac:dyDescent="0.3">
      <c r="A3" s="7" t="s">
        <v>1</v>
      </c>
      <c r="B3" s="8"/>
      <c r="C3" s="9"/>
      <c r="D3" s="9"/>
      <c r="E3" s="9"/>
      <c r="F3" s="9"/>
      <c r="G3" s="10"/>
      <c r="H3" s="11"/>
      <c r="I3" s="12"/>
    </row>
    <row r="4" spans="1:10" ht="40.5" customHeight="1" thickBot="1" x14ac:dyDescent="0.3">
      <c r="A4" s="13" t="s">
        <v>2</v>
      </c>
      <c r="B4" s="14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7" t="s">
        <v>10</v>
      </c>
      <c r="J4" s="18"/>
    </row>
    <row r="5" spans="1:10" x14ac:dyDescent="0.25">
      <c r="A5" s="19">
        <v>1</v>
      </c>
      <c r="B5" s="20" t="s">
        <v>11</v>
      </c>
      <c r="C5" s="21" t="s">
        <v>12</v>
      </c>
      <c r="D5" s="20">
        <v>1625</v>
      </c>
      <c r="E5" s="20">
        <v>1625</v>
      </c>
      <c r="F5" s="20">
        <f>E5*4</f>
        <v>6500</v>
      </c>
      <c r="G5" s="22"/>
      <c r="H5" s="23">
        <f>F5*G5</f>
        <v>0</v>
      </c>
      <c r="I5" s="24">
        <f>H5*1.2</f>
        <v>0</v>
      </c>
    </row>
    <row r="6" spans="1:10" x14ac:dyDescent="0.25">
      <c r="A6" s="19">
        <v>2</v>
      </c>
      <c r="B6" s="20" t="s">
        <v>13</v>
      </c>
      <c r="C6" s="21" t="s">
        <v>12</v>
      </c>
      <c r="D6" s="5">
        <v>1625</v>
      </c>
      <c r="E6" s="20">
        <v>1625</v>
      </c>
      <c r="F6" s="20">
        <f>E6*4</f>
        <v>6500</v>
      </c>
      <c r="G6" s="25"/>
      <c r="H6" s="23">
        <f>F6*G6</f>
        <v>0</v>
      </c>
      <c r="I6" s="24">
        <f>H6*1.2</f>
        <v>0</v>
      </c>
    </row>
    <row r="7" spans="1:10" x14ac:dyDescent="0.25">
      <c r="A7" s="19">
        <v>3</v>
      </c>
      <c r="B7" s="20" t="s">
        <v>14</v>
      </c>
      <c r="C7" s="21" t="s">
        <v>12</v>
      </c>
      <c r="D7" s="26">
        <v>1625</v>
      </c>
      <c r="E7" s="20">
        <f>D7*10</f>
        <v>16250</v>
      </c>
      <c r="F7" s="20">
        <f>E7*4</f>
        <v>65000</v>
      </c>
      <c r="G7" s="27"/>
      <c r="H7" s="23">
        <f>F7*G7</f>
        <v>0</v>
      </c>
      <c r="I7" s="24">
        <f>H7*1.2</f>
        <v>0</v>
      </c>
    </row>
    <row r="8" spans="1:10" x14ac:dyDescent="0.25">
      <c r="A8" s="19">
        <v>4</v>
      </c>
      <c r="B8" s="20" t="s">
        <v>15</v>
      </c>
      <c r="C8" s="21" t="s">
        <v>12</v>
      </c>
      <c r="D8" s="26">
        <v>1625</v>
      </c>
      <c r="E8" s="20">
        <v>1625</v>
      </c>
      <c r="F8" s="20">
        <f>E8*4</f>
        <v>6500</v>
      </c>
      <c r="G8" s="20"/>
      <c r="H8" s="23">
        <f>F8*G8</f>
        <v>0</v>
      </c>
      <c r="I8" s="24">
        <f>H8*1.2</f>
        <v>0</v>
      </c>
    </row>
    <row r="9" spans="1:10" ht="15.75" thickBot="1" x14ac:dyDescent="0.3">
      <c r="A9" s="28"/>
      <c r="B9" s="29" t="s">
        <v>16</v>
      </c>
      <c r="C9" s="30"/>
      <c r="D9" s="30"/>
      <c r="E9" s="31"/>
      <c r="F9" s="30"/>
      <c r="G9" s="32"/>
      <c r="H9" s="33">
        <f>SUM(H5:H8)</f>
        <v>0</v>
      </c>
      <c r="I9" s="34">
        <f>SUM(I5:I8)</f>
        <v>0</v>
      </c>
    </row>
    <row r="10" spans="1:10" x14ac:dyDescent="0.25">
      <c r="A10" s="35"/>
      <c r="B10" s="36"/>
      <c r="C10" s="37"/>
      <c r="D10" s="36"/>
      <c r="E10" s="36"/>
      <c r="F10" s="36"/>
      <c r="G10" s="36"/>
      <c r="H10" s="36"/>
      <c r="I10" s="38"/>
    </row>
    <row r="11" spans="1:10" ht="15.75" thickBot="1" x14ac:dyDescent="0.3">
      <c r="A11" s="7" t="s">
        <v>17</v>
      </c>
      <c r="B11" s="8"/>
      <c r="C11" s="39"/>
      <c r="D11" s="39"/>
      <c r="E11" s="39"/>
      <c r="F11" s="39"/>
      <c r="G11" s="40"/>
      <c r="H11" s="41"/>
      <c r="I11" s="42"/>
    </row>
    <row r="12" spans="1:10" ht="39" customHeight="1" thickBot="1" x14ac:dyDescent="0.3">
      <c r="A12" s="13" t="s">
        <v>2</v>
      </c>
      <c r="B12" s="14" t="s">
        <v>3</v>
      </c>
      <c r="C12" s="15" t="s">
        <v>4</v>
      </c>
      <c r="D12" s="16" t="s">
        <v>5</v>
      </c>
      <c r="E12" s="16" t="s">
        <v>6</v>
      </c>
      <c r="F12" s="16" t="s">
        <v>7</v>
      </c>
      <c r="G12" s="16" t="s">
        <v>8</v>
      </c>
      <c r="H12" s="16" t="s">
        <v>9</v>
      </c>
      <c r="I12" s="43" t="s">
        <v>10</v>
      </c>
    </row>
    <row r="13" spans="1:10" ht="26.25" x14ac:dyDescent="0.25">
      <c r="A13" s="44">
        <v>5</v>
      </c>
      <c r="B13" s="45" t="s">
        <v>18</v>
      </c>
      <c r="C13" s="46" t="s">
        <v>19</v>
      </c>
      <c r="D13" s="25">
        <v>240</v>
      </c>
      <c r="E13" s="25">
        <v>240</v>
      </c>
      <c r="F13" s="25">
        <f>E13*4</f>
        <v>960</v>
      </c>
      <c r="G13" s="47"/>
      <c r="H13" s="23">
        <f t="shared" ref="H13:H22" si="0">F13*G13</f>
        <v>0</v>
      </c>
      <c r="I13" s="24">
        <f t="shared" ref="I13:I22" si="1">H13*1.2</f>
        <v>0</v>
      </c>
    </row>
    <row r="14" spans="1:10" x14ac:dyDescent="0.25">
      <c r="A14" s="19">
        <v>6</v>
      </c>
      <c r="B14" s="20" t="s">
        <v>20</v>
      </c>
      <c r="C14" s="21" t="s">
        <v>19</v>
      </c>
      <c r="D14" s="20">
        <v>832</v>
      </c>
      <c r="E14" s="20">
        <v>832</v>
      </c>
      <c r="F14" s="25">
        <f t="shared" ref="F14:F20" si="2">E14*4</f>
        <v>3328</v>
      </c>
      <c r="G14" s="27"/>
      <c r="H14" s="23">
        <f t="shared" si="0"/>
        <v>0</v>
      </c>
      <c r="I14" s="24">
        <f t="shared" si="1"/>
        <v>0</v>
      </c>
    </row>
    <row r="15" spans="1:10" x14ac:dyDescent="0.25">
      <c r="A15" s="44">
        <v>7</v>
      </c>
      <c r="B15" s="20" t="s">
        <v>21</v>
      </c>
      <c r="C15" s="21" t="s">
        <v>19</v>
      </c>
      <c r="D15" s="20">
        <v>224</v>
      </c>
      <c r="E15" s="20">
        <v>224</v>
      </c>
      <c r="F15" s="25">
        <f t="shared" si="2"/>
        <v>896</v>
      </c>
      <c r="G15" s="27"/>
      <c r="H15" s="23">
        <f t="shared" si="0"/>
        <v>0</v>
      </c>
      <c r="I15" s="24">
        <f t="shared" si="1"/>
        <v>0</v>
      </c>
    </row>
    <row r="16" spans="1:10" x14ac:dyDescent="0.25">
      <c r="A16" s="19">
        <v>8</v>
      </c>
      <c r="B16" s="20" t="s">
        <v>22</v>
      </c>
      <c r="C16" s="21" t="s">
        <v>19</v>
      </c>
      <c r="D16" s="20">
        <v>128</v>
      </c>
      <c r="E16" s="20">
        <v>128</v>
      </c>
      <c r="F16" s="25">
        <f t="shared" si="2"/>
        <v>512</v>
      </c>
      <c r="G16" s="27"/>
      <c r="H16" s="23">
        <f t="shared" si="0"/>
        <v>0</v>
      </c>
      <c r="I16" s="24">
        <f t="shared" si="1"/>
        <v>0</v>
      </c>
    </row>
    <row r="17" spans="1:9" x14ac:dyDescent="0.25">
      <c r="A17" s="44">
        <v>9</v>
      </c>
      <c r="B17" s="20" t="s">
        <v>23</v>
      </c>
      <c r="C17" s="21" t="s">
        <v>19</v>
      </c>
      <c r="D17" s="20">
        <v>128</v>
      </c>
      <c r="E17" s="20">
        <v>128</v>
      </c>
      <c r="F17" s="25">
        <f t="shared" si="2"/>
        <v>512</v>
      </c>
      <c r="G17" s="27"/>
      <c r="H17" s="23">
        <f t="shared" si="0"/>
        <v>0</v>
      </c>
      <c r="I17" s="24">
        <f t="shared" si="1"/>
        <v>0</v>
      </c>
    </row>
    <row r="18" spans="1:9" x14ac:dyDescent="0.25">
      <c r="A18" s="19">
        <v>10</v>
      </c>
      <c r="B18" s="20" t="s">
        <v>24</v>
      </c>
      <c r="C18" s="21" t="s">
        <v>19</v>
      </c>
      <c r="D18" s="20">
        <v>192</v>
      </c>
      <c r="E18" s="20">
        <v>192</v>
      </c>
      <c r="F18" s="25">
        <f t="shared" si="2"/>
        <v>768</v>
      </c>
      <c r="G18" s="27"/>
      <c r="H18" s="23">
        <f t="shared" si="0"/>
        <v>0</v>
      </c>
      <c r="I18" s="24">
        <f t="shared" si="1"/>
        <v>0</v>
      </c>
    </row>
    <row r="19" spans="1:9" ht="26.25" x14ac:dyDescent="0.25">
      <c r="A19" s="44">
        <v>11</v>
      </c>
      <c r="B19" s="48" t="s">
        <v>25</v>
      </c>
      <c r="C19" s="21" t="s">
        <v>26</v>
      </c>
      <c r="D19" s="20">
        <v>60</v>
      </c>
      <c r="E19" s="20">
        <v>60</v>
      </c>
      <c r="F19" s="25">
        <f t="shared" si="2"/>
        <v>240</v>
      </c>
      <c r="G19" s="27"/>
      <c r="H19" s="23">
        <f t="shared" si="0"/>
        <v>0</v>
      </c>
      <c r="I19" s="24">
        <f t="shared" si="1"/>
        <v>0</v>
      </c>
    </row>
    <row r="20" spans="1:9" x14ac:dyDescent="0.25">
      <c r="A20" s="19">
        <v>12</v>
      </c>
      <c r="B20" s="48" t="s">
        <v>27</v>
      </c>
      <c r="C20" s="21" t="s">
        <v>28</v>
      </c>
      <c r="D20" s="20">
        <v>20</v>
      </c>
      <c r="E20" s="20">
        <v>20</v>
      </c>
      <c r="F20" s="25">
        <f t="shared" si="2"/>
        <v>80</v>
      </c>
      <c r="G20" s="20"/>
      <c r="H20" s="23">
        <f t="shared" si="0"/>
        <v>0</v>
      </c>
      <c r="I20" s="24">
        <f t="shared" si="1"/>
        <v>0</v>
      </c>
    </row>
    <row r="21" spans="1:9" ht="26.25" x14ac:dyDescent="0.25">
      <c r="A21" s="44">
        <v>13</v>
      </c>
      <c r="B21" s="48" t="s">
        <v>29</v>
      </c>
      <c r="C21" s="21" t="s">
        <v>26</v>
      </c>
      <c r="D21" s="20">
        <v>200</v>
      </c>
      <c r="E21" s="20">
        <v>200</v>
      </c>
      <c r="F21" s="25">
        <f>E21*4</f>
        <v>800</v>
      </c>
      <c r="G21" s="27"/>
      <c r="H21" s="23">
        <f t="shared" si="0"/>
        <v>0</v>
      </c>
      <c r="I21" s="24">
        <f t="shared" si="1"/>
        <v>0</v>
      </c>
    </row>
    <row r="22" spans="1:9" x14ac:dyDescent="0.25">
      <c r="A22" s="19">
        <v>14</v>
      </c>
      <c r="B22" s="49" t="s">
        <v>30</v>
      </c>
      <c r="C22" s="50" t="s">
        <v>19</v>
      </c>
      <c r="D22" s="51">
        <v>168</v>
      </c>
      <c r="E22" s="51">
        <v>168</v>
      </c>
      <c r="F22" s="51">
        <f>E22*4</f>
        <v>672</v>
      </c>
      <c r="G22" s="52"/>
      <c r="H22" s="23">
        <f t="shared" si="0"/>
        <v>0</v>
      </c>
      <c r="I22" s="24">
        <f t="shared" si="1"/>
        <v>0</v>
      </c>
    </row>
    <row r="23" spans="1:9" ht="15.75" thickBot="1" x14ac:dyDescent="0.3">
      <c r="A23" s="53"/>
      <c r="B23" s="54" t="s">
        <v>16</v>
      </c>
      <c r="C23" s="32"/>
      <c r="D23" s="32"/>
      <c r="E23" s="32"/>
      <c r="F23" s="32"/>
      <c r="G23" s="55"/>
      <c r="H23" s="55"/>
      <c r="I23" s="34">
        <f>SUM(I13:I22)</f>
        <v>0</v>
      </c>
    </row>
    <row r="24" spans="1:9" x14ac:dyDescent="0.25">
      <c r="A24" s="18"/>
      <c r="B24" s="56"/>
      <c r="C24" s="57"/>
      <c r="D24" s="56"/>
      <c r="E24" s="56"/>
      <c r="F24" s="56"/>
      <c r="G24" s="56"/>
      <c r="H24" s="58"/>
      <c r="I24" s="59"/>
    </row>
    <row r="25" spans="1:9" ht="15.75" thickBot="1" x14ac:dyDescent="0.3">
      <c r="A25" s="7" t="s">
        <v>31</v>
      </c>
      <c r="B25" s="8"/>
      <c r="C25" s="9"/>
      <c r="D25" s="9"/>
      <c r="E25" s="9"/>
      <c r="F25" s="9"/>
      <c r="G25" s="60"/>
      <c r="H25" s="61"/>
      <c r="I25" s="12"/>
    </row>
    <row r="26" spans="1:9" ht="42.75" customHeight="1" thickBot="1" x14ac:dyDescent="0.3">
      <c r="A26" s="13" t="s">
        <v>2</v>
      </c>
      <c r="B26" s="14" t="s">
        <v>3</v>
      </c>
      <c r="C26" s="15" t="s">
        <v>4</v>
      </c>
      <c r="D26" s="16" t="s">
        <v>5</v>
      </c>
      <c r="E26" s="16" t="s">
        <v>6</v>
      </c>
      <c r="F26" s="16" t="s">
        <v>7</v>
      </c>
      <c r="G26" s="16" t="s">
        <v>8</v>
      </c>
      <c r="H26" s="16" t="s">
        <v>9</v>
      </c>
      <c r="I26" s="43" t="s">
        <v>10</v>
      </c>
    </row>
    <row r="27" spans="1:9" x14ac:dyDescent="0.25">
      <c r="A27" s="44">
        <v>15</v>
      </c>
      <c r="B27" s="45" t="s">
        <v>32</v>
      </c>
      <c r="C27" s="46" t="s">
        <v>19</v>
      </c>
      <c r="D27" s="25">
        <v>8</v>
      </c>
      <c r="E27" s="25">
        <v>8</v>
      </c>
      <c r="F27" s="25">
        <f>E27*4</f>
        <v>32</v>
      </c>
      <c r="G27" s="47"/>
      <c r="H27" s="23">
        <f t="shared" ref="H27:H35" si="3">F27*G27</f>
        <v>0</v>
      </c>
      <c r="I27" s="24">
        <f t="shared" ref="I27:I35" si="4">H27*1.2</f>
        <v>0</v>
      </c>
    </row>
    <row r="28" spans="1:9" x14ac:dyDescent="0.25">
      <c r="A28" s="19">
        <v>16</v>
      </c>
      <c r="B28" s="20" t="s">
        <v>33</v>
      </c>
      <c r="C28" s="21" t="s">
        <v>19</v>
      </c>
      <c r="D28" s="20">
        <v>120</v>
      </c>
      <c r="E28" s="20">
        <v>120</v>
      </c>
      <c r="F28" s="25">
        <f t="shared" ref="F28:F35" si="5">E28*4</f>
        <v>480</v>
      </c>
      <c r="G28" s="27"/>
      <c r="H28" s="23">
        <f t="shared" si="3"/>
        <v>0</v>
      </c>
      <c r="I28" s="24">
        <f t="shared" si="4"/>
        <v>0</v>
      </c>
    </row>
    <row r="29" spans="1:9" x14ac:dyDescent="0.25">
      <c r="A29" s="44">
        <v>17</v>
      </c>
      <c r="B29" s="48" t="s">
        <v>34</v>
      </c>
      <c r="C29" s="20" t="s">
        <v>19</v>
      </c>
      <c r="D29" s="20">
        <v>4</v>
      </c>
      <c r="E29" s="20">
        <v>4</v>
      </c>
      <c r="F29" s="25">
        <f t="shared" si="5"/>
        <v>16</v>
      </c>
      <c r="G29" s="27"/>
      <c r="H29" s="23">
        <f t="shared" si="3"/>
        <v>0</v>
      </c>
      <c r="I29" s="24">
        <f t="shared" si="4"/>
        <v>0</v>
      </c>
    </row>
    <row r="30" spans="1:9" x14ac:dyDescent="0.25">
      <c r="A30" s="19">
        <v>18</v>
      </c>
      <c r="B30" s="48" t="s">
        <v>35</v>
      </c>
      <c r="C30" s="20" t="s">
        <v>28</v>
      </c>
      <c r="D30" s="21">
        <v>1</v>
      </c>
      <c r="E30" s="21">
        <v>1</v>
      </c>
      <c r="F30" s="25">
        <f t="shared" si="5"/>
        <v>4</v>
      </c>
      <c r="G30" s="27"/>
      <c r="H30" s="23">
        <f t="shared" si="3"/>
        <v>0</v>
      </c>
      <c r="I30" s="24">
        <f t="shared" si="4"/>
        <v>0</v>
      </c>
    </row>
    <row r="31" spans="1:9" x14ac:dyDescent="0.25">
      <c r="A31" s="44">
        <v>19</v>
      </c>
      <c r="B31" s="48" t="s">
        <v>36</v>
      </c>
      <c r="C31" s="20" t="s">
        <v>28</v>
      </c>
      <c r="D31" s="21">
        <v>1</v>
      </c>
      <c r="E31" s="21">
        <v>1</v>
      </c>
      <c r="F31" s="25">
        <f t="shared" si="5"/>
        <v>4</v>
      </c>
      <c r="G31" s="27"/>
      <c r="H31" s="23">
        <f t="shared" si="3"/>
        <v>0</v>
      </c>
      <c r="I31" s="24">
        <f t="shared" si="4"/>
        <v>0</v>
      </c>
    </row>
    <row r="32" spans="1:9" x14ac:dyDescent="0.25">
      <c r="A32" s="19">
        <v>20</v>
      </c>
      <c r="B32" s="62" t="s">
        <v>37</v>
      </c>
      <c r="C32" s="20" t="s">
        <v>28</v>
      </c>
      <c r="D32" s="21">
        <v>5</v>
      </c>
      <c r="E32" s="21">
        <v>5</v>
      </c>
      <c r="F32" s="25">
        <f t="shared" si="5"/>
        <v>20</v>
      </c>
      <c r="G32" s="27"/>
      <c r="H32" s="23">
        <f t="shared" si="3"/>
        <v>0</v>
      </c>
      <c r="I32" s="24">
        <f t="shared" si="4"/>
        <v>0</v>
      </c>
    </row>
    <row r="33" spans="1:9" ht="26.25" x14ac:dyDescent="0.25">
      <c r="A33" s="44">
        <v>21</v>
      </c>
      <c r="B33" s="48" t="s">
        <v>38</v>
      </c>
      <c r="C33" s="20" t="s">
        <v>28</v>
      </c>
      <c r="D33" s="21">
        <v>5</v>
      </c>
      <c r="E33" s="21">
        <v>5</v>
      </c>
      <c r="F33" s="25">
        <f t="shared" si="5"/>
        <v>20</v>
      </c>
      <c r="G33" s="27"/>
      <c r="H33" s="23">
        <f t="shared" si="3"/>
        <v>0</v>
      </c>
      <c r="I33" s="24">
        <f t="shared" si="4"/>
        <v>0</v>
      </c>
    </row>
    <row r="34" spans="1:9" x14ac:dyDescent="0.25">
      <c r="A34" s="19">
        <v>22</v>
      </c>
      <c r="B34" s="25" t="s">
        <v>39</v>
      </c>
      <c r="C34" s="25" t="s">
        <v>40</v>
      </c>
      <c r="D34" s="21">
        <v>5</v>
      </c>
      <c r="E34" s="21">
        <v>5</v>
      </c>
      <c r="F34" s="25">
        <f t="shared" si="5"/>
        <v>20</v>
      </c>
      <c r="G34" s="20"/>
      <c r="H34" s="23">
        <f t="shared" si="3"/>
        <v>0</v>
      </c>
      <c r="I34" s="24">
        <f t="shared" si="4"/>
        <v>0</v>
      </c>
    </row>
    <row r="35" spans="1:9" x14ac:dyDescent="0.25">
      <c r="A35" s="44">
        <v>23</v>
      </c>
      <c r="B35" s="50" t="s">
        <v>41</v>
      </c>
      <c r="C35" s="25" t="s">
        <v>40</v>
      </c>
      <c r="D35" s="21">
        <v>5</v>
      </c>
      <c r="E35" s="21">
        <v>5</v>
      </c>
      <c r="F35" s="25">
        <f t="shared" si="5"/>
        <v>20</v>
      </c>
      <c r="G35" s="20"/>
      <c r="H35" s="23">
        <f t="shared" si="3"/>
        <v>0</v>
      </c>
      <c r="I35" s="24">
        <f t="shared" si="4"/>
        <v>0</v>
      </c>
    </row>
    <row r="36" spans="1:9" ht="15.75" thickBot="1" x14ac:dyDescent="0.3">
      <c r="A36" s="53"/>
      <c r="B36" s="29" t="s">
        <v>16</v>
      </c>
      <c r="C36" s="32"/>
      <c r="D36" s="32"/>
      <c r="E36" s="32"/>
      <c r="F36" s="32"/>
      <c r="G36" s="55"/>
      <c r="H36" s="55"/>
      <c r="I36" s="34">
        <f>SUM(I27:I35)</f>
        <v>0</v>
      </c>
    </row>
    <row r="37" spans="1:9" x14ac:dyDescent="0.25">
      <c r="A37" s="63"/>
      <c r="B37" s="64"/>
      <c r="C37" s="64"/>
      <c r="D37" s="64"/>
      <c r="E37" s="64"/>
      <c r="F37" s="65"/>
      <c r="G37" s="66"/>
      <c r="H37" s="67"/>
      <c r="I37" s="68"/>
    </row>
    <row r="38" spans="1:9" ht="15.75" thickBot="1" x14ac:dyDescent="0.3">
      <c r="A38" s="7" t="s">
        <v>42</v>
      </c>
      <c r="B38" s="8"/>
      <c r="C38" s="9"/>
      <c r="D38" s="9"/>
      <c r="E38" s="9"/>
      <c r="F38" s="9"/>
      <c r="G38" s="60"/>
      <c r="H38" s="61"/>
      <c r="I38" s="12"/>
    </row>
    <row r="39" spans="1:9" ht="39.75" thickBot="1" x14ac:dyDescent="0.3">
      <c r="A39" s="13" t="s">
        <v>2</v>
      </c>
      <c r="B39" s="14" t="s">
        <v>3</v>
      </c>
      <c r="C39" s="15" t="s">
        <v>4</v>
      </c>
      <c r="D39" s="16" t="s">
        <v>5</v>
      </c>
      <c r="E39" s="16" t="s">
        <v>6</v>
      </c>
      <c r="F39" s="16" t="s">
        <v>7</v>
      </c>
      <c r="G39" s="16" t="s">
        <v>8</v>
      </c>
      <c r="H39" s="16" t="s">
        <v>9</v>
      </c>
      <c r="I39" s="43" t="s">
        <v>10</v>
      </c>
    </row>
    <row r="40" spans="1:9" x14ac:dyDescent="0.25">
      <c r="A40" s="44">
        <v>24</v>
      </c>
      <c r="B40" s="45" t="s">
        <v>43</v>
      </c>
      <c r="C40" s="46" t="s">
        <v>19</v>
      </c>
      <c r="D40" s="25">
        <v>8</v>
      </c>
      <c r="E40" s="25">
        <v>8</v>
      </c>
      <c r="F40" s="25">
        <f>E40*4</f>
        <v>32</v>
      </c>
      <c r="G40" s="47"/>
      <c r="H40" s="23">
        <f>F40*G40</f>
        <v>0</v>
      </c>
      <c r="I40" s="24">
        <f>H40*1.2</f>
        <v>0</v>
      </c>
    </row>
    <row r="41" spans="1:9" x14ac:dyDescent="0.25">
      <c r="A41" s="19">
        <v>25</v>
      </c>
      <c r="B41" s="20" t="s">
        <v>44</v>
      </c>
      <c r="C41" s="21" t="s">
        <v>19</v>
      </c>
      <c r="D41" s="20">
        <v>96</v>
      </c>
      <c r="E41" s="20">
        <v>96</v>
      </c>
      <c r="F41" s="25">
        <f>E41*4</f>
        <v>384</v>
      </c>
      <c r="G41" s="27"/>
      <c r="H41" s="23">
        <f>F41*G41</f>
        <v>0</v>
      </c>
      <c r="I41" s="24">
        <f>H41*1.2</f>
        <v>0</v>
      </c>
    </row>
    <row r="42" spans="1:9" x14ac:dyDescent="0.25">
      <c r="A42" s="19">
        <v>26</v>
      </c>
      <c r="B42" s="48" t="s">
        <v>45</v>
      </c>
      <c r="C42" s="20" t="s">
        <v>19</v>
      </c>
      <c r="D42" s="20">
        <v>8</v>
      </c>
      <c r="E42" s="20">
        <v>8</v>
      </c>
      <c r="F42" s="25">
        <f>E42*4</f>
        <v>32</v>
      </c>
      <c r="G42" s="27"/>
      <c r="H42" s="23">
        <f>F42*G42</f>
        <v>0</v>
      </c>
      <c r="I42" s="24">
        <f>H42*1.2</f>
        <v>0</v>
      </c>
    </row>
    <row r="43" spans="1:9" ht="15.75" thickBot="1" x14ac:dyDescent="0.3">
      <c r="A43" s="53"/>
      <c r="B43" s="29" t="s">
        <v>16</v>
      </c>
      <c r="C43" s="32"/>
      <c r="D43" s="32"/>
      <c r="E43" s="32"/>
      <c r="F43" s="32"/>
      <c r="G43" s="55"/>
      <c r="H43" s="55"/>
      <c r="I43" s="34">
        <f>SUM(I40:I42)</f>
        <v>0</v>
      </c>
    </row>
    <row r="44" spans="1:9" x14ac:dyDescent="0.25">
      <c r="A44" s="69"/>
      <c r="B44" s="70"/>
      <c r="C44" s="70"/>
      <c r="D44" s="70"/>
      <c r="E44" s="70"/>
      <c r="F44" s="70"/>
      <c r="G44" s="70"/>
      <c r="H44" s="70"/>
      <c r="I44" s="71"/>
    </row>
    <row r="45" spans="1:9" ht="15.75" thickBot="1" x14ac:dyDescent="0.3">
      <c r="A45" s="72" t="s">
        <v>46</v>
      </c>
      <c r="B45" s="73"/>
      <c r="C45" s="74"/>
      <c r="D45" s="74"/>
      <c r="E45" s="74"/>
      <c r="F45" s="74"/>
      <c r="G45" s="75"/>
      <c r="H45" s="74"/>
      <c r="I45" s="76"/>
    </row>
    <row r="46" spans="1:9" ht="39.75" thickBot="1" x14ac:dyDescent="0.3">
      <c r="A46" s="13" t="s">
        <v>2</v>
      </c>
      <c r="B46" s="14" t="s">
        <v>3</v>
      </c>
      <c r="C46" s="15" t="s">
        <v>4</v>
      </c>
      <c r="D46" s="16" t="s">
        <v>5</v>
      </c>
      <c r="E46" s="16" t="s">
        <v>6</v>
      </c>
      <c r="F46" s="16" t="s">
        <v>7</v>
      </c>
      <c r="G46" s="16" t="s">
        <v>8</v>
      </c>
      <c r="H46" s="16" t="s">
        <v>9</v>
      </c>
      <c r="I46" s="43" t="s">
        <v>10</v>
      </c>
    </row>
    <row r="47" spans="1:9" ht="26.25" x14ac:dyDescent="0.25">
      <c r="A47" s="44">
        <v>27</v>
      </c>
      <c r="B47" s="45" t="s">
        <v>47</v>
      </c>
      <c r="C47" s="25" t="s">
        <v>19</v>
      </c>
      <c r="D47" s="25">
        <v>32</v>
      </c>
      <c r="E47" s="46">
        <v>32</v>
      </c>
      <c r="F47" s="25">
        <f>E47*4</f>
        <v>128</v>
      </c>
      <c r="G47" s="47"/>
      <c r="H47" s="23">
        <f>F47*G47</f>
        <v>0</v>
      </c>
      <c r="I47" s="24">
        <f>H47*1.2</f>
        <v>0</v>
      </c>
    </row>
    <row r="48" spans="1:9" ht="26.25" x14ac:dyDescent="0.25">
      <c r="A48" s="19">
        <v>28</v>
      </c>
      <c r="B48" s="45" t="s">
        <v>48</v>
      </c>
      <c r="C48" s="25" t="s">
        <v>19</v>
      </c>
      <c r="D48" s="25">
        <v>7</v>
      </c>
      <c r="E48" s="46">
        <v>7</v>
      </c>
      <c r="F48" s="25">
        <f>E48*4</f>
        <v>28</v>
      </c>
      <c r="G48" s="27"/>
      <c r="H48" s="23">
        <f>F48*G48</f>
        <v>0</v>
      </c>
      <c r="I48" s="24">
        <f>H48*1.2</f>
        <v>0</v>
      </c>
    </row>
    <row r="49" spans="1:9" ht="15.75" thickBot="1" x14ac:dyDescent="0.3">
      <c r="A49" s="77"/>
      <c r="B49" s="78" t="s">
        <v>16</v>
      </c>
      <c r="C49" s="79"/>
      <c r="D49" s="79"/>
      <c r="E49" s="80"/>
      <c r="F49" s="80"/>
      <c r="G49" s="80"/>
      <c r="H49" s="81"/>
      <c r="I49" s="34">
        <f>SUM(I45:I48)</f>
        <v>0</v>
      </c>
    </row>
    <row r="50" spans="1:9" x14ac:dyDescent="0.25">
      <c r="A50" s="5"/>
      <c r="B50" s="82"/>
      <c r="C50" s="5"/>
      <c r="D50" s="5"/>
      <c r="E50" s="5"/>
      <c r="F50" s="5"/>
      <c r="G50" s="5"/>
      <c r="H50" s="83"/>
      <c r="I50" s="84"/>
    </row>
    <row r="51" spans="1:9" x14ac:dyDescent="0.25">
      <c r="A51" s="5"/>
      <c r="B51" s="5"/>
      <c r="C51" s="5" t="s">
        <v>49</v>
      </c>
      <c r="D51" s="85"/>
      <c r="E51" s="5" t="s">
        <v>50</v>
      </c>
      <c r="F51" s="5"/>
      <c r="G51" s="5"/>
      <c r="H51" s="5"/>
      <c r="I51" s="5"/>
    </row>
    <row r="52" spans="1:9" x14ac:dyDescent="0.25">
      <c r="A52" s="5"/>
      <c r="B52" s="70" t="s">
        <v>51</v>
      </c>
      <c r="C52" s="86">
        <f>E52/1.2</f>
        <v>0</v>
      </c>
      <c r="D52" s="70"/>
      <c r="E52" s="86">
        <f>I9+I23+I36+I43+I49</f>
        <v>0</v>
      </c>
      <c r="F52" s="5"/>
      <c r="G52" s="5"/>
      <c r="H52" s="5"/>
      <c r="I52" s="5"/>
    </row>
  </sheetData>
  <mergeCells count="9">
    <mergeCell ref="A38:B38"/>
    <mergeCell ref="G38:H38"/>
    <mergeCell ref="A1:H1"/>
    <mergeCell ref="A3:B3"/>
    <mergeCell ref="G3:H3"/>
    <mergeCell ref="A11:B11"/>
    <mergeCell ref="G11:H11"/>
    <mergeCell ref="A25:B25"/>
    <mergeCell ref="G25:H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0216-1D8E-4D6E-9956-B3D073581F25}">
  <dimension ref="A1:K60"/>
  <sheetViews>
    <sheetView topLeftCell="A42" workbookViewId="0">
      <selection activeCell="G53" sqref="G53:G56"/>
    </sheetView>
  </sheetViews>
  <sheetFormatPr defaultRowHeight="15" x14ac:dyDescent="0.25"/>
  <cols>
    <col min="1" max="1" width="4.140625" customWidth="1"/>
    <col min="2" max="2" width="48.85546875" customWidth="1"/>
    <col min="3" max="3" width="10.42578125" customWidth="1"/>
    <col min="4" max="4" width="7.7109375" customWidth="1"/>
    <col min="5" max="5" width="16.5703125" customWidth="1"/>
    <col min="6" max="6" width="17.85546875" customWidth="1"/>
    <col min="7" max="7" width="10.5703125" customWidth="1"/>
    <col min="8" max="8" width="15.85546875" customWidth="1"/>
    <col min="9" max="9" width="15.7109375" customWidth="1"/>
    <col min="257" max="257" width="4.140625" customWidth="1"/>
    <col min="258" max="258" width="48.85546875" customWidth="1"/>
    <col min="259" max="259" width="10.42578125" customWidth="1"/>
    <col min="260" max="260" width="7.7109375" customWidth="1"/>
    <col min="261" max="261" width="16.5703125" customWidth="1"/>
    <col min="262" max="262" width="17.85546875" customWidth="1"/>
    <col min="263" max="263" width="10.5703125" customWidth="1"/>
    <col min="264" max="264" width="15.85546875" customWidth="1"/>
    <col min="265" max="265" width="15.7109375" customWidth="1"/>
    <col min="513" max="513" width="4.140625" customWidth="1"/>
    <col min="514" max="514" width="48.85546875" customWidth="1"/>
    <col min="515" max="515" width="10.42578125" customWidth="1"/>
    <col min="516" max="516" width="7.7109375" customWidth="1"/>
    <col min="517" max="517" width="16.5703125" customWidth="1"/>
    <col min="518" max="518" width="17.85546875" customWidth="1"/>
    <col min="519" max="519" width="10.5703125" customWidth="1"/>
    <col min="520" max="520" width="15.85546875" customWidth="1"/>
    <col min="521" max="521" width="15.7109375" customWidth="1"/>
    <col min="769" max="769" width="4.140625" customWidth="1"/>
    <col min="770" max="770" width="48.85546875" customWidth="1"/>
    <col min="771" max="771" width="10.42578125" customWidth="1"/>
    <col min="772" max="772" width="7.7109375" customWidth="1"/>
    <col min="773" max="773" width="16.5703125" customWidth="1"/>
    <col min="774" max="774" width="17.85546875" customWidth="1"/>
    <col min="775" max="775" width="10.5703125" customWidth="1"/>
    <col min="776" max="776" width="15.85546875" customWidth="1"/>
    <col min="777" max="777" width="15.7109375" customWidth="1"/>
    <col min="1025" max="1025" width="4.140625" customWidth="1"/>
    <col min="1026" max="1026" width="48.85546875" customWidth="1"/>
    <col min="1027" max="1027" width="10.42578125" customWidth="1"/>
    <col min="1028" max="1028" width="7.7109375" customWidth="1"/>
    <col min="1029" max="1029" width="16.5703125" customWidth="1"/>
    <col min="1030" max="1030" width="17.85546875" customWidth="1"/>
    <col min="1031" max="1031" width="10.5703125" customWidth="1"/>
    <col min="1032" max="1032" width="15.85546875" customWidth="1"/>
    <col min="1033" max="1033" width="15.7109375" customWidth="1"/>
    <col min="1281" max="1281" width="4.140625" customWidth="1"/>
    <col min="1282" max="1282" width="48.85546875" customWidth="1"/>
    <col min="1283" max="1283" width="10.42578125" customWidth="1"/>
    <col min="1284" max="1284" width="7.7109375" customWidth="1"/>
    <col min="1285" max="1285" width="16.5703125" customWidth="1"/>
    <col min="1286" max="1286" width="17.85546875" customWidth="1"/>
    <col min="1287" max="1287" width="10.5703125" customWidth="1"/>
    <col min="1288" max="1288" width="15.85546875" customWidth="1"/>
    <col min="1289" max="1289" width="15.7109375" customWidth="1"/>
    <col min="1537" max="1537" width="4.140625" customWidth="1"/>
    <col min="1538" max="1538" width="48.85546875" customWidth="1"/>
    <col min="1539" max="1539" width="10.42578125" customWidth="1"/>
    <col min="1540" max="1540" width="7.7109375" customWidth="1"/>
    <col min="1541" max="1541" width="16.5703125" customWidth="1"/>
    <col min="1542" max="1542" width="17.85546875" customWidth="1"/>
    <col min="1543" max="1543" width="10.5703125" customWidth="1"/>
    <col min="1544" max="1544" width="15.85546875" customWidth="1"/>
    <col min="1545" max="1545" width="15.7109375" customWidth="1"/>
    <col min="1793" max="1793" width="4.140625" customWidth="1"/>
    <col min="1794" max="1794" width="48.85546875" customWidth="1"/>
    <col min="1795" max="1795" width="10.42578125" customWidth="1"/>
    <col min="1796" max="1796" width="7.7109375" customWidth="1"/>
    <col min="1797" max="1797" width="16.5703125" customWidth="1"/>
    <col min="1798" max="1798" width="17.85546875" customWidth="1"/>
    <col min="1799" max="1799" width="10.5703125" customWidth="1"/>
    <col min="1800" max="1800" width="15.85546875" customWidth="1"/>
    <col min="1801" max="1801" width="15.7109375" customWidth="1"/>
    <col min="2049" max="2049" width="4.140625" customWidth="1"/>
    <col min="2050" max="2050" width="48.85546875" customWidth="1"/>
    <col min="2051" max="2051" width="10.42578125" customWidth="1"/>
    <col min="2052" max="2052" width="7.7109375" customWidth="1"/>
    <col min="2053" max="2053" width="16.5703125" customWidth="1"/>
    <col min="2054" max="2054" width="17.85546875" customWidth="1"/>
    <col min="2055" max="2055" width="10.5703125" customWidth="1"/>
    <col min="2056" max="2056" width="15.85546875" customWidth="1"/>
    <col min="2057" max="2057" width="15.7109375" customWidth="1"/>
    <col min="2305" max="2305" width="4.140625" customWidth="1"/>
    <col min="2306" max="2306" width="48.85546875" customWidth="1"/>
    <col min="2307" max="2307" width="10.42578125" customWidth="1"/>
    <col min="2308" max="2308" width="7.7109375" customWidth="1"/>
    <col min="2309" max="2309" width="16.5703125" customWidth="1"/>
    <col min="2310" max="2310" width="17.85546875" customWidth="1"/>
    <col min="2311" max="2311" width="10.5703125" customWidth="1"/>
    <col min="2312" max="2312" width="15.85546875" customWidth="1"/>
    <col min="2313" max="2313" width="15.7109375" customWidth="1"/>
    <col min="2561" max="2561" width="4.140625" customWidth="1"/>
    <col min="2562" max="2562" width="48.85546875" customWidth="1"/>
    <col min="2563" max="2563" width="10.42578125" customWidth="1"/>
    <col min="2564" max="2564" width="7.7109375" customWidth="1"/>
    <col min="2565" max="2565" width="16.5703125" customWidth="1"/>
    <col min="2566" max="2566" width="17.85546875" customWidth="1"/>
    <col min="2567" max="2567" width="10.5703125" customWidth="1"/>
    <col min="2568" max="2568" width="15.85546875" customWidth="1"/>
    <col min="2569" max="2569" width="15.7109375" customWidth="1"/>
    <col min="2817" max="2817" width="4.140625" customWidth="1"/>
    <col min="2818" max="2818" width="48.85546875" customWidth="1"/>
    <col min="2819" max="2819" width="10.42578125" customWidth="1"/>
    <col min="2820" max="2820" width="7.7109375" customWidth="1"/>
    <col min="2821" max="2821" width="16.5703125" customWidth="1"/>
    <col min="2822" max="2822" width="17.85546875" customWidth="1"/>
    <col min="2823" max="2823" width="10.5703125" customWidth="1"/>
    <col min="2824" max="2824" width="15.85546875" customWidth="1"/>
    <col min="2825" max="2825" width="15.7109375" customWidth="1"/>
    <col min="3073" max="3073" width="4.140625" customWidth="1"/>
    <col min="3074" max="3074" width="48.85546875" customWidth="1"/>
    <col min="3075" max="3075" width="10.42578125" customWidth="1"/>
    <col min="3076" max="3076" width="7.7109375" customWidth="1"/>
    <col min="3077" max="3077" width="16.5703125" customWidth="1"/>
    <col min="3078" max="3078" width="17.85546875" customWidth="1"/>
    <col min="3079" max="3079" width="10.5703125" customWidth="1"/>
    <col min="3080" max="3080" width="15.85546875" customWidth="1"/>
    <col min="3081" max="3081" width="15.7109375" customWidth="1"/>
    <col min="3329" max="3329" width="4.140625" customWidth="1"/>
    <col min="3330" max="3330" width="48.85546875" customWidth="1"/>
    <col min="3331" max="3331" width="10.42578125" customWidth="1"/>
    <col min="3332" max="3332" width="7.7109375" customWidth="1"/>
    <col min="3333" max="3333" width="16.5703125" customWidth="1"/>
    <col min="3334" max="3334" width="17.85546875" customWidth="1"/>
    <col min="3335" max="3335" width="10.5703125" customWidth="1"/>
    <col min="3336" max="3336" width="15.85546875" customWidth="1"/>
    <col min="3337" max="3337" width="15.7109375" customWidth="1"/>
    <col min="3585" max="3585" width="4.140625" customWidth="1"/>
    <col min="3586" max="3586" width="48.85546875" customWidth="1"/>
    <col min="3587" max="3587" width="10.42578125" customWidth="1"/>
    <col min="3588" max="3588" width="7.7109375" customWidth="1"/>
    <col min="3589" max="3589" width="16.5703125" customWidth="1"/>
    <col min="3590" max="3590" width="17.85546875" customWidth="1"/>
    <col min="3591" max="3591" width="10.5703125" customWidth="1"/>
    <col min="3592" max="3592" width="15.85546875" customWidth="1"/>
    <col min="3593" max="3593" width="15.7109375" customWidth="1"/>
    <col min="3841" max="3841" width="4.140625" customWidth="1"/>
    <col min="3842" max="3842" width="48.85546875" customWidth="1"/>
    <col min="3843" max="3843" width="10.42578125" customWidth="1"/>
    <col min="3844" max="3844" width="7.7109375" customWidth="1"/>
    <col min="3845" max="3845" width="16.5703125" customWidth="1"/>
    <col min="3846" max="3846" width="17.85546875" customWidth="1"/>
    <col min="3847" max="3847" width="10.5703125" customWidth="1"/>
    <col min="3848" max="3848" width="15.85546875" customWidth="1"/>
    <col min="3849" max="3849" width="15.7109375" customWidth="1"/>
    <col min="4097" max="4097" width="4.140625" customWidth="1"/>
    <col min="4098" max="4098" width="48.85546875" customWidth="1"/>
    <col min="4099" max="4099" width="10.42578125" customWidth="1"/>
    <col min="4100" max="4100" width="7.7109375" customWidth="1"/>
    <col min="4101" max="4101" width="16.5703125" customWidth="1"/>
    <col min="4102" max="4102" width="17.85546875" customWidth="1"/>
    <col min="4103" max="4103" width="10.5703125" customWidth="1"/>
    <col min="4104" max="4104" width="15.85546875" customWidth="1"/>
    <col min="4105" max="4105" width="15.7109375" customWidth="1"/>
    <col min="4353" max="4353" width="4.140625" customWidth="1"/>
    <col min="4354" max="4354" width="48.85546875" customWidth="1"/>
    <col min="4355" max="4355" width="10.42578125" customWidth="1"/>
    <col min="4356" max="4356" width="7.7109375" customWidth="1"/>
    <col min="4357" max="4357" width="16.5703125" customWidth="1"/>
    <col min="4358" max="4358" width="17.85546875" customWidth="1"/>
    <col min="4359" max="4359" width="10.5703125" customWidth="1"/>
    <col min="4360" max="4360" width="15.85546875" customWidth="1"/>
    <col min="4361" max="4361" width="15.7109375" customWidth="1"/>
    <col min="4609" max="4609" width="4.140625" customWidth="1"/>
    <col min="4610" max="4610" width="48.85546875" customWidth="1"/>
    <col min="4611" max="4611" width="10.42578125" customWidth="1"/>
    <col min="4612" max="4612" width="7.7109375" customWidth="1"/>
    <col min="4613" max="4613" width="16.5703125" customWidth="1"/>
    <col min="4614" max="4614" width="17.85546875" customWidth="1"/>
    <col min="4615" max="4615" width="10.5703125" customWidth="1"/>
    <col min="4616" max="4616" width="15.85546875" customWidth="1"/>
    <col min="4617" max="4617" width="15.7109375" customWidth="1"/>
    <col min="4865" max="4865" width="4.140625" customWidth="1"/>
    <col min="4866" max="4866" width="48.85546875" customWidth="1"/>
    <col min="4867" max="4867" width="10.42578125" customWidth="1"/>
    <col min="4868" max="4868" width="7.7109375" customWidth="1"/>
    <col min="4869" max="4869" width="16.5703125" customWidth="1"/>
    <col min="4870" max="4870" width="17.85546875" customWidth="1"/>
    <col min="4871" max="4871" width="10.5703125" customWidth="1"/>
    <col min="4872" max="4872" width="15.85546875" customWidth="1"/>
    <col min="4873" max="4873" width="15.7109375" customWidth="1"/>
    <col min="5121" max="5121" width="4.140625" customWidth="1"/>
    <col min="5122" max="5122" width="48.85546875" customWidth="1"/>
    <col min="5123" max="5123" width="10.42578125" customWidth="1"/>
    <col min="5124" max="5124" width="7.7109375" customWidth="1"/>
    <col min="5125" max="5125" width="16.5703125" customWidth="1"/>
    <col min="5126" max="5126" width="17.85546875" customWidth="1"/>
    <col min="5127" max="5127" width="10.5703125" customWidth="1"/>
    <col min="5128" max="5128" width="15.85546875" customWidth="1"/>
    <col min="5129" max="5129" width="15.7109375" customWidth="1"/>
    <col min="5377" max="5377" width="4.140625" customWidth="1"/>
    <col min="5378" max="5378" width="48.85546875" customWidth="1"/>
    <col min="5379" max="5379" width="10.42578125" customWidth="1"/>
    <col min="5380" max="5380" width="7.7109375" customWidth="1"/>
    <col min="5381" max="5381" width="16.5703125" customWidth="1"/>
    <col min="5382" max="5382" width="17.85546875" customWidth="1"/>
    <col min="5383" max="5383" width="10.5703125" customWidth="1"/>
    <col min="5384" max="5384" width="15.85546875" customWidth="1"/>
    <col min="5385" max="5385" width="15.7109375" customWidth="1"/>
    <col min="5633" max="5633" width="4.140625" customWidth="1"/>
    <col min="5634" max="5634" width="48.85546875" customWidth="1"/>
    <col min="5635" max="5635" width="10.42578125" customWidth="1"/>
    <col min="5636" max="5636" width="7.7109375" customWidth="1"/>
    <col min="5637" max="5637" width="16.5703125" customWidth="1"/>
    <col min="5638" max="5638" width="17.85546875" customWidth="1"/>
    <col min="5639" max="5639" width="10.5703125" customWidth="1"/>
    <col min="5640" max="5640" width="15.85546875" customWidth="1"/>
    <col min="5641" max="5641" width="15.7109375" customWidth="1"/>
    <col min="5889" max="5889" width="4.140625" customWidth="1"/>
    <col min="5890" max="5890" width="48.85546875" customWidth="1"/>
    <col min="5891" max="5891" width="10.42578125" customWidth="1"/>
    <col min="5892" max="5892" width="7.7109375" customWidth="1"/>
    <col min="5893" max="5893" width="16.5703125" customWidth="1"/>
    <col min="5894" max="5894" width="17.85546875" customWidth="1"/>
    <col min="5895" max="5895" width="10.5703125" customWidth="1"/>
    <col min="5896" max="5896" width="15.85546875" customWidth="1"/>
    <col min="5897" max="5897" width="15.7109375" customWidth="1"/>
    <col min="6145" max="6145" width="4.140625" customWidth="1"/>
    <col min="6146" max="6146" width="48.85546875" customWidth="1"/>
    <col min="6147" max="6147" width="10.42578125" customWidth="1"/>
    <col min="6148" max="6148" width="7.7109375" customWidth="1"/>
    <col min="6149" max="6149" width="16.5703125" customWidth="1"/>
    <col min="6150" max="6150" width="17.85546875" customWidth="1"/>
    <col min="6151" max="6151" width="10.5703125" customWidth="1"/>
    <col min="6152" max="6152" width="15.85546875" customWidth="1"/>
    <col min="6153" max="6153" width="15.7109375" customWidth="1"/>
    <col min="6401" max="6401" width="4.140625" customWidth="1"/>
    <col min="6402" max="6402" width="48.85546875" customWidth="1"/>
    <col min="6403" max="6403" width="10.42578125" customWidth="1"/>
    <col min="6404" max="6404" width="7.7109375" customWidth="1"/>
    <col min="6405" max="6405" width="16.5703125" customWidth="1"/>
    <col min="6406" max="6406" width="17.85546875" customWidth="1"/>
    <col min="6407" max="6407" width="10.5703125" customWidth="1"/>
    <col min="6408" max="6408" width="15.85546875" customWidth="1"/>
    <col min="6409" max="6409" width="15.7109375" customWidth="1"/>
    <col min="6657" max="6657" width="4.140625" customWidth="1"/>
    <col min="6658" max="6658" width="48.85546875" customWidth="1"/>
    <col min="6659" max="6659" width="10.42578125" customWidth="1"/>
    <col min="6660" max="6660" width="7.7109375" customWidth="1"/>
    <col min="6661" max="6661" width="16.5703125" customWidth="1"/>
    <col min="6662" max="6662" width="17.85546875" customWidth="1"/>
    <col min="6663" max="6663" width="10.5703125" customWidth="1"/>
    <col min="6664" max="6664" width="15.85546875" customWidth="1"/>
    <col min="6665" max="6665" width="15.7109375" customWidth="1"/>
    <col min="6913" max="6913" width="4.140625" customWidth="1"/>
    <col min="6914" max="6914" width="48.85546875" customWidth="1"/>
    <col min="6915" max="6915" width="10.42578125" customWidth="1"/>
    <col min="6916" max="6916" width="7.7109375" customWidth="1"/>
    <col min="6917" max="6917" width="16.5703125" customWidth="1"/>
    <col min="6918" max="6918" width="17.85546875" customWidth="1"/>
    <col min="6919" max="6919" width="10.5703125" customWidth="1"/>
    <col min="6920" max="6920" width="15.85546875" customWidth="1"/>
    <col min="6921" max="6921" width="15.7109375" customWidth="1"/>
    <col min="7169" max="7169" width="4.140625" customWidth="1"/>
    <col min="7170" max="7170" width="48.85546875" customWidth="1"/>
    <col min="7171" max="7171" width="10.42578125" customWidth="1"/>
    <col min="7172" max="7172" width="7.7109375" customWidth="1"/>
    <col min="7173" max="7173" width="16.5703125" customWidth="1"/>
    <col min="7174" max="7174" width="17.85546875" customWidth="1"/>
    <col min="7175" max="7175" width="10.5703125" customWidth="1"/>
    <col min="7176" max="7176" width="15.85546875" customWidth="1"/>
    <col min="7177" max="7177" width="15.7109375" customWidth="1"/>
    <col min="7425" max="7425" width="4.140625" customWidth="1"/>
    <col min="7426" max="7426" width="48.85546875" customWidth="1"/>
    <col min="7427" max="7427" width="10.42578125" customWidth="1"/>
    <col min="7428" max="7428" width="7.7109375" customWidth="1"/>
    <col min="7429" max="7429" width="16.5703125" customWidth="1"/>
    <col min="7430" max="7430" width="17.85546875" customWidth="1"/>
    <col min="7431" max="7431" width="10.5703125" customWidth="1"/>
    <col min="7432" max="7432" width="15.85546875" customWidth="1"/>
    <col min="7433" max="7433" width="15.7109375" customWidth="1"/>
    <col min="7681" max="7681" width="4.140625" customWidth="1"/>
    <col min="7682" max="7682" width="48.85546875" customWidth="1"/>
    <col min="7683" max="7683" width="10.42578125" customWidth="1"/>
    <col min="7684" max="7684" width="7.7109375" customWidth="1"/>
    <col min="7685" max="7685" width="16.5703125" customWidth="1"/>
    <col min="7686" max="7686" width="17.85546875" customWidth="1"/>
    <col min="7687" max="7687" width="10.5703125" customWidth="1"/>
    <col min="7688" max="7688" width="15.85546875" customWidth="1"/>
    <col min="7689" max="7689" width="15.7109375" customWidth="1"/>
    <col min="7937" max="7937" width="4.140625" customWidth="1"/>
    <col min="7938" max="7938" width="48.85546875" customWidth="1"/>
    <col min="7939" max="7939" width="10.42578125" customWidth="1"/>
    <col min="7940" max="7940" width="7.7109375" customWidth="1"/>
    <col min="7941" max="7941" width="16.5703125" customWidth="1"/>
    <col min="7942" max="7942" width="17.85546875" customWidth="1"/>
    <col min="7943" max="7943" width="10.5703125" customWidth="1"/>
    <col min="7944" max="7944" width="15.85546875" customWidth="1"/>
    <col min="7945" max="7945" width="15.7109375" customWidth="1"/>
    <col min="8193" max="8193" width="4.140625" customWidth="1"/>
    <col min="8194" max="8194" width="48.85546875" customWidth="1"/>
    <col min="8195" max="8195" width="10.42578125" customWidth="1"/>
    <col min="8196" max="8196" width="7.7109375" customWidth="1"/>
    <col min="8197" max="8197" width="16.5703125" customWidth="1"/>
    <col min="8198" max="8198" width="17.85546875" customWidth="1"/>
    <col min="8199" max="8199" width="10.5703125" customWidth="1"/>
    <col min="8200" max="8200" width="15.85546875" customWidth="1"/>
    <col min="8201" max="8201" width="15.7109375" customWidth="1"/>
    <col min="8449" max="8449" width="4.140625" customWidth="1"/>
    <col min="8450" max="8450" width="48.85546875" customWidth="1"/>
    <col min="8451" max="8451" width="10.42578125" customWidth="1"/>
    <col min="8452" max="8452" width="7.7109375" customWidth="1"/>
    <col min="8453" max="8453" width="16.5703125" customWidth="1"/>
    <col min="8454" max="8454" width="17.85546875" customWidth="1"/>
    <col min="8455" max="8455" width="10.5703125" customWidth="1"/>
    <col min="8456" max="8456" width="15.85546875" customWidth="1"/>
    <col min="8457" max="8457" width="15.7109375" customWidth="1"/>
    <col min="8705" max="8705" width="4.140625" customWidth="1"/>
    <col min="8706" max="8706" width="48.85546875" customWidth="1"/>
    <col min="8707" max="8707" width="10.42578125" customWidth="1"/>
    <col min="8708" max="8708" width="7.7109375" customWidth="1"/>
    <col min="8709" max="8709" width="16.5703125" customWidth="1"/>
    <col min="8710" max="8710" width="17.85546875" customWidth="1"/>
    <col min="8711" max="8711" width="10.5703125" customWidth="1"/>
    <col min="8712" max="8712" width="15.85546875" customWidth="1"/>
    <col min="8713" max="8713" width="15.7109375" customWidth="1"/>
    <col min="8961" max="8961" width="4.140625" customWidth="1"/>
    <col min="8962" max="8962" width="48.85546875" customWidth="1"/>
    <col min="8963" max="8963" width="10.42578125" customWidth="1"/>
    <col min="8964" max="8964" width="7.7109375" customWidth="1"/>
    <col min="8965" max="8965" width="16.5703125" customWidth="1"/>
    <col min="8966" max="8966" width="17.85546875" customWidth="1"/>
    <col min="8967" max="8967" width="10.5703125" customWidth="1"/>
    <col min="8968" max="8968" width="15.85546875" customWidth="1"/>
    <col min="8969" max="8969" width="15.7109375" customWidth="1"/>
    <col min="9217" max="9217" width="4.140625" customWidth="1"/>
    <col min="9218" max="9218" width="48.85546875" customWidth="1"/>
    <col min="9219" max="9219" width="10.42578125" customWidth="1"/>
    <col min="9220" max="9220" width="7.7109375" customWidth="1"/>
    <col min="9221" max="9221" width="16.5703125" customWidth="1"/>
    <col min="9222" max="9222" width="17.85546875" customWidth="1"/>
    <col min="9223" max="9223" width="10.5703125" customWidth="1"/>
    <col min="9224" max="9224" width="15.85546875" customWidth="1"/>
    <col min="9225" max="9225" width="15.7109375" customWidth="1"/>
    <col min="9473" max="9473" width="4.140625" customWidth="1"/>
    <col min="9474" max="9474" width="48.85546875" customWidth="1"/>
    <col min="9475" max="9475" width="10.42578125" customWidth="1"/>
    <col min="9476" max="9476" width="7.7109375" customWidth="1"/>
    <col min="9477" max="9477" width="16.5703125" customWidth="1"/>
    <col min="9478" max="9478" width="17.85546875" customWidth="1"/>
    <col min="9479" max="9479" width="10.5703125" customWidth="1"/>
    <col min="9480" max="9480" width="15.85546875" customWidth="1"/>
    <col min="9481" max="9481" width="15.7109375" customWidth="1"/>
    <col min="9729" max="9729" width="4.140625" customWidth="1"/>
    <col min="9730" max="9730" width="48.85546875" customWidth="1"/>
    <col min="9731" max="9731" width="10.42578125" customWidth="1"/>
    <col min="9732" max="9732" width="7.7109375" customWidth="1"/>
    <col min="9733" max="9733" width="16.5703125" customWidth="1"/>
    <col min="9734" max="9734" width="17.85546875" customWidth="1"/>
    <col min="9735" max="9735" width="10.5703125" customWidth="1"/>
    <col min="9736" max="9736" width="15.85546875" customWidth="1"/>
    <col min="9737" max="9737" width="15.7109375" customWidth="1"/>
    <col min="9985" max="9985" width="4.140625" customWidth="1"/>
    <col min="9986" max="9986" width="48.85546875" customWidth="1"/>
    <col min="9987" max="9987" width="10.42578125" customWidth="1"/>
    <col min="9988" max="9988" width="7.7109375" customWidth="1"/>
    <col min="9989" max="9989" width="16.5703125" customWidth="1"/>
    <col min="9990" max="9990" width="17.85546875" customWidth="1"/>
    <col min="9991" max="9991" width="10.5703125" customWidth="1"/>
    <col min="9992" max="9992" width="15.85546875" customWidth="1"/>
    <col min="9993" max="9993" width="15.7109375" customWidth="1"/>
    <col min="10241" max="10241" width="4.140625" customWidth="1"/>
    <col min="10242" max="10242" width="48.85546875" customWidth="1"/>
    <col min="10243" max="10243" width="10.42578125" customWidth="1"/>
    <col min="10244" max="10244" width="7.7109375" customWidth="1"/>
    <col min="10245" max="10245" width="16.5703125" customWidth="1"/>
    <col min="10246" max="10246" width="17.85546875" customWidth="1"/>
    <col min="10247" max="10247" width="10.5703125" customWidth="1"/>
    <col min="10248" max="10248" width="15.85546875" customWidth="1"/>
    <col min="10249" max="10249" width="15.7109375" customWidth="1"/>
    <col min="10497" max="10497" width="4.140625" customWidth="1"/>
    <col min="10498" max="10498" width="48.85546875" customWidth="1"/>
    <col min="10499" max="10499" width="10.42578125" customWidth="1"/>
    <col min="10500" max="10500" width="7.7109375" customWidth="1"/>
    <col min="10501" max="10501" width="16.5703125" customWidth="1"/>
    <col min="10502" max="10502" width="17.85546875" customWidth="1"/>
    <col min="10503" max="10503" width="10.5703125" customWidth="1"/>
    <col min="10504" max="10504" width="15.85546875" customWidth="1"/>
    <col min="10505" max="10505" width="15.7109375" customWidth="1"/>
    <col min="10753" max="10753" width="4.140625" customWidth="1"/>
    <col min="10754" max="10754" width="48.85546875" customWidth="1"/>
    <col min="10755" max="10755" width="10.42578125" customWidth="1"/>
    <col min="10756" max="10756" width="7.7109375" customWidth="1"/>
    <col min="10757" max="10757" width="16.5703125" customWidth="1"/>
    <col min="10758" max="10758" width="17.85546875" customWidth="1"/>
    <col min="10759" max="10759" width="10.5703125" customWidth="1"/>
    <col min="10760" max="10760" width="15.85546875" customWidth="1"/>
    <col min="10761" max="10761" width="15.7109375" customWidth="1"/>
    <col min="11009" max="11009" width="4.140625" customWidth="1"/>
    <col min="11010" max="11010" width="48.85546875" customWidth="1"/>
    <col min="11011" max="11011" width="10.42578125" customWidth="1"/>
    <col min="11012" max="11012" width="7.7109375" customWidth="1"/>
    <col min="11013" max="11013" width="16.5703125" customWidth="1"/>
    <col min="11014" max="11014" width="17.85546875" customWidth="1"/>
    <col min="11015" max="11015" width="10.5703125" customWidth="1"/>
    <col min="11016" max="11016" width="15.85546875" customWidth="1"/>
    <col min="11017" max="11017" width="15.7109375" customWidth="1"/>
    <col min="11265" max="11265" width="4.140625" customWidth="1"/>
    <col min="11266" max="11266" width="48.85546875" customWidth="1"/>
    <col min="11267" max="11267" width="10.42578125" customWidth="1"/>
    <col min="11268" max="11268" width="7.7109375" customWidth="1"/>
    <col min="11269" max="11269" width="16.5703125" customWidth="1"/>
    <col min="11270" max="11270" width="17.85546875" customWidth="1"/>
    <col min="11271" max="11271" width="10.5703125" customWidth="1"/>
    <col min="11272" max="11272" width="15.85546875" customWidth="1"/>
    <col min="11273" max="11273" width="15.7109375" customWidth="1"/>
    <col min="11521" max="11521" width="4.140625" customWidth="1"/>
    <col min="11522" max="11522" width="48.85546875" customWidth="1"/>
    <col min="11523" max="11523" width="10.42578125" customWidth="1"/>
    <col min="11524" max="11524" width="7.7109375" customWidth="1"/>
    <col min="11525" max="11525" width="16.5703125" customWidth="1"/>
    <col min="11526" max="11526" width="17.85546875" customWidth="1"/>
    <col min="11527" max="11527" width="10.5703125" customWidth="1"/>
    <col min="11528" max="11528" width="15.85546875" customWidth="1"/>
    <col min="11529" max="11529" width="15.7109375" customWidth="1"/>
    <col min="11777" max="11777" width="4.140625" customWidth="1"/>
    <col min="11778" max="11778" width="48.85546875" customWidth="1"/>
    <col min="11779" max="11779" width="10.42578125" customWidth="1"/>
    <col min="11780" max="11780" width="7.7109375" customWidth="1"/>
    <col min="11781" max="11781" width="16.5703125" customWidth="1"/>
    <col min="11782" max="11782" width="17.85546875" customWidth="1"/>
    <col min="11783" max="11783" width="10.5703125" customWidth="1"/>
    <col min="11784" max="11784" width="15.85546875" customWidth="1"/>
    <col min="11785" max="11785" width="15.7109375" customWidth="1"/>
    <col min="12033" max="12033" width="4.140625" customWidth="1"/>
    <col min="12034" max="12034" width="48.85546875" customWidth="1"/>
    <col min="12035" max="12035" width="10.42578125" customWidth="1"/>
    <col min="12036" max="12036" width="7.7109375" customWidth="1"/>
    <col min="12037" max="12037" width="16.5703125" customWidth="1"/>
    <col min="12038" max="12038" width="17.85546875" customWidth="1"/>
    <col min="12039" max="12039" width="10.5703125" customWidth="1"/>
    <col min="12040" max="12040" width="15.85546875" customWidth="1"/>
    <col min="12041" max="12041" width="15.7109375" customWidth="1"/>
    <col min="12289" max="12289" width="4.140625" customWidth="1"/>
    <col min="12290" max="12290" width="48.85546875" customWidth="1"/>
    <col min="12291" max="12291" width="10.42578125" customWidth="1"/>
    <col min="12292" max="12292" width="7.7109375" customWidth="1"/>
    <col min="12293" max="12293" width="16.5703125" customWidth="1"/>
    <col min="12294" max="12294" width="17.85546875" customWidth="1"/>
    <col min="12295" max="12295" width="10.5703125" customWidth="1"/>
    <col min="12296" max="12296" width="15.85546875" customWidth="1"/>
    <col min="12297" max="12297" width="15.7109375" customWidth="1"/>
    <col min="12545" max="12545" width="4.140625" customWidth="1"/>
    <col min="12546" max="12546" width="48.85546875" customWidth="1"/>
    <col min="12547" max="12547" width="10.42578125" customWidth="1"/>
    <col min="12548" max="12548" width="7.7109375" customWidth="1"/>
    <col min="12549" max="12549" width="16.5703125" customWidth="1"/>
    <col min="12550" max="12550" width="17.85546875" customWidth="1"/>
    <col min="12551" max="12551" width="10.5703125" customWidth="1"/>
    <col min="12552" max="12552" width="15.85546875" customWidth="1"/>
    <col min="12553" max="12553" width="15.7109375" customWidth="1"/>
    <col min="12801" max="12801" width="4.140625" customWidth="1"/>
    <col min="12802" max="12802" width="48.85546875" customWidth="1"/>
    <col min="12803" max="12803" width="10.42578125" customWidth="1"/>
    <col min="12804" max="12804" width="7.7109375" customWidth="1"/>
    <col min="12805" max="12805" width="16.5703125" customWidth="1"/>
    <col min="12806" max="12806" width="17.85546875" customWidth="1"/>
    <col min="12807" max="12807" width="10.5703125" customWidth="1"/>
    <col min="12808" max="12808" width="15.85546875" customWidth="1"/>
    <col min="12809" max="12809" width="15.7109375" customWidth="1"/>
    <col min="13057" max="13057" width="4.140625" customWidth="1"/>
    <col min="13058" max="13058" width="48.85546875" customWidth="1"/>
    <col min="13059" max="13059" width="10.42578125" customWidth="1"/>
    <col min="13060" max="13060" width="7.7109375" customWidth="1"/>
    <col min="13061" max="13061" width="16.5703125" customWidth="1"/>
    <col min="13062" max="13062" width="17.85546875" customWidth="1"/>
    <col min="13063" max="13063" width="10.5703125" customWidth="1"/>
    <col min="13064" max="13064" width="15.85546875" customWidth="1"/>
    <col min="13065" max="13065" width="15.7109375" customWidth="1"/>
    <col min="13313" max="13313" width="4.140625" customWidth="1"/>
    <col min="13314" max="13314" width="48.85546875" customWidth="1"/>
    <col min="13315" max="13315" width="10.42578125" customWidth="1"/>
    <col min="13316" max="13316" width="7.7109375" customWidth="1"/>
    <col min="13317" max="13317" width="16.5703125" customWidth="1"/>
    <col min="13318" max="13318" width="17.85546875" customWidth="1"/>
    <col min="13319" max="13319" width="10.5703125" customWidth="1"/>
    <col min="13320" max="13320" width="15.85546875" customWidth="1"/>
    <col min="13321" max="13321" width="15.7109375" customWidth="1"/>
    <col min="13569" max="13569" width="4.140625" customWidth="1"/>
    <col min="13570" max="13570" width="48.85546875" customWidth="1"/>
    <col min="13571" max="13571" width="10.42578125" customWidth="1"/>
    <col min="13572" max="13572" width="7.7109375" customWidth="1"/>
    <col min="13573" max="13573" width="16.5703125" customWidth="1"/>
    <col min="13574" max="13574" width="17.85546875" customWidth="1"/>
    <col min="13575" max="13575" width="10.5703125" customWidth="1"/>
    <col min="13576" max="13576" width="15.85546875" customWidth="1"/>
    <col min="13577" max="13577" width="15.7109375" customWidth="1"/>
    <col min="13825" max="13825" width="4.140625" customWidth="1"/>
    <col min="13826" max="13826" width="48.85546875" customWidth="1"/>
    <col min="13827" max="13827" width="10.42578125" customWidth="1"/>
    <col min="13828" max="13828" width="7.7109375" customWidth="1"/>
    <col min="13829" max="13829" width="16.5703125" customWidth="1"/>
    <col min="13830" max="13830" width="17.85546875" customWidth="1"/>
    <col min="13831" max="13831" width="10.5703125" customWidth="1"/>
    <col min="13832" max="13832" width="15.85546875" customWidth="1"/>
    <col min="13833" max="13833" width="15.7109375" customWidth="1"/>
    <col min="14081" max="14081" width="4.140625" customWidth="1"/>
    <col min="14082" max="14082" width="48.85546875" customWidth="1"/>
    <col min="14083" max="14083" width="10.42578125" customWidth="1"/>
    <col min="14084" max="14084" width="7.7109375" customWidth="1"/>
    <col min="14085" max="14085" width="16.5703125" customWidth="1"/>
    <col min="14086" max="14086" width="17.85546875" customWidth="1"/>
    <col min="14087" max="14087" width="10.5703125" customWidth="1"/>
    <col min="14088" max="14088" width="15.85546875" customWidth="1"/>
    <col min="14089" max="14089" width="15.7109375" customWidth="1"/>
    <col min="14337" max="14337" width="4.140625" customWidth="1"/>
    <col min="14338" max="14338" width="48.85546875" customWidth="1"/>
    <col min="14339" max="14339" width="10.42578125" customWidth="1"/>
    <col min="14340" max="14340" width="7.7109375" customWidth="1"/>
    <col min="14341" max="14341" width="16.5703125" customWidth="1"/>
    <col min="14342" max="14342" width="17.85546875" customWidth="1"/>
    <col min="14343" max="14343" width="10.5703125" customWidth="1"/>
    <col min="14344" max="14344" width="15.85546875" customWidth="1"/>
    <col min="14345" max="14345" width="15.7109375" customWidth="1"/>
    <col min="14593" max="14593" width="4.140625" customWidth="1"/>
    <col min="14594" max="14594" width="48.85546875" customWidth="1"/>
    <col min="14595" max="14595" width="10.42578125" customWidth="1"/>
    <col min="14596" max="14596" width="7.7109375" customWidth="1"/>
    <col min="14597" max="14597" width="16.5703125" customWidth="1"/>
    <col min="14598" max="14598" width="17.85546875" customWidth="1"/>
    <col min="14599" max="14599" width="10.5703125" customWidth="1"/>
    <col min="14600" max="14600" width="15.85546875" customWidth="1"/>
    <col min="14601" max="14601" width="15.7109375" customWidth="1"/>
    <col min="14849" max="14849" width="4.140625" customWidth="1"/>
    <col min="14850" max="14850" width="48.85546875" customWidth="1"/>
    <col min="14851" max="14851" width="10.42578125" customWidth="1"/>
    <col min="14852" max="14852" width="7.7109375" customWidth="1"/>
    <col min="14853" max="14853" width="16.5703125" customWidth="1"/>
    <col min="14854" max="14854" width="17.85546875" customWidth="1"/>
    <col min="14855" max="14855" width="10.5703125" customWidth="1"/>
    <col min="14856" max="14856" width="15.85546875" customWidth="1"/>
    <col min="14857" max="14857" width="15.7109375" customWidth="1"/>
    <col min="15105" max="15105" width="4.140625" customWidth="1"/>
    <col min="15106" max="15106" width="48.85546875" customWidth="1"/>
    <col min="15107" max="15107" width="10.42578125" customWidth="1"/>
    <col min="15108" max="15108" width="7.7109375" customWidth="1"/>
    <col min="15109" max="15109" width="16.5703125" customWidth="1"/>
    <col min="15110" max="15110" width="17.85546875" customWidth="1"/>
    <col min="15111" max="15111" width="10.5703125" customWidth="1"/>
    <col min="15112" max="15112" width="15.85546875" customWidth="1"/>
    <col min="15113" max="15113" width="15.7109375" customWidth="1"/>
    <col min="15361" max="15361" width="4.140625" customWidth="1"/>
    <col min="15362" max="15362" width="48.85546875" customWidth="1"/>
    <col min="15363" max="15363" width="10.42578125" customWidth="1"/>
    <col min="15364" max="15364" width="7.7109375" customWidth="1"/>
    <col min="15365" max="15365" width="16.5703125" customWidth="1"/>
    <col min="15366" max="15366" width="17.85546875" customWidth="1"/>
    <col min="15367" max="15367" width="10.5703125" customWidth="1"/>
    <col min="15368" max="15368" width="15.85546875" customWidth="1"/>
    <col min="15369" max="15369" width="15.7109375" customWidth="1"/>
    <col min="15617" max="15617" width="4.140625" customWidth="1"/>
    <col min="15618" max="15618" width="48.85546875" customWidth="1"/>
    <col min="15619" max="15619" width="10.42578125" customWidth="1"/>
    <col min="15620" max="15620" width="7.7109375" customWidth="1"/>
    <col min="15621" max="15621" width="16.5703125" customWidth="1"/>
    <col min="15622" max="15622" width="17.85546875" customWidth="1"/>
    <col min="15623" max="15623" width="10.5703125" customWidth="1"/>
    <col min="15624" max="15624" width="15.85546875" customWidth="1"/>
    <col min="15625" max="15625" width="15.7109375" customWidth="1"/>
    <col min="15873" max="15873" width="4.140625" customWidth="1"/>
    <col min="15874" max="15874" width="48.85546875" customWidth="1"/>
    <col min="15875" max="15875" width="10.42578125" customWidth="1"/>
    <col min="15876" max="15876" width="7.7109375" customWidth="1"/>
    <col min="15877" max="15877" width="16.5703125" customWidth="1"/>
    <col min="15878" max="15878" width="17.85546875" customWidth="1"/>
    <col min="15879" max="15879" width="10.5703125" customWidth="1"/>
    <col min="15880" max="15880" width="15.85546875" customWidth="1"/>
    <col min="15881" max="15881" width="15.7109375" customWidth="1"/>
    <col min="16129" max="16129" width="4.140625" customWidth="1"/>
    <col min="16130" max="16130" width="48.85546875" customWidth="1"/>
    <col min="16131" max="16131" width="10.42578125" customWidth="1"/>
    <col min="16132" max="16132" width="7.7109375" customWidth="1"/>
    <col min="16133" max="16133" width="16.5703125" customWidth="1"/>
    <col min="16134" max="16134" width="17.85546875" customWidth="1"/>
    <col min="16135" max="16135" width="10.5703125" customWidth="1"/>
    <col min="16136" max="16136" width="15.85546875" customWidth="1"/>
    <col min="16137" max="16137" width="15.7109375" customWidth="1"/>
  </cols>
  <sheetData>
    <row r="1" spans="1:11" ht="15.75" x14ac:dyDescent="0.25">
      <c r="A1" s="87" t="s">
        <v>52</v>
      </c>
      <c r="B1" s="88"/>
      <c r="C1" s="88"/>
      <c r="D1" s="88"/>
      <c r="E1" s="88"/>
      <c r="F1" s="88"/>
      <c r="G1" s="88"/>
      <c r="H1" s="88"/>
      <c r="I1" s="89"/>
    </row>
    <row r="2" spans="1:11" x14ac:dyDescent="0.25">
      <c r="A2" s="4"/>
      <c r="B2" s="5"/>
      <c r="C2" s="5"/>
      <c r="D2" s="5"/>
      <c r="E2" s="5"/>
      <c r="F2" s="5"/>
      <c r="G2" s="5"/>
      <c r="H2" s="5"/>
      <c r="I2" s="6"/>
    </row>
    <row r="3" spans="1:11" ht="15.75" thickBot="1" x14ac:dyDescent="0.3">
      <c r="A3" s="90" t="s">
        <v>31</v>
      </c>
      <c r="B3" s="91"/>
      <c r="C3" s="9"/>
      <c r="D3" s="9"/>
      <c r="E3" s="92"/>
      <c r="F3" s="9"/>
      <c r="G3" s="60"/>
      <c r="H3" s="61"/>
      <c r="I3" s="93"/>
    </row>
    <row r="4" spans="1:11" ht="39.75" thickBot="1" x14ac:dyDescent="0.3">
      <c r="A4" s="13" t="s">
        <v>2</v>
      </c>
      <c r="B4" s="14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43" t="s">
        <v>10</v>
      </c>
    </row>
    <row r="5" spans="1:11" x14ac:dyDescent="0.25">
      <c r="A5" s="19">
        <v>1</v>
      </c>
      <c r="B5" s="20" t="s">
        <v>53</v>
      </c>
      <c r="C5" s="21" t="s">
        <v>19</v>
      </c>
      <c r="D5" s="20">
        <v>24</v>
      </c>
      <c r="E5" s="20">
        <v>24</v>
      </c>
      <c r="F5" s="25">
        <f>E5*4</f>
        <v>96</v>
      </c>
      <c r="G5" s="94"/>
      <c r="H5" s="23">
        <f>F5*G5</f>
        <v>0</v>
      </c>
      <c r="I5" s="24">
        <f>H5*1.2</f>
        <v>0</v>
      </c>
    </row>
    <row r="6" spans="1:11" x14ac:dyDescent="0.25">
      <c r="A6" s="19">
        <v>2</v>
      </c>
      <c r="B6" s="20" t="s">
        <v>54</v>
      </c>
      <c r="C6" s="21" t="s">
        <v>19</v>
      </c>
      <c r="D6" s="20">
        <v>160</v>
      </c>
      <c r="E6" s="20">
        <v>160</v>
      </c>
      <c r="F6" s="25">
        <f t="shared" ref="F6:F13" si="0">E6*4</f>
        <v>640</v>
      </c>
      <c r="G6" s="47"/>
      <c r="H6" s="23">
        <f t="shared" ref="H6:H13" si="1">F6*G6</f>
        <v>0</v>
      </c>
      <c r="I6" s="24">
        <f t="shared" ref="I6:I13" si="2">H6*1.2</f>
        <v>0</v>
      </c>
    </row>
    <row r="7" spans="1:11" x14ac:dyDescent="0.25">
      <c r="A7" s="19">
        <v>3</v>
      </c>
      <c r="B7" s="20" t="s">
        <v>55</v>
      </c>
      <c r="C7" s="21" t="s">
        <v>19</v>
      </c>
      <c r="D7" s="5">
        <v>48</v>
      </c>
      <c r="E7" s="20">
        <v>48</v>
      </c>
      <c r="F7" s="25">
        <f t="shared" si="0"/>
        <v>192</v>
      </c>
      <c r="G7" s="47"/>
      <c r="H7" s="23">
        <f t="shared" si="1"/>
        <v>0</v>
      </c>
      <c r="I7" s="24">
        <f t="shared" si="2"/>
        <v>0</v>
      </c>
    </row>
    <row r="8" spans="1:11" x14ac:dyDescent="0.25">
      <c r="A8" s="19">
        <v>4</v>
      </c>
      <c r="B8" s="20" t="s">
        <v>56</v>
      </c>
      <c r="C8" s="21" t="s">
        <v>28</v>
      </c>
      <c r="D8" s="26">
        <v>10</v>
      </c>
      <c r="E8" s="26">
        <v>10</v>
      </c>
      <c r="F8" s="25">
        <f t="shared" si="0"/>
        <v>40</v>
      </c>
      <c r="G8" s="27"/>
      <c r="H8" s="23">
        <f t="shared" si="1"/>
        <v>0</v>
      </c>
      <c r="I8" s="24">
        <f t="shared" si="2"/>
        <v>0</v>
      </c>
    </row>
    <row r="9" spans="1:11" x14ac:dyDescent="0.25">
      <c r="A9" s="19">
        <v>5</v>
      </c>
      <c r="B9" s="20" t="s">
        <v>57</v>
      </c>
      <c r="C9" s="21" t="s">
        <v>28</v>
      </c>
      <c r="D9" s="26">
        <v>10</v>
      </c>
      <c r="E9" s="26">
        <v>10</v>
      </c>
      <c r="F9" s="25">
        <f t="shared" si="0"/>
        <v>40</v>
      </c>
      <c r="G9" s="27"/>
      <c r="H9" s="23">
        <f t="shared" si="1"/>
        <v>0</v>
      </c>
      <c r="I9" s="24">
        <f t="shared" si="2"/>
        <v>0</v>
      </c>
    </row>
    <row r="10" spans="1:11" x14ac:dyDescent="0.25">
      <c r="A10" s="19">
        <v>6</v>
      </c>
      <c r="B10" s="51" t="s">
        <v>35</v>
      </c>
      <c r="C10" s="20" t="s">
        <v>19</v>
      </c>
      <c r="D10" s="26">
        <v>6</v>
      </c>
      <c r="E10" s="26">
        <v>6</v>
      </c>
      <c r="F10" s="25">
        <f t="shared" si="0"/>
        <v>24</v>
      </c>
      <c r="G10" s="27"/>
      <c r="H10" s="23">
        <f t="shared" si="1"/>
        <v>0</v>
      </c>
      <c r="I10" s="24">
        <f t="shared" si="2"/>
        <v>0</v>
      </c>
    </row>
    <row r="11" spans="1:11" x14ac:dyDescent="0.25">
      <c r="A11" s="19">
        <v>7</v>
      </c>
      <c r="B11" s="20" t="s">
        <v>58</v>
      </c>
      <c r="C11" s="21" t="s">
        <v>40</v>
      </c>
      <c r="D11" s="20">
        <v>20</v>
      </c>
      <c r="E11" s="20">
        <v>20</v>
      </c>
      <c r="F11" s="25">
        <f t="shared" si="0"/>
        <v>80</v>
      </c>
      <c r="G11" s="27"/>
      <c r="H11" s="23">
        <f t="shared" si="1"/>
        <v>0</v>
      </c>
      <c r="I11" s="24">
        <f t="shared" si="2"/>
        <v>0</v>
      </c>
    </row>
    <row r="12" spans="1:11" x14ac:dyDescent="0.25">
      <c r="A12" s="19">
        <v>8</v>
      </c>
      <c r="B12" s="20" t="s">
        <v>59</v>
      </c>
      <c r="C12" s="21" t="s">
        <v>28</v>
      </c>
      <c r="D12" s="51">
        <v>10</v>
      </c>
      <c r="E12" s="51">
        <v>10</v>
      </c>
      <c r="F12" s="25">
        <f t="shared" si="0"/>
        <v>40</v>
      </c>
      <c r="G12" s="27"/>
      <c r="H12" s="23">
        <f t="shared" si="1"/>
        <v>0</v>
      </c>
      <c r="I12" s="24">
        <f t="shared" si="2"/>
        <v>0</v>
      </c>
    </row>
    <row r="13" spans="1:11" x14ac:dyDescent="0.25">
      <c r="A13" s="19">
        <v>9</v>
      </c>
      <c r="B13" s="20" t="s">
        <v>60</v>
      </c>
      <c r="C13" s="21" t="s">
        <v>19</v>
      </c>
      <c r="D13" s="26">
        <v>24</v>
      </c>
      <c r="E13" s="26">
        <v>24</v>
      </c>
      <c r="F13" s="25">
        <f t="shared" si="0"/>
        <v>96</v>
      </c>
      <c r="G13" s="27"/>
      <c r="H13" s="23">
        <f t="shared" si="1"/>
        <v>0</v>
      </c>
      <c r="I13" s="24">
        <f t="shared" si="2"/>
        <v>0</v>
      </c>
    </row>
    <row r="14" spans="1:11" ht="15.75" thickBot="1" x14ac:dyDescent="0.3">
      <c r="A14" s="53"/>
      <c r="B14" s="29" t="s">
        <v>16</v>
      </c>
      <c r="C14" s="30"/>
      <c r="D14" s="30"/>
      <c r="E14" s="30"/>
      <c r="F14" s="30"/>
      <c r="G14" s="32"/>
      <c r="H14" s="95"/>
      <c r="I14" s="34">
        <f>SUM(I5:I13)</f>
        <v>0</v>
      </c>
      <c r="K14" s="96"/>
    </row>
    <row r="15" spans="1:11" x14ac:dyDescent="0.25">
      <c r="A15" s="18"/>
      <c r="C15" s="97"/>
      <c r="I15" s="98"/>
    </row>
    <row r="16" spans="1:11" ht="15.75" thickBot="1" x14ac:dyDescent="0.3">
      <c r="A16" s="90" t="s">
        <v>17</v>
      </c>
      <c r="B16" s="91"/>
      <c r="C16" s="92"/>
      <c r="D16" s="92"/>
      <c r="E16" s="92"/>
      <c r="F16" s="92"/>
      <c r="G16" s="99"/>
      <c r="H16" s="100"/>
      <c r="I16" s="93"/>
    </row>
    <row r="17" spans="1:11" ht="39.75" thickBot="1" x14ac:dyDescent="0.3">
      <c r="A17" s="13" t="s">
        <v>2</v>
      </c>
      <c r="B17" s="14" t="s">
        <v>3</v>
      </c>
      <c r="C17" s="15" t="s">
        <v>4</v>
      </c>
      <c r="D17" s="16" t="s">
        <v>5</v>
      </c>
      <c r="E17" s="16" t="s">
        <v>6</v>
      </c>
      <c r="F17" s="16" t="s">
        <v>7</v>
      </c>
      <c r="G17" s="16" t="s">
        <v>8</v>
      </c>
      <c r="H17" s="16" t="s">
        <v>9</v>
      </c>
      <c r="I17" s="43" t="s">
        <v>10</v>
      </c>
    </row>
    <row r="18" spans="1:11" x14ac:dyDescent="0.25">
      <c r="A18" s="19">
        <v>10</v>
      </c>
      <c r="B18" s="20" t="s">
        <v>61</v>
      </c>
      <c r="C18" s="21" t="s">
        <v>19</v>
      </c>
      <c r="D18" s="20">
        <v>64</v>
      </c>
      <c r="E18" s="20">
        <v>64</v>
      </c>
      <c r="F18" s="25">
        <f>E18*4</f>
        <v>256</v>
      </c>
      <c r="G18" s="27"/>
      <c r="H18" s="23">
        <f>F18*G18</f>
        <v>0</v>
      </c>
      <c r="I18" s="24">
        <f>H18*1.2</f>
        <v>0</v>
      </c>
    </row>
    <row r="19" spans="1:11" ht="26.25" x14ac:dyDescent="0.25">
      <c r="A19" s="19">
        <v>11</v>
      </c>
      <c r="B19" s="48" t="s">
        <v>62</v>
      </c>
      <c r="C19" s="21" t="s">
        <v>19</v>
      </c>
      <c r="D19" s="20">
        <v>48</v>
      </c>
      <c r="E19" s="20">
        <v>48</v>
      </c>
      <c r="F19" s="25">
        <f>E19*4</f>
        <v>192</v>
      </c>
      <c r="G19" s="27"/>
      <c r="H19" s="23">
        <f>F19*G19</f>
        <v>0</v>
      </c>
      <c r="I19" s="24">
        <f>H19*1.2</f>
        <v>0</v>
      </c>
    </row>
    <row r="20" spans="1:11" x14ac:dyDescent="0.25">
      <c r="A20" s="19">
        <v>12</v>
      </c>
      <c r="B20" s="20" t="s">
        <v>63</v>
      </c>
      <c r="C20" s="21" t="s">
        <v>19</v>
      </c>
      <c r="D20" s="20">
        <v>24</v>
      </c>
      <c r="E20" s="20">
        <v>24</v>
      </c>
      <c r="F20" s="25">
        <f>E20*4</f>
        <v>96</v>
      </c>
      <c r="G20" s="27"/>
      <c r="H20" s="23">
        <f>F20*G20</f>
        <v>0</v>
      </c>
      <c r="I20" s="24">
        <f>H20*1.2</f>
        <v>0</v>
      </c>
    </row>
    <row r="21" spans="1:11" x14ac:dyDescent="0.25">
      <c r="A21" s="19">
        <v>13</v>
      </c>
      <c r="B21" s="20" t="s">
        <v>64</v>
      </c>
      <c r="C21" s="21" t="s">
        <v>19</v>
      </c>
      <c r="D21" s="20">
        <v>48</v>
      </c>
      <c r="E21" s="20">
        <v>48</v>
      </c>
      <c r="F21" s="25">
        <f>E21*4</f>
        <v>192</v>
      </c>
      <c r="G21" s="27"/>
      <c r="H21" s="23">
        <f>F21*G21</f>
        <v>0</v>
      </c>
      <c r="I21" s="24">
        <f>H21*1.2</f>
        <v>0</v>
      </c>
    </row>
    <row r="22" spans="1:11" x14ac:dyDescent="0.25">
      <c r="A22" s="19">
        <v>14</v>
      </c>
      <c r="B22" s="20" t="s">
        <v>65</v>
      </c>
      <c r="C22" s="21" t="s">
        <v>19</v>
      </c>
      <c r="D22" s="20">
        <v>56</v>
      </c>
      <c r="E22" s="20">
        <v>56</v>
      </c>
      <c r="F22" s="25">
        <f>E22*4</f>
        <v>224</v>
      </c>
      <c r="G22" s="27"/>
      <c r="H22" s="23">
        <f>F22*G22</f>
        <v>0</v>
      </c>
      <c r="I22" s="24">
        <f>H22*1.2</f>
        <v>0</v>
      </c>
    </row>
    <row r="23" spans="1:11" ht="15.75" thickBot="1" x14ac:dyDescent="0.3">
      <c r="A23" s="53"/>
      <c r="B23" s="54" t="s">
        <v>16</v>
      </c>
      <c r="C23" s="32"/>
      <c r="D23" s="32"/>
      <c r="E23" s="32"/>
      <c r="F23" s="32"/>
      <c r="G23" s="30"/>
      <c r="H23" s="101"/>
      <c r="I23" s="34">
        <f>SUM(I18:I22)</f>
        <v>0</v>
      </c>
      <c r="K23" s="96"/>
    </row>
    <row r="24" spans="1:11" x14ac:dyDescent="0.25">
      <c r="A24" s="18"/>
      <c r="C24" s="97"/>
      <c r="I24" s="98"/>
    </row>
    <row r="25" spans="1:11" ht="15.75" thickBot="1" x14ac:dyDescent="0.3">
      <c r="A25" s="90" t="s">
        <v>66</v>
      </c>
      <c r="B25" s="91"/>
      <c r="C25" s="92"/>
      <c r="D25" s="92"/>
      <c r="E25" s="92"/>
      <c r="F25" s="9"/>
      <c r="G25" s="60"/>
      <c r="H25" s="61"/>
      <c r="I25" s="93"/>
    </row>
    <row r="26" spans="1:11" ht="39.75" thickBot="1" x14ac:dyDescent="0.3">
      <c r="A26" s="13" t="s">
        <v>2</v>
      </c>
      <c r="B26" s="14" t="s">
        <v>3</v>
      </c>
      <c r="C26" s="15" t="s">
        <v>4</v>
      </c>
      <c r="D26" s="16" t="s">
        <v>5</v>
      </c>
      <c r="E26" s="16" t="s">
        <v>6</v>
      </c>
      <c r="F26" s="16" t="s">
        <v>7</v>
      </c>
      <c r="G26" s="16" t="s">
        <v>8</v>
      </c>
      <c r="H26" s="16" t="s">
        <v>9</v>
      </c>
      <c r="I26" s="43" t="s">
        <v>10</v>
      </c>
    </row>
    <row r="27" spans="1:11" x14ac:dyDescent="0.25">
      <c r="A27" s="19">
        <v>15</v>
      </c>
      <c r="B27" s="48" t="s">
        <v>67</v>
      </c>
      <c r="C27" s="21" t="s">
        <v>19</v>
      </c>
      <c r="D27" s="20">
        <v>200</v>
      </c>
      <c r="E27" s="20">
        <v>200</v>
      </c>
      <c r="F27" s="25">
        <f>E27*4</f>
        <v>800</v>
      </c>
      <c r="G27" s="27"/>
      <c r="H27" s="23">
        <f>F27*G27</f>
        <v>0</v>
      </c>
      <c r="I27" s="24">
        <f>H27*1.2</f>
        <v>0</v>
      </c>
    </row>
    <row r="28" spans="1:11" x14ac:dyDescent="0.25">
      <c r="A28" s="19">
        <v>16</v>
      </c>
      <c r="B28" s="20" t="s">
        <v>68</v>
      </c>
      <c r="C28" s="21" t="s">
        <v>19</v>
      </c>
      <c r="D28" s="20">
        <v>28</v>
      </c>
      <c r="E28" s="20">
        <v>28</v>
      </c>
      <c r="F28" s="25">
        <f>E28*4</f>
        <v>112</v>
      </c>
      <c r="G28" s="27"/>
      <c r="H28" s="23">
        <f>F28*G28</f>
        <v>0</v>
      </c>
      <c r="I28" s="24">
        <f>H28*1.2</f>
        <v>0</v>
      </c>
    </row>
    <row r="29" spans="1:11" x14ac:dyDescent="0.25">
      <c r="A29" s="19">
        <v>17</v>
      </c>
      <c r="B29" s="48" t="s">
        <v>69</v>
      </c>
      <c r="C29" s="20" t="s">
        <v>19</v>
      </c>
      <c r="D29" s="20">
        <v>30</v>
      </c>
      <c r="E29" s="20">
        <v>30</v>
      </c>
      <c r="F29" s="25">
        <f>E29*4</f>
        <v>120</v>
      </c>
      <c r="G29" s="27"/>
      <c r="H29" s="23">
        <f>F29*G29</f>
        <v>0</v>
      </c>
      <c r="I29" s="24">
        <f>H29*1.2</f>
        <v>0</v>
      </c>
    </row>
    <row r="30" spans="1:11" x14ac:dyDescent="0.25">
      <c r="A30" s="19">
        <v>18</v>
      </c>
      <c r="B30" s="48" t="s">
        <v>70</v>
      </c>
      <c r="C30" s="20" t="s">
        <v>19</v>
      </c>
      <c r="D30" s="21">
        <v>720</v>
      </c>
      <c r="E30" s="21">
        <v>720</v>
      </c>
      <c r="F30" s="25">
        <f>E30*4</f>
        <v>2880</v>
      </c>
      <c r="G30" s="27"/>
      <c r="H30" s="23">
        <f>F30*G30</f>
        <v>0</v>
      </c>
      <c r="I30" s="24">
        <f>H30*1.2</f>
        <v>0</v>
      </c>
    </row>
    <row r="31" spans="1:11" x14ac:dyDescent="0.25">
      <c r="A31" s="19">
        <v>19</v>
      </c>
      <c r="B31" s="48" t="s">
        <v>71</v>
      </c>
      <c r="C31" s="20" t="s">
        <v>19</v>
      </c>
      <c r="D31" s="21">
        <v>48</v>
      </c>
      <c r="E31" s="21">
        <v>48</v>
      </c>
      <c r="F31" s="25">
        <f>E31*4</f>
        <v>192</v>
      </c>
      <c r="G31" s="27"/>
      <c r="H31" s="23">
        <f>F31*G31</f>
        <v>0</v>
      </c>
      <c r="I31" s="24">
        <f>H31*1.2</f>
        <v>0</v>
      </c>
    </row>
    <row r="32" spans="1:11" ht="15.75" thickBot="1" x14ac:dyDescent="0.3">
      <c r="A32" s="53"/>
      <c r="B32" s="54" t="s">
        <v>16</v>
      </c>
      <c r="C32" s="30"/>
      <c r="D32" s="32"/>
      <c r="E32" s="30"/>
      <c r="F32" s="30"/>
      <c r="G32" s="30"/>
      <c r="H32" s="101"/>
      <c r="I32" s="34">
        <f>SUM(I27:I31)</f>
        <v>0</v>
      </c>
      <c r="K32" s="96"/>
    </row>
    <row r="33" spans="1:11" x14ac:dyDescent="0.25">
      <c r="A33" s="102"/>
      <c r="B33" s="103"/>
      <c r="C33" s="97"/>
      <c r="D33" s="97"/>
      <c r="E33" s="97"/>
      <c r="F33" s="97"/>
      <c r="G33" s="97"/>
      <c r="H33" s="104"/>
      <c r="I33" s="105"/>
    </row>
    <row r="34" spans="1:11" ht="15.75" thickBot="1" x14ac:dyDescent="0.3">
      <c r="A34" s="106" t="s">
        <v>72</v>
      </c>
      <c r="B34" s="107"/>
      <c r="C34" s="92"/>
      <c r="D34" s="92"/>
      <c r="E34" s="92"/>
      <c r="F34" s="92"/>
      <c r="G34" s="92"/>
      <c r="H34" s="108"/>
      <c r="I34" s="109"/>
    </row>
    <row r="35" spans="1:11" ht="39.75" thickBot="1" x14ac:dyDescent="0.3">
      <c r="A35" s="13" t="s">
        <v>2</v>
      </c>
      <c r="B35" s="14" t="s">
        <v>3</v>
      </c>
      <c r="C35" s="15" t="s">
        <v>4</v>
      </c>
      <c r="D35" s="16" t="s">
        <v>5</v>
      </c>
      <c r="E35" s="16" t="s">
        <v>6</v>
      </c>
      <c r="F35" s="16" t="s">
        <v>7</v>
      </c>
      <c r="G35" s="16" t="s">
        <v>8</v>
      </c>
      <c r="H35" s="16" t="s">
        <v>9</v>
      </c>
      <c r="I35" s="43" t="s">
        <v>10</v>
      </c>
    </row>
    <row r="36" spans="1:11" x14ac:dyDescent="0.25">
      <c r="A36" s="19">
        <v>20</v>
      </c>
      <c r="B36" s="48" t="s">
        <v>73</v>
      </c>
      <c r="C36" s="20" t="s">
        <v>74</v>
      </c>
      <c r="D36" s="21">
        <v>72</v>
      </c>
      <c r="E36" s="21">
        <v>72</v>
      </c>
      <c r="F36" s="25">
        <f>E36*4</f>
        <v>288</v>
      </c>
      <c r="G36" s="27"/>
      <c r="H36" s="23">
        <f>F36*G36</f>
        <v>0</v>
      </c>
      <c r="I36" s="24">
        <f>H36*1.2</f>
        <v>0</v>
      </c>
    </row>
    <row r="37" spans="1:11" x14ac:dyDescent="0.25">
      <c r="A37" s="19">
        <v>21</v>
      </c>
      <c r="B37" s="110" t="s">
        <v>75</v>
      </c>
      <c r="C37" s="20" t="s">
        <v>28</v>
      </c>
      <c r="D37" s="21">
        <v>2</v>
      </c>
      <c r="E37" s="21">
        <v>2</v>
      </c>
      <c r="F37" s="25">
        <f>E37*4</f>
        <v>8</v>
      </c>
      <c r="G37" s="27"/>
      <c r="H37" s="23">
        <f>F37*G37</f>
        <v>0</v>
      </c>
      <c r="I37" s="24">
        <f>H37*1.2</f>
        <v>0</v>
      </c>
    </row>
    <row r="38" spans="1:11" ht="15.75" thickBot="1" x14ac:dyDescent="0.3">
      <c r="A38" s="53">
        <v>22</v>
      </c>
      <c r="B38" s="111" t="s">
        <v>76</v>
      </c>
      <c r="C38" s="111" t="s">
        <v>19</v>
      </c>
      <c r="D38" s="31">
        <v>24</v>
      </c>
      <c r="E38" s="31">
        <v>24</v>
      </c>
      <c r="F38" s="111">
        <f>E38*4</f>
        <v>96</v>
      </c>
      <c r="G38" s="112"/>
      <c r="H38" s="113">
        <f>F38*G38</f>
        <v>0</v>
      </c>
      <c r="I38" s="114">
        <f>H38*1.2</f>
        <v>0</v>
      </c>
      <c r="K38" s="96"/>
    </row>
    <row r="39" spans="1:11" ht="15.75" thickBot="1" x14ac:dyDescent="0.3">
      <c r="A39" s="77"/>
      <c r="B39" s="115" t="s">
        <v>16</v>
      </c>
      <c r="C39" s="116"/>
      <c r="D39" s="116"/>
      <c r="E39" s="116"/>
      <c r="F39" s="116"/>
      <c r="G39" s="116"/>
      <c r="H39" s="117"/>
      <c r="I39" s="118">
        <f>SUM(I36:I38)</f>
        <v>0</v>
      </c>
    </row>
    <row r="40" spans="1:11" ht="15.75" thickBot="1" x14ac:dyDescent="0.3">
      <c r="A40" s="70" t="s">
        <v>77</v>
      </c>
      <c r="B40" s="119"/>
      <c r="C40" s="119"/>
      <c r="D40" s="120"/>
      <c r="E40" s="5"/>
      <c r="F40" s="5"/>
      <c r="G40" s="5"/>
      <c r="H40" s="5"/>
      <c r="I40" s="84"/>
    </row>
    <row r="41" spans="1:11" ht="15.75" thickBot="1" x14ac:dyDescent="0.3">
      <c r="A41" s="121" t="s">
        <v>78</v>
      </c>
      <c r="C41" s="122"/>
      <c r="D41" s="122"/>
      <c r="E41" s="123"/>
      <c r="F41" s="124"/>
      <c r="G41" s="125"/>
      <c r="H41" s="126"/>
      <c r="I41" s="89"/>
    </row>
    <row r="42" spans="1:11" ht="39.75" thickBot="1" x14ac:dyDescent="0.3">
      <c r="A42" s="13" t="s">
        <v>2</v>
      </c>
      <c r="B42" s="14" t="s">
        <v>3</v>
      </c>
      <c r="C42" s="15" t="s">
        <v>4</v>
      </c>
      <c r="D42" s="16" t="s">
        <v>5</v>
      </c>
      <c r="E42" s="16" t="s">
        <v>6</v>
      </c>
      <c r="F42" s="16" t="s">
        <v>7</v>
      </c>
      <c r="G42" s="16" t="s">
        <v>8</v>
      </c>
      <c r="H42" s="16" t="s">
        <v>9</v>
      </c>
      <c r="I42" s="43" t="s">
        <v>10</v>
      </c>
    </row>
    <row r="43" spans="1:11" x14ac:dyDescent="0.25">
      <c r="A43" s="19">
        <v>1</v>
      </c>
      <c r="B43" s="48" t="s">
        <v>79</v>
      </c>
      <c r="C43" s="21" t="s">
        <v>19</v>
      </c>
      <c r="D43" s="20">
        <v>20</v>
      </c>
      <c r="E43" s="20">
        <v>20</v>
      </c>
      <c r="F43" s="25">
        <f t="shared" ref="F43:F49" si="3">E43*4</f>
        <v>80</v>
      </c>
      <c r="G43" s="27"/>
      <c r="H43" s="23">
        <f t="shared" ref="H43:H49" si="4">F43*G43</f>
        <v>0</v>
      </c>
      <c r="I43" s="24">
        <f t="shared" ref="I43:I49" si="5">H43*1.2</f>
        <v>0</v>
      </c>
    </row>
    <row r="44" spans="1:11" x14ac:dyDescent="0.25">
      <c r="A44" s="19">
        <v>2</v>
      </c>
      <c r="B44" s="20" t="s">
        <v>80</v>
      </c>
      <c r="C44" s="21" t="s">
        <v>19</v>
      </c>
      <c r="D44" s="20">
        <v>36</v>
      </c>
      <c r="E44" s="20">
        <v>36</v>
      </c>
      <c r="F44" s="25">
        <f t="shared" si="3"/>
        <v>144</v>
      </c>
      <c r="G44" s="27"/>
      <c r="H44" s="23">
        <f t="shared" si="4"/>
        <v>0</v>
      </c>
      <c r="I44" s="24">
        <f t="shared" si="5"/>
        <v>0</v>
      </c>
    </row>
    <row r="45" spans="1:11" x14ac:dyDescent="0.25">
      <c r="A45" s="19">
        <v>3</v>
      </c>
      <c r="B45" s="48" t="s">
        <v>81</v>
      </c>
      <c r="C45" s="20" t="s">
        <v>19</v>
      </c>
      <c r="D45" s="20">
        <v>20</v>
      </c>
      <c r="E45" s="20">
        <v>20</v>
      </c>
      <c r="F45" s="25">
        <f t="shared" si="3"/>
        <v>80</v>
      </c>
      <c r="G45" s="27"/>
      <c r="H45" s="23">
        <f t="shared" si="4"/>
        <v>0</v>
      </c>
      <c r="I45" s="24">
        <f t="shared" si="5"/>
        <v>0</v>
      </c>
    </row>
    <row r="46" spans="1:11" x14ac:dyDescent="0.25">
      <c r="A46" s="19">
        <v>4</v>
      </c>
      <c r="B46" s="48" t="s">
        <v>82</v>
      </c>
      <c r="C46" s="20" t="s">
        <v>28</v>
      </c>
      <c r="D46" s="21">
        <v>370</v>
      </c>
      <c r="E46" s="21">
        <v>370</v>
      </c>
      <c r="F46" s="25">
        <f t="shared" si="3"/>
        <v>1480</v>
      </c>
      <c r="G46" s="27"/>
      <c r="H46" s="23">
        <f t="shared" si="4"/>
        <v>0</v>
      </c>
      <c r="I46" s="24">
        <f t="shared" si="5"/>
        <v>0</v>
      </c>
    </row>
    <row r="47" spans="1:11" x14ac:dyDescent="0.25">
      <c r="A47" s="19">
        <v>5</v>
      </c>
      <c r="B47" s="48" t="s">
        <v>83</v>
      </c>
      <c r="C47" s="20" t="s">
        <v>19</v>
      </c>
      <c r="D47" s="21">
        <v>40</v>
      </c>
      <c r="E47" s="21">
        <v>40</v>
      </c>
      <c r="F47" s="25">
        <f t="shared" si="3"/>
        <v>160</v>
      </c>
      <c r="G47" s="27"/>
      <c r="H47" s="23">
        <f t="shared" si="4"/>
        <v>0</v>
      </c>
      <c r="I47" s="24">
        <f t="shared" si="5"/>
        <v>0</v>
      </c>
    </row>
    <row r="48" spans="1:11" x14ac:dyDescent="0.25">
      <c r="A48" s="19">
        <v>6</v>
      </c>
      <c r="B48" s="48" t="s">
        <v>84</v>
      </c>
      <c r="C48" s="20" t="s">
        <v>19</v>
      </c>
      <c r="D48" s="21">
        <v>48</v>
      </c>
      <c r="E48" s="21">
        <v>48</v>
      </c>
      <c r="F48" s="20">
        <f t="shared" si="3"/>
        <v>192</v>
      </c>
      <c r="G48" s="27"/>
      <c r="H48" s="127">
        <f t="shared" si="4"/>
        <v>0</v>
      </c>
      <c r="I48" s="24">
        <f t="shared" si="5"/>
        <v>0</v>
      </c>
    </row>
    <row r="49" spans="1:9" x14ac:dyDescent="0.25">
      <c r="A49" s="19">
        <v>7</v>
      </c>
      <c r="B49" s="49" t="s">
        <v>85</v>
      </c>
      <c r="C49" s="51" t="s">
        <v>12</v>
      </c>
      <c r="D49" s="50">
        <v>350</v>
      </c>
      <c r="E49" s="50">
        <v>350</v>
      </c>
      <c r="F49" s="51">
        <f t="shared" si="3"/>
        <v>1400</v>
      </c>
      <c r="G49" s="52"/>
      <c r="H49" s="128">
        <f t="shared" si="4"/>
        <v>0</v>
      </c>
      <c r="I49" s="129">
        <f t="shared" si="5"/>
        <v>0</v>
      </c>
    </row>
    <row r="50" spans="1:9" ht="15.75" thickBot="1" x14ac:dyDescent="0.3">
      <c r="A50" s="53"/>
      <c r="B50" s="54" t="s">
        <v>16</v>
      </c>
      <c r="C50" s="30"/>
      <c r="D50" s="32"/>
      <c r="E50" s="30"/>
      <c r="F50" s="30"/>
      <c r="G50" s="30"/>
      <c r="H50" s="101"/>
      <c r="I50" s="34">
        <f>SUM(I43:I49)</f>
        <v>0</v>
      </c>
    </row>
    <row r="51" spans="1:9" ht="15.75" thickBot="1" x14ac:dyDescent="0.3">
      <c r="A51" s="130" t="s">
        <v>86</v>
      </c>
      <c r="B51" s="131"/>
      <c r="C51" s="122"/>
      <c r="D51" s="122"/>
      <c r="E51" s="122"/>
      <c r="F51" s="122"/>
      <c r="G51" s="132"/>
      <c r="H51" s="133"/>
      <c r="I51" s="6"/>
    </row>
    <row r="52" spans="1:9" ht="39.75" thickBot="1" x14ac:dyDescent="0.3">
      <c r="A52" s="13" t="s">
        <v>2</v>
      </c>
      <c r="B52" s="14" t="s">
        <v>3</v>
      </c>
      <c r="C52" s="15" t="s">
        <v>4</v>
      </c>
      <c r="D52" s="16" t="s">
        <v>5</v>
      </c>
      <c r="E52" s="16" t="s">
        <v>6</v>
      </c>
      <c r="F52" s="16" t="s">
        <v>7</v>
      </c>
      <c r="G52" s="16" t="s">
        <v>8</v>
      </c>
      <c r="H52" s="16" t="s">
        <v>9</v>
      </c>
      <c r="I52" s="43" t="s">
        <v>10</v>
      </c>
    </row>
    <row r="53" spans="1:9" ht="26.25" x14ac:dyDescent="0.25">
      <c r="A53" s="19">
        <v>8</v>
      </c>
      <c r="B53" s="48" t="s">
        <v>87</v>
      </c>
      <c r="C53" s="21" t="s">
        <v>19</v>
      </c>
      <c r="D53" s="20">
        <v>154</v>
      </c>
      <c r="E53" s="20">
        <v>154</v>
      </c>
      <c r="F53" s="25">
        <f>E53*4</f>
        <v>616</v>
      </c>
      <c r="G53" s="27"/>
      <c r="H53" s="23">
        <f>F53*G53</f>
        <v>0</v>
      </c>
      <c r="I53" s="24">
        <f>H53*1.2</f>
        <v>0</v>
      </c>
    </row>
    <row r="54" spans="1:9" ht="26.25" x14ac:dyDescent="0.25">
      <c r="A54" s="19">
        <v>9</v>
      </c>
      <c r="B54" s="48" t="s">
        <v>88</v>
      </c>
      <c r="C54" s="21" t="s">
        <v>19</v>
      </c>
      <c r="D54" s="20">
        <v>231</v>
      </c>
      <c r="E54" s="20">
        <v>231</v>
      </c>
      <c r="F54" s="25">
        <f>E54*4</f>
        <v>924</v>
      </c>
      <c r="G54" s="27"/>
      <c r="H54" s="23">
        <f>F54*G54</f>
        <v>0</v>
      </c>
      <c r="I54" s="24">
        <f>H54*1.2</f>
        <v>0</v>
      </c>
    </row>
    <row r="55" spans="1:9" ht="26.25" x14ac:dyDescent="0.25">
      <c r="A55" s="19">
        <v>10</v>
      </c>
      <c r="B55" s="48" t="s">
        <v>89</v>
      </c>
      <c r="C55" s="21" t="s">
        <v>19</v>
      </c>
      <c r="D55" s="20">
        <v>308</v>
      </c>
      <c r="E55" s="20">
        <v>308</v>
      </c>
      <c r="F55" s="25">
        <f>E55*4</f>
        <v>1232</v>
      </c>
      <c r="G55" s="27"/>
      <c r="H55" s="23">
        <f>F55*G55</f>
        <v>0</v>
      </c>
      <c r="I55" s="24">
        <f>H55*1.2</f>
        <v>0</v>
      </c>
    </row>
    <row r="56" spans="1:9" x14ac:dyDescent="0.25">
      <c r="A56" s="19">
        <v>11</v>
      </c>
      <c r="B56" s="20" t="s">
        <v>90</v>
      </c>
      <c r="C56" s="21" t="s">
        <v>19</v>
      </c>
      <c r="D56" s="20">
        <v>231</v>
      </c>
      <c r="E56" s="20">
        <v>231</v>
      </c>
      <c r="F56" s="25">
        <f>E56*4</f>
        <v>924</v>
      </c>
      <c r="G56" s="27"/>
      <c r="H56" s="23">
        <f>F56*G56</f>
        <v>0</v>
      </c>
      <c r="I56" s="24">
        <f>H56*1.2</f>
        <v>0</v>
      </c>
    </row>
    <row r="57" spans="1:9" ht="15.75" thickBot="1" x14ac:dyDescent="0.3">
      <c r="A57" s="53"/>
      <c r="B57" s="54" t="s">
        <v>16</v>
      </c>
      <c r="C57" s="32"/>
      <c r="D57" s="32"/>
      <c r="E57" s="32"/>
      <c r="F57" s="32"/>
      <c r="G57" s="30"/>
      <c r="H57" s="101"/>
      <c r="I57" s="34">
        <f>SUM(I53:I56)</f>
        <v>0</v>
      </c>
    </row>
    <row r="59" spans="1:9" x14ac:dyDescent="0.25">
      <c r="B59" s="5"/>
      <c r="C59" s="5" t="s">
        <v>49</v>
      </c>
      <c r="D59" s="70"/>
      <c r="E59" s="5" t="s">
        <v>50</v>
      </c>
    </row>
    <row r="60" spans="1:9" x14ac:dyDescent="0.25">
      <c r="B60" s="70" t="s">
        <v>51</v>
      </c>
      <c r="C60" s="70">
        <f>E60/1.2</f>
        <v>0</v>
      </c>
      <c r="D60" s="70"/>
      <c r="E60" s="86">
        <f>I14+I23+I32+I39+I50+I57</f>
        <v>0</v>
      </c>
    </row>
  </sheetData>
  <mergeCells count="9">
    <mergeCell ref="A51:B51"/>
    <mergeCell ref="G51:H51"/>
    <mergeCell ref="A1:H1"/>
    <mergeCell ref="A3:B3"/>
    <mergeCell ref="G3:H3"/>
    <mergeCell ref="A16:B16"/>
    <mergeCell ref="G16:H16"/>
    <mergeCell ref="A25:B25"/>
    <mergeCell ref="G25:H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39C83-0B38-4B99-B2FA-6C5452AAE211}">
  <dimension ref="A1:I17"/>
  <sheetViews>
    <sheetView tabSelected="1" workbookViewId="0">
      <selection activeCell="N10" sqref="N10"/>
    </sheetView>
  </sheetViews>
  <sheetFormatPr defaultRowHeight="15" x14ac:dyDescent="0.25"/>
  <cols>
    <col min="1" max="1" width="5.5703125" customWidth="1"/>
    <col min="2" max="2" width="33" customWidth="1"/>
    <col min="5" max="5" width="15.5703125" customWidth="1"/>
    <col min="6" max="6" width="16.28515625" customWidth="1"/>
    <col min="7" max="7" width="11.7109375" customWidth="1"/>
    <col min="8" max="8" width="19" customWidth="1"/>
    <col min="9" max="9" width="18.5703125" customWidth="1"/>
    <col min="257" max="257" width="5.5703125" customWidth="1"/>
    <col min="258" max="258" width="33" customWidth="1"/>
    <col min="261" max="261" width="15.5703125" customWidth="1"/>
    <col min="262" max="262" width="16.28515625" customWidth="1"/>
    <col min="263" max="263" width="11.7109375" customWidth="1"/>
    <col min="264" max="264" width="19" customWidth="1"/>
    <col min="265" max="265" width="18.5703125" customWidth="1"/>
    <col min="513" max="513" width="5.5703125" customWidth="1"/>
    <col min="514" max="514" width="33" customWidth="1"/>
    <col min="517" max="517" width="15.5703125" customWidth="1"/>
    <col min="518" max="518" width="16.28515625" customWidth="1"/>
    <col min="519" max="519" width="11.7109375" customWidth="1"/>
    <col min="520" max="520" width="19" customWidth="1"/>
    <col min="521" max="521" width="18.5703125" customWidth="1"/>
    <col min="769" max="769" width="5.5703125" customWidth="1"/>
    <col min="770" max="770" width="33" customWidth="1"/>
    <col min="773" max="773" width="15.5703125" customWidth="1"/>
    <col min="774" max="774" width="16.28515625" customWidth="1"/>
    <col min="775" max="775" width="11.7109375" customWidth="1"/>
    <col min="776" max="776" width="19" customWidth="1"/>
    <col min="777" max="777" width="18.5703125" customWidth="1"/>
    <col min="1025" max="1025" width="5.5703125" customWidth="1"/>
    <col min="1026" max="1026" width="33" customWidth="1"/>
    <col min="1029" max="1029" width="15.5703125" customWidth="1"/>
    <col min="1030" max="1030" width="16.28515625" customWidth="1"/>
    <col min="1031" max="1031" width="11.7109375" customWidth="1"/>
    <col min="1032" max="1032" width="19" customWidth="1"/>
    <col min="1033" max="1033" width="18.5703125" customWidth="1"/>
    <col min="1281" max="1281" width="5.5703125" customWidth="1"/>
    <col min="1282" max="1282" width="33" customWidth="1"/>
    <col min="1285" max="1285" width="15.5703125" customWidth="1"/>
    <col min="1286" max="1286" width="16.28515625" customWidth="1"/>
    <col min="1287" max="1287" width="11.7109375" customWidth="1"/>
    <col min="1288" max="1288" width="19" customWidth="1"/>
    <col min="1289" max="1289" width="18.5703125" customWidth="1"/>
    <col min="1537" max="1537" width="5.5703125" customWidth="1"/>
    <col min="1538" max="1538" width="33" customWidth="1"/>
    <col min="1541" max="1541" width="15.5703125" customWidth="1"/>
    <col min="1542" max="1542" width="16.28515625" customWidth="1"/>
    <col min="1543" max="1543" width="11.7109375" customWidth="1"/>
    <col min="1544" max="1544" width="19" customWidth="1"/>
    <col min="1545" max="1545" width="18.5703125" customWidth="1"/>
    <col min="1793" max="1793" width="5.5703125" customWidth="1"/>
    <col min="1794" max="1794" width="33" customWidth="1"/>
    <col min="1797" max="1797" width="15.5703125" customWidth="1"/>
    <col min="1798" max="1798" width="16.28515625" customWidth="1"/>
    <col min="1799" max="1799" width="11.7109375" customWidth="1"/>
    <col min="1800" max="1800" width="19" customWidth="1"/>
    <col min="1801" max="1801" width="18.5703125" customWidth="1"/>
    <col min="2049" max="2049" width="5.5703125" customWidth="1"/>
    <col min="2050" max="2050" width="33" customWidth="1"/>
    <col min="2053" max="2053" width="15.5703125" customWidth="1"/>
    <col min="2054" max="2054" width="16.28515625" customWidth="1"/>
    <col min="2055" max="2055" width="11.7109375" customWidth="1"/>
    <col min="2056" max="2056" width="19" customWidth="1"/>
    <col min="2057" max="2057" width="18.5703125" customWidth="1"/>
    <col min="2305" max="2305" width="5.5703125" customWidth="1"/>
    <col min="2306" max="2306" width="33" customWidth="1"/>
    <col min="2309" max="2309" width="15.5703125" customWidth="1"/>
    <col min="2310" max="2310" width="16.28515625" customWidth="1"/>
    <col min="2311" max="2311" width="11.7109375" customWidth="1"/>
    <col min="2312" max="2312" width="19" customWidth="1"/>
    <col min="2313" max="2313" width="18.5703125" customWidth="1"/>
    <col min="2561" max="2561" width="5.5703125" customWidth="1"/>
    <col min="2562" max="2562" width="33" customWidth="1"/>
    <col min="2565" max="2565" width="15.5703125" customWidth="1"/>
    <col min="2566" max="2566" width="16.28515625" customWidth="1"/>
    <col min="2567" max="2567" width="11.7109375" customWidth="1"/>
    <col min="2568" max="2568" width="19" customWidth="1"/>
    <col min="2569" max="2569" width="18.5703125" customWidth="1"/>
    <col min="2817" max="2817" width="5.5703125" customWidth="1"/>
    <col min="2818" max="2818" width="33" customWidth="1"/>
    <col min="2821" max="2821" width="15.5703125" customWidth="1"/>
    <col min="2822" max="2822" width="16.28515625" customWidth="1"/>
    <col min="2823" max="2823" width="11.7109375" customWidth="1"/>
    <col min="2824" max="2824" width="19" customWidth="1"/>
    <col min="2825" max="2825" width="18.5703125" customWidth="1"/>
    <col min="3073" max="3073" width="5.5703125" customWidth="1"/>
    <col min="3074" max="3074" width="33" customWidth="1"/>
    <col min="3077" max="3077" width="15.5703125" customWidth="1"/>
    <col min="3078" max="3078" width="16.28515625" customWidth="1"/>
    <col min="3079" max="3079" width="11.7109375" customWidth="1"/>
    <col min="3080" max="3080" width="19" customWidth="1"/>
    <col min="3081" max="3081" width="18.5703125" customWidth="1"/>
    <col min="3329" max="3329" width="5.5703125" customWidth="1"/>
    <col min="3330" max="3330" width="33" customWidth="1"/>
    <col min="3333" max="3333" width="15.5703125" customWidth="1"/>
    <col min="3334" max="3334" width="16.28515625" customWidth="1"/>
    <col min="3335" max="3335" width="11.7109375" customWidth="1"/>
    <col min="3336" max="3336" width="19" customWidth="1"/>
    <col min="3337" max="3337" width="18.5703125" customWidth="1"/>
    <col min="3585" max="3585" width="5.5703125" customWidth="1"/>
    <col min="3586" max="3586" width="33" customWidth="1"/>
    <col min="3589" max="3589" width="15.5703125" customWidth="1"/>
    <col min="3590" max="3590" width="16.28515625" customWidth="1"/>
    <col min="3591" max="3591" width="11.7109375" customWidth="1"/>
    <col min="3592" max="3592" width="19" customWidth="1"/>
    <col min="3593" max="3593" width="18.5703125" customWidth="1"/>
    <col min="3841" max="3841" width="5.5703125" customWidth="1"/>
    <col min="3842" max="3842" width="33" customWidth="1"/>
    <col min="3845" max="3845" width="15.5703125" customWidth="1"/>
    <col min="3846" max="3846" width="16.28515625" customWidth="1"/>
    <col min="3847" max="3847" width="11.7109375" customWidth="1"/>
    <col min="3848" max="3848" width="19" customWidth="1"/>
    <col min="3849" max="3849" width="18.5703125" customWidth="1"/>
    <col min="4097" max="4097" width="5.5703125" customWidth="1"/>
    <col min="4098" max="4098" width="33" customWidth="1"/>
    <col min="4101" max="4101" width="15.5703125" customWidth="1"/>
    <col min="4102" max="4102" width="16.28515625" customWidth="1"/>
    <col min="4103" max="4103" width="11.7109375" customWidth="1"/>
    <col min="4104" max="4104" width="19" customWidth="1"/>
    <col min="4105" max="4105" width="18.5703125" customWidth="1"/>
    <col min="4353" max="4353" width="5.5703125" customWidth="1"/>
    <col min="4354" max="4354" width="33" customWidth="1"/>
    <col min="4357" max="4357" width="15.5703125" customWidth="1"/>
    <col min="4358" max="4358" width="16.28515625" customWidth="1"/>
    <col min="4359" max="4359" width="11.7109375" customWidth="1"/>
    <col min="4360" max="4360" width="19" customWidth="1"/>
    <col min="4361" max="4361" width="18.5703125" customWidth="1"/>
    <col min="4609" max="4609" width="5.5703125" customWidth="1"/>
    <col min="4610" max="4610" width="33" customWidth="1"/>
    <col min="4613" max="4613" width="15.5703125" customWidth="1"/>
    <col min="4614" max="4614" width="16.28515625" customWidth="1"/>
    <col min="4615" max="4615" width="11.7109375" customWidth="1"/>
    <col min="4616" max="4616" width="19" customWidth="1"/>
    <col min="4617" max="4617" width="18.5703125" customWidth="1"/>
    <col min="4865" max="4865" width="5.5703125" customWidth="1"/>
    <col min="4866" max="4866" width="33" customWidth="1"/>
    <col min="4869" max="4869" width="15.5703125" customWidth="1"/>
    <col min="4870" max="4870" width="16.28515625" customWidth="1"/>
    <col min="4871" max="4871" width="11.7109375" customWidth="1"/>
    <col min="4872" max="4872" width="19" customWidth="1"/>
    <col min="4873" max="4873" width="18.5703125" customWidth="1"/>
    <col min="5121" max="5121" width="5.5703125" customWidth="1"/>
    <col min="5122" max="5122" width="33" customWidth="1"/>
    <col min="5125" max="5125" width="15.5703125" customWidth="1"/>
    <col min="5126" max="5126" width="16.28515625" customWidth="1"/>
    <col min="5127" max="5127" width="11.7109375" customWidth="1"/>
    <col min="5128" max="5128" width="19" customWidth="1"/>
    <col min="5129" max="5129" width="18.5703125" customWidth="1"/>
    <col min="5377" max="5377" width="5.5703125" customWidth="1"/>
    <col min="5378" max="5378" width="33" customWidth="1"/>
    <col min="5381" max="5381" width="15.5703125" customWidth="1"/>
    <col min="5382" max="5382" width="16.28515625" customWidth="1"/>
    <col min="5383" max="5383" width="11.7109375" customWidth="1"/>
    <col min="5384" max="5384" width="19" customWidth="1"/>
    <col min="5385" max="5385" width="18.5703125" customWidth="1"/>
    <col min="5633" max="5633" width="5.5703125" customWidth="1"/>
    <col min="5634" max="5634" width="33" customWidth="1"/>
    <col min="5637" max="5637" width="15.5703125" customWidth="1"/>
    <col min="5638" max="5638" width="16.28515625" customWidth="1"/>
    <col min="5639" max="5639" width="11.7109375" customWidth="1"/>
    <col min="5640" max="5640" width="19" customWidth="1"/>
    <col min="5641" max="5641" width="18.5703125" customWidth="1"/>
    <col min="5889" max="5889" width="5.5703125" customWidth="1"/>
    <col min="5890" max="5890" width="33" customWidth="1"/>
    <col min="5893" max="5893" width="15.5703125" customWidth="1"/>
    <col min="5894" max="5894" width="16.28515625" customWidth="1"/>
    <col min="5895" max="5895" width="11.7109375" customWidth="1"/>
    <col min="5896" max="5896" width="19" customWidth="1"/>
    <col min="5897" max="5897" width="18.5703125" customWidth="1"/>
    <col min="6145" max="6145" width="5.5703125" customWidth="1"/>
    <col min="6146" max="6146" width="33" customWidth="1"/>
    <col min="6149" max="6149" width="15.5703125" customWidth="1"/>
    <col min="6150" max="6150" width="16.28515625" customWidth="1"/>
    <col min="6151" max="6151" width="11.7109375" customWidth="1"/>
    <col min="6152" max="6152" width="19" customWidth="1"/>
    <col min="6153" max="6153" width="18.5703125" customWidth="1"/>
    <col min="6401" max="6401" width="5.5703125" customWidth="1"/>
    <col min="6402" max="6402" width="33" customWidth="1"/>
    <col min="6405" max="6405" width="15.5703125" customWidth="1"/>
    <col min="6406" max="6406" width="16.28515625" customWidth="1"/>
    <col min="6407" max="6407" width="11.7109375" customWidth="1"/>
    <col min="6408" max="6408" width="19" customWidth="1"/>
    <col min="6409" max="6409" width="18.5703125" customWidth="1"/>
    <col min="6657" max="6657" width="5.5703125" customWidth="1"/>
    <col min="6658" max="6658" width="33" customWidth="1"/>
    <col min="6661" max="6661" width="15.5703125" customWidth="1"/>
    <col min="6662" max="6662" width="16.28515625" customWidth="1"/>
    <col min="6663" max="6663" width="11.7109375" customWidth="1"/>
    <col min="6664" max="6664" width="19" customWidth="1"/>
    <col min="6665" max="6665" width="18.5703125" customWidth="1"/>
    <col min="6913" max="6913" width="5.5703125" customWidth="1"/>
    <col min="6914" max="6914" width="33" customWidth="1"/>
    <col min="6917" max="6917" width="15.5703125" customWidth="1"/>
    <col min="6918" max="6918" width="16.28515625" customWidth="1"/>
    <col min="6919" max="6919" width="11.7109375" customWidth="1"/>
    <col min="6920" max="6920" width="19" customWidth="1"/>
    <col min="6921" max="6921" width="18.5703125" customWidth="1"/>
    <col min="7169" max="7169" width="5.5703125" customWidth="1"/>
    <col min="7170" max="7170" width="33" customWidth="1"/>
    <col min="7173" max="7173" width="15.5703125" customWidth="1"/>
    <col min="7174" max="7174" width="16.28515625" customWidth="1"/>
    <col min="7175" max="7175" width="11.7109375" customWidth="1"/>
    <col min="7176" max="7176" width="19" customWidth="1"/>
    <col min="7177" max="7177" width="18.5703125" customWidth="1"/>
    <col min="7425" max="7425" width="5.5703125" customWidth="1"/>
    <col min="7426" max="7426" width="33" customWidth="1"/>
    <col min="7429" max="7429" width="15.5703125" customWidth="1"/>
    <col min="7430" max="7430" width="16.28515625" customWidth="1"/>
    <col min="7431" max="7431" width="11.7109375" customWidth="1"/>
    <col min="7432" max="7432" width="19" customWidth="1"/>
    <col min="7433" max="7433" width="18.5703125" customWidth="1"/>
    <col min="7681" max="7681" width="5.5703125" customWidth="1"/>
    <col min="7682" max="7682" width="33" customWidth="1"/>
    <col min="7685" max="7685" width="15.5703125" customWidth="1"/>
    <col min="7686" max="7686" width="16.28515625" customWidth="1"/>
    <col min="7687" max="7687" width="11.7109375" customWidth="1"/>
    <col min="7688" max="7688" width="19" customWidth="1"/>
    <col min="7689" max="7689" width="18.5703125" customWidth="1"/>
    <col min="7937" max="7937" width="5.5703125" customWidth="1"/>
    <col min="7938" max="7938" width="33" customWidth="1"/>
    <col min="7941" max="7941" width="15.5703125" customWidth="1"/>
    <col min="7942" max="7942" width="16.28515625" customWidth="1"/>
    <col min="7943" max="7943" width="11.7109375" customWidth="1"/>
    <col min="7944" max="7944" width="19" customWidth="1"/>
    <col min="7945" max="7945" width="18.5703125" customWidth="1"/>
    <col min="8193" max="8193" width="5.5703125" customWidth="1"/>
    <col min="8194" max="8194" width="33" customWidth="1"/>
    <col min="8197" max="8197" width="15.5703125" customWidth="1"/>
    <col min="8198" max="8198" width="16.28515625" customWidth="1"/>
    <col min="8199" max="8199" width="11.7109375" customWidth="1"/>
    <col min="8200" max="8200" width="19" customWidth="1"/>
    <col min="8201" max="8201" width="18.5703125" customWidth="1"/>
    <col min="8449" max="8449" width="5.5703125" customWidth="1"/>
    <col min="8450" max="8450" width="33" customWidth="1"/>
    <col min="8453" max="8453" width="15.5703125" customWidth="1"/>
    <col min="8454" max="8454" width="16.28515625" customWidth="1"/>
    <col min="8455" max="8455" width="11.7109375" customWidth="1"/>
    <col min="8456" max="8456" width="19" customWidth="1"/>
    <col min="8457" max="8457" width="18.5703125" customWidth="1"/>
    <col min="8705" max="8705" width="5.5703125" customWidth="1"/>
    <col min="8706" max="8706" width="33" customWidth="1"/>
    <col min="8709" max="8709" width="15.5703125" customWidth="1"/>
    <col min="8710" max="8710" width="16.28515625" customWidth="1"/>
    <col min="8711" max="8711" width="11.7109375" customWidth="1"/>
    <col min="8712" max="8712" width="19" customWidth="1"/>
    <col min="8713" max="8713" width="18.5703125" customWidth="1"/>
    <col min="8961" max="8961" width="5.5703125" customWidth="1"/>
    <col min="8962" max="8962" width="33" customWidth="1"/>
    <col min="8965" max="8965" width="15.5703125" customWidth="1"/>
    <col min="8966" max="8966" width="16.28515625" customWidth="1"/>
    <col min="8967" max="8967" width="11.7109375" customWidth="1"/>
    <col min="8968" max="8968" width="19" customWidth="1"/>
    <col min="8969" max="8969" width="18.5703125" customWidth="1"/>
    <col min="9217" max="9217" width="5.5703125" customWidth="1"/>
    <col min="9218" max="9218" width="33" customWidth="1"/>
    <col min="9221" max="9221" width="15.5703125" customWidth="1"/>
    <col min="9222" max="9222" width="16.28515625" customWidth="1"/>
    <col min="9223" max="9223" width="11.7109375" customWidth="1"/>
    <col min="9224" max="9224" width="19" customWidth="1"/>
    <col min="9225" max="9225" width="18.5703125" customWidth="1"/>
    <col min="9473" max="9473" width="5.5703125" customWidth="1"/>
    <col min="9474" max="9474" width="33" customWidth="1"/>
    <col min="9477" max="9477" width="15.5703125" customWidth="1"/>
    <col min="9478" max="9478" width="16.28515625" customWidth="1"/>
    <col min="9479" max="9479" width="11.7109375" customWidth="1"/>
    <col min="9480" max="9480" width="19" customWidth="1"/>
    <col min="9481" max="9481" width="18.5703125" customWidth="1"/>
    <col min="9729" max="9729" width="5.5703125" customWidth="1"/>
    <col min="9730" max="9730" width="33" customWidth="1"/>
    <col min="9733" max="9733" width="15.5703125" customWidth="1"/>
    <col min="9734" max="9734" width="16.28515625" customWidth="1"/>
    <col min="9735" max="9735" width="11.7109375" customWidth="1"/>
    <col min="9736" max="9736" width="19" customWidth="1"/>
    <col min="9737" max="9737" width="18.5703125" customWidth="1"/>
    <col min="9985" max="9985" width="5.5703125" customWidth="1"/>
    <col min="9986" max="9986" width="33" customWidth="1"/>
    <col min="9989" max="9989" width="15.5703125" customWidth="1"/>
    <col min="9990" max="9990" width="16.28515625" customWidth="1"/>
    <col min="9991" max="9991" width="11.7109375" customWidth="1"/>
    <col min="9992" max="9992" width="19" customWidth="1"/>
    <col min="9993" max="9993" width="18.5703125" customWidth="1"/>
    <col min="10241" max="10241" width="5.5703125" customWidth="1"/>
    <col min="10242" max="10242" width="33" customWidth="1"/>
    <col min="10245" max="10245" width="15.5703125" customWidth="1"/>
    <col min="10246" max="10246" width="16.28515625" customWidth="1"/>
    <col min="10247" max="10247" width="11.7109375" customWidth="1"/>
    <col min="10248" max="10248" width="19" customWidth="1"/>
    <col min="10249" max="10249" width="18.5703125" customWidth="1"/>
    <col min="10497" max="10497" width="5.5703125" customWidth="1"/>
    <col min="10498" max="10498" width="33" customWidth="1"/>
    <col min="10501" max="10501" width="15.5703125" customWidth="1"/>
    <col min="10502" max="10502" width="16.28515625" customWidth="1"/>
    <col min="10503" max="10503" width="11.7109375" customWidth="1"/>
    <col min="10504" max="10504" width="19" customWidth="1"/>
    <col min="10505" max="10505" width="18.5703125" customWidth="1"/>
    <col min="10753" max="10753" width="5.5703125" customWidth="1"/>
    <col min="10754" max="10754" width="33" customWidth="1"/>
    <col min="10757" max="10757" width="15.5703125" customWidth="1"/>
    <col min="10758" max="10758" width="16.28515625" customWidth="1"/>
    <col min="10759" max="10759" width="11.7109375" customWidth="1"/>
    <col min="10760" max="10760" width="19" customWidth="1"/>
    <col min="10761" max="10761" width="18.5703125" customWidth="1"/>
    <col min="11009" max="11009" width="5.5703125" customWidth="1"/>
    <col min="11010" max="11010" width="33" customWidth="1"/>
    <col min="11013" max="11013" width="15.5703125" customWidth="1"/>
    <col min="11014" max="11014" width="16.28515625" customWidth="1"/>
    <col min="11015" max="11015" width="11.7109375" customWidth="1"/>
    <col min="11016" max="11016" width="19" customWidth="1"/>
    <col min="11017" max="11017" width="18.5703125" customWidth="1"/>
    <col min="11265" max="11265" width="5.5703125" customWidth="1"/>
    <col min="11266" max="11266" width="33" customWidth="1"/>
    <col min="11269" max="11269" width="15.5703125" customWidth="1"/>
    <col min="11270" max="11270" width="16.28515625" customWidth="1"/>
    <col min="11271" max="11271" width="11.7109375" customWidth="1"/>
    <col min="11272" max="11272" width="19" customWidth="1"/>
    <col min="11273" max="11273" width="18.5703125" customWidth="1"/>
    <col min="11521" max="11521" width="5.5703125" customWidth="1"/>
    <col min="11522" max="11522" width="33" customWidth="1"/>
    <col min="11525" max="11525" width="15.5703125" customWidth="1"/>
    <col min="11526" max="11526" width="16.28515625" customWidth="1"/>
    <col min="11527" max="11527" width="11.7109375" customWidth="1"/>
    <col min="11528" max="11528" width="19" customWidth="1"/>
    <col min="11529" max="11529" width="18.5703125" customWidth="1"/>
    <col min="11777" max="11777" width="5.5703125" customWidth="1"/>
    <col min="11778" max="11778" width="33" customWidth="1"/>
    <col min="11781" max="11781" width="15.5703125" customWidth="1"/>
    <col min="11782" max="11782" width="16.28515625" customWidth="1"/>
    <col min="11783" max="11783" width="11.7109375" customWidth="1"/>
    <col min="11784" max="11784" width="19" customWidth="1"/>
    <col min="11785" max="11785" width="18.5703125" customWidth="1"/>
    <col min="12033" max="12033" width="5.5703125" customWidth="1"/>
    <col min="12034" max="12034" width="33" customWidth="1"/>
    <col min="12037" max="12037" width="15.5703125" customWidth="1"/>
    <col min="12038" max="12038" width="16.28515625" customWidth="1"/>
    <col min="12039" max="12039" width="11.7109375" customWidth="1"/>
    <col min="12040" max="12040" width="19" customWidth="1"/>
    <col min="12041" max="12041" width="18.5703125" customWidth="1"/>
    <col min="12289" max="12289" width="5.5703125" customWidth="1"/>
    <col min="12290" max="12290" width="33" customWidth="1"/>
    <col min="12293" max="12293" width="15.5703125" customWidth="1"/>
    <col min="12294" max="12294" width="16.28515625" customWidth="1"/>
    <col min="12295" max="12295" width="11.7109375" customWidth="1"/>
    <col min="12296" max="12296" width="19" customWidth="1"/>
    <col min="12297" max="12297" width="18.5703125" customWidth="1"/>
    <col min="12545" max="12545" width="5.5703125" customWidth="1"/>
    <col min="12546" max="12546" width="33" customWidth="1"/>
    <col min="12549" max="12549" width="15.5703125" customWidth="1"/>
    <col min="12550" max="12550" width="16.28515625" customWidth="1"/>
    <col min="12551" max="12551" width="11.7109375" customWidth="1"/>
    <col min="12552" max="12552" width="19" customWidth="1"/>
    <col min="12553" max="12553" width="18.5703125" customWidth="1"/>
    <col min="12801" max="12801" width="5.5703125" customWidth="1"/>
    <col min="12802" max="12802" width="33" customWidth="1"/>
    <col min="12805" max="12805" width="15.5703125" customWidth="1"/>
    <col min="12806" max="12806" width="16.28515625" customWidth="1"/>
    <col min="12807" max="12807" width="11.7109375" customWidth="1"/>
    <col min="12808" max="12808" width="19" customWidth="1"/>
    <col min="12809" max="12809" width="18.5703125" customWidth="1"/>
    <col min="13057" max="13057" width="5.5703125" customWidth="1"/>
    <col min="13058" max="13058" width="33" customWidth="1"/>
    <col min="13061" max="13061" width="15.5703125" customWidth="1"/>
    <col min="13062" max="13062" width="16.28515625" customWidth="1"/>
    <col min="13063" max="13063" width="11.7109375" customWidth="1"/>
    <col min="13064" max="13064" width="19" customWidth="1"/>
    <col min="13065" max="13065" width="18.5703125" customWidth="1"/>
    <col min="13313" max="13313" width="5.5703125" customWidth="1"/>
    <col min="13314" max="13314" width="33" customWidth="1"/>
    <col min="13317" max="13317" width="15.5703125" customWidth="1"/>
    <col min="13318" max="13318" width="16.28515625" customWidth="1"/>
    <col min="13319" max="13319" width="11.7109375" customWidth="1"/>
    <col min="13320" max="13320" width="19" customWidth="1"/>
    <col min="13321" max="13321" width="18.5703125" customWidth="1"/>
    <col min="13569" max="13569" width="5.5703125" customWidth="1"/>
    <col min="13570" max="13570" width="33" customWidth="1"/>
    <col min="13573" max="13573" width="15.5703125" customWidth="1"/>
    <col min="13574" max="13574" width="16.28515625" customWidth="1"/>
    <col min="13575" max="13575" width="11.7109375" customWidth="1"/>
    <col min="13576" max="13576" width="19" customWidth="1"/>
    <col min="13577" max="13577" width="18.5703125" customWidth="1"/>
    <col min="13825" max="13825" width="5.5703125" customWidth="1"/>
    <col min="13826" max="13826" width="33" customWidth="1"/>
    <col min="13829" max="13829" width="15.5703125" customWidth="1"/>
    <col min="13830" max="13830" width="16.28515625" customWidth="1"/>
    <col min="13831" max="13831" width="11.7109375" customWidth="1"/>
    <col min="13832" max="13832" width="19" customWidth="1"/>
    <col min="13833" max="13833" width="18.5703125" customWidth="1"/>
    <col min="14081" max="14081" width="5.5703125" customWidth="1"/>
    <col min="14082" max="14082" width="33" customWidth="1"/>
    <col min="14085" max="14085" width="15.5703125" customWidth="1"/>
    <col min="14086" max="14086" width="16.28515625" customWidth="1"/>
    <col min="14087" max="14087" width="11.7109375" customWidth="1"/>
    <col min="14088" max="14088" width="19" customWidth="1"/>
    <col min="14089" max="14089" width="18.5703125" customWidth="1"/>
    <col min="14337" max="14337" width="5.5703125" customWidth="1"/>
    <col min="14338" max="14338" width="33" customWidth="1"/>
    <col min="14341" max="14341" width="15.5703125" customWidth="1"/>
    <col min="14342" max="14342" width="16.28515625" customWidth="1"/>
    <col min="14343" max="14343" width="11.7109375" customWidth="1"/>
    <col min="14344" max="14344" width="19" customWidth="1"/>
    <col min="14345" max="14345" width="18.5703125" customWidth="1"/>
    <col min="14593" max="14593" width="5.5703125" customWidth="1"/>
    <col min="14594" max="14594" width="33" customWidth="1"/>
    <col min="14597" max="14597" width="15.5703125" customWidth="1"/>
    <col min="14598" max="14598" width="16.28515625" customWidth="1"/>
    <col min="14599" max="14599" width="11.7109375" customWidth="1"/>
    <col min="14600" max="14600" width="19" customWidth="1"/>
    <col min="14601" max="14601" width="18.5703125" customWidth="1"/>
    <col min="14849" max="14849" width="5.5703125" customWidth="1"/>
    <col min="14850" max="14850" width="33" customWidth="1"/>
    <col min="14853" max="14853" width="15.5703125" customWidth="1"/>
    <col min="14854" max="14854" width="16.28515625" customWidth="1"/>
    <col min="14855" max="14855" width="11.7109375" customWidth="1"/>
    <col min="14856" max="14856" width="19" customWidth="1"/>
    <col min="14857" max="14857" width="18.5703125" customWidth="1"/>
    <col min="15105" max="15105" width="5.5703125" customWidth="1"/>
    <col min="15106" max="15106" width="33" customWidth="1"/>
    <col min="15109" max="15109" width="15.5703125" customWidth="1"/>
    <col min="15110" max="15110" width="16.28515625" customWidth="1"/>
    <col min="15111" max="15111" width="11.7109375" customWidth="1"/>
    <col min="15112" max="15112" width="19" customWidth="1"/>
    <col min="15113" max="15113" width="18.5703125" customWidth="1"/>
    <col min="15361" max="15361" width="5.5703125" customWidth="1"/>
    <col min="15362" max="15362" width="33" customWidth="1"/>
    <col min="15365" max="15365" width="15.5703125" customWidth="1"/>
    <col min="15366" max="15366" width="16.28515625" customWidth="1"/>
    <col min="15367" max="15367" width="11.7109375" customWidth="1"/>
    <col min="15368" max="15368" width="19" customWidth="1"/>
    <col min="15369" max="15369" width="18.5703125" customWidth="1"/>
    <col min="15617" max="15617" width="5.5703125" customWidth="1"/>
    <col min="15618" max="15618" width="33" customWidth="1"/>
    <col min="15621" max="15621" width="15.5703125" customWidth="1"/>
    <col min="15622" max="15622" width="16.28515625" customWidth="1"/>
    <col min="15623" max="15623" width="11.7109375" customWidth="1"/>
    <col min="15624" max="15624" width="19" customWidth="1"/>
    <col min="15625" max="15625" width="18.5703125" customWidth="1"/>
    <col min="15873" max="15873" width="5.5703125" customWidth="1"/>
    <col min="15874" max="15874" width="33" customWidth="1"/>
    <col min="15877" max="15877" width="15.5703125" customWidth="1"/>
    <col min="15878" max="15878" width="16.28515625" customWidth="1"/>
    <col min="15879" max="15879" width="11.7109375" customWidth="1"/>
    <col min="15880" max="15880" width="19" customWidth="1"/>
    <col min="15881" max="15881" width="18.5703125" customWidth="1"/>
    <col min="16129" max="16129" width="5.5703125" customWidth="1"/>
    <col min="16130" max="16130" width="33" customWidth="1"/>
    <col min="16133" max="16133" width="15.5703125" customWidth="1"/>
    <col min="16134" max="16134" width="16.28515625" customWidth="1"/>
    <col min="16135" max="16135" width="11.7109375" customWidth="1"/>
    <col min="16136" max="16136" width="19" customWidth="1"/>
    <col min="16137" max="16137" width="18.5703125" customWidth="1"/>
  </cols>
  <sheetData>
    <row r="1" spans="1:9" ht="15.75" x14ac:dyDescent="0.25">
      <c r="A1" s="134" t="s">
        <v>91</v>
      </c>
      <c r="B1" s="135"/>
      <c r="C1" s="135"/>
      <c r="D1" s="135"/>
      <c r="E1" s="135"/>
      <c r="F1" s="135"/>
      <c r="G1" s="135"/>
      <c r="H1" s="135"/>
      <c r="I1" s="21"/>
    </row>
    <row r="2" spans="1:9" ht="15.75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75" thickBot="1" x14ac:dyDescent="0.3">
      <c r="A3" s="136" t="s">
        <v>92</v>
      </c>
      <c r="B3" s="137"/>
      <c r="C3" s="123"/>
      <c r="D3" s="123"/>
      <c r="E3" s="123"/>
      <c r="F3" s="124"/>
      <c r="G3" s="125"/>
      <c r="H3" s="126"/>
      <c r="I3" s="89"/>
    </row>
    <row r="4" spans="1:9" ht="39.75" thickBot="1" x14ac:dyDescent="0.3">
      <c r="A4" s="13" t="s">
        <v>2</v>
      </c>
      <c r="B4" s="14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43" t="s">
        <v>10</v>
      </c>
    </row>
    <row r="5" spans="1:9" ht="26.25" x14ac:dyDescent="0.25">
      <c r="A5" s="19">
        <v>1</v>
      </c>
      <c r="B5" s="48" t="s">
        <v>93</v>
      </c>
      <c r="C5" s="21" t="s">
        <v>19</v>
      </c>
      <c r="D5" s="20">
        <v>56</v>
      </c>
      <c r="E5" s="20">
        <v>56</v>
      </c>
      <c r="F5" s="25">
        <f>E5*4</f>
        <v>224</v>
      </c>
      <c r="G5" s="27"/>
      <c r="H5" s="23">
        <f>F5*G5</f>
        <v>0</v>
      </c>
      <c r="I5" s="24">
        <f>H5*1.2</f>
        <v>0</v>
      </c>
    </row>
    <row r="6" spans="1:9" ht="26.25" x14ac:dyDescent="0.25">
      <c r="A6" s="19">
        <v>2</v>
      </c>
      <c r="B6" s="48" t="s">
        <v>94</v>
      </c>
      <c r="C6" s="21" t="s">
        <v>19</v>
      </c>
      <c r="D6" s="20">
        <v>28</v>
      </c>
      <c r="E6" s="20">
        <v>28</v>
      </c>
      <c r="F6" s="25">
        <f>E6*4</f>
        <v>112</v>
      </c>
      <c r="G6" s="27"/>
      <c r="H6" s="23">
        <f>F6*G6</f>
        <v>0</v>
      </c>
      <c r="I6" s="24">
        <f>H6*1.2</f>
        <v>0</v>
      </c>
    </row>
    <row r="7" spans="1:9" ht="26.25" x14ac:dyDescent="0.25">
      <c r="A7" s="19">
        <v>3</v>
      </c>
      <c r="B7" s="48" t="s">
        <v>95</v>
      </c>
      <c r="C7" s="20" t="s">
        <v>19</v>
      </c>
      <c r="D7" s="20">
        <v>56</v>
      </c>
      <c r="E7" s="20">
        <v>56</v>
      </c>
      <c r="F7" s="25">
        <f>E7*4</f>
        <v>224</v>
      </c>
      <c r="G7" s="27"/>
      <c r="H7" s="23">
        <f>F7*G7</f>
        <v>0</v>
      </c>
      <c r="I7" s="24">
        <f>H7*1.2</f>
        <v>0</v>
      </c>
    </row>
    <row r="8" spans="1:9" ht="26.25" x14ac:dyDescent="0.25">
      <c r="A8" s="19">
        <v>4</v>
      </c>
      <c r="B8" s="48" t="s">
        <v>96</v>
      </c>
      <c r="C8" s="20" t="s">
        <v>19</v>
      </c>
      <c r="D8" s="21">
        <v>12</v>
      </c>
      <c r="E8" s="21">
        <v>12</v>
      </c>
      <c r="F8" s="25">
        <f>E8*4</f>
        <v>48</v>
      </c>
      <c r="G8" s="27"/>
      <c r="H8" s="23">
        <f>F8*G8</f>
        <v>0</v>
      </c>
      <c r="I8" s="24">
        <f>H8*1.2</f>
        <v>0</v>
      </c>
    </row>
    <row r="9" spans="1:9" x14ac:dyDescent="0.25">
      <c r="A9" s="19">
        <v>5</v>
      </c>
      <c r="B9" s="48" t="s">
        <v>83</v>
      </c>
      <c r="C9" s="20" t="s">
        <v>19</v>
      </c>
      <c r="D9" s="21">
        <v>40</v>
      </c>
      <c r="E9" s="21">
        <v>40</v>
      </c>
      <c r="F9" s="25">
        <f>E9*4</f>
        <v>160</v>
      </c>
      <c r="G9" s="27"/>
      <c r="H9" s="23">
        <f>F9*G9</f>
        <v>0</v>
      </c>
      <c r="I9" s="24">
        <f>H9*1.2</f>
        <v>0</v>
      </c>
    </row>
    <row r="10" spans="1:9" ht="15.75" thickBot="1" x14ac:dyDescent="0.3">
      <c r="A10" s="53"/>
      <c r="B10" s="54" t="s">
        <v>16</v>
      </c>
      <c r="C10" s="30"/>
      <c r="D10" s="32"/>
      <c r="E10" s="30"/>
      <c r="F10" s="30"/>
      <c r="G10" s="30"/>
      <c r="H10" s="101"/>
      <c r="I10" s="34">
        <f>SUM(I5:I9)</f>
        <v>0</v>
      </c>
    </row>
    <row r="11" spans="1:9" ht="15.75" thickBot="1" x14ac:dyDescent="0.3">
      <c r="A11" s="138" t="s">
        <v>97</v>
      </c>
      <c r="B11" s="139"/>
      <c r="C11" s="122"/>
      <c r="D11" s="122"/>
      <c r="E11" s="122"/>
      <c r="F11" s="122"/>
      <c r="G11" s="132"/>
      <c r="H11" s="133"/>
      <c r="I11" s="6"/>
    </row>
    <row r="12" spans="1:9" ht="39.75" thickBot="1" x14ac:dyDescent="0.3">
      <c r="A12" s="13" t="s">
        <v>2</v>
      </c>
      <c r="B12" s="14" t="s">
        <v>3</v>
      </c>
      <c r="C12" s="15" t="s">
        <v>4</v>
      </c>
      <c r="D12" s="16" t="s">
        <v>5</v>
      </c>
      <c r="E12" s="16" t="s">
        <v>6</v>
      </c>
      <c r="F12" s="16" t="s">
        <v>7</v>
      </c>
      <c r="G12" s="16" t="s">
        <v>8</v>
      </c>
      <c r="H12" s="16" t="s">
        <v>9</v>
      </c>
      <c r="I12" s="43" t="s">
        <v>10</v>
      </c>
    </row>
    <row r="13" spans="1:9" ht="26.25" x14ac:dyDescent="0.25">
      <c r="A13" s="19">
        <v>8</v>
      </c>
      <c r="B13" s="48" t="s">
        <v>98</v>
      </c>
      <c r="C13" s="21" t="s">
        <v>19</v>
      </c>
      <c r="D13" s="20">
        <v>56</v>
      </c>
      <c r="E13" s="20">
        <v>56</v>
      </c>
      <c r="F13" s="25">
        <f>E13*4</f>
        <v>224</v>
      </c>
      <c r="G13" s="27"/>
      <c r="H13" s="23">
        <f>F13*G13</f>
        <v>0</v>
      </c>
      <c r="I13" s="24">
        <f>H13*1.2</f>
        <v>0</v>
      </c>
    </row>
    <row r="14" spans="1:9" ht="15.75" thickBot="1" x14ac:dyDescent="0.3">
      <c r="A14" s="53"/>
      <c r="B14" s="54" t="s">
        <v>16</v>
      </c>
      <c r="C14" s="32"/>
      <c r="D14" s="32"/>
      <c r="E14" s="32"/>
      <c r="F14" s="32"/>
      <c r="G14" s="30"/>
      <c r="H14" s="101"/>
      <c r="I14" s="34">
        <f>SUM(I13:I13)</f>
        <v>0</v>
      </c>
    </row>
    <row r="16" spans="1:9" x14ac:dyDescent="0.25">
      <c r="B16" s="5"/>
      <c r="C16" s="5" t="s">
        <v>49</v>
      </c>
      <c r="D16" s="70"/>
      <c r="E16" s="5" t="s">
        <v>50</v>
      </c>
    </row>
    <row r="17" spans="2:5" x14ac:dyDescent="0.25">
      <c r="B17" s="70" t="s">
        <v>51</v>
      </c>
      <c r="C17" s="70">
        <f>E17/1.2</f>
        <v>0</v>
      </c>
      <c r="D17" s="70"/>
      <c r="E17" s="86">
        <f>I10+I14</f>
        <v>0</v>
      </c>
    </row>
  </sheetData>
  <mergeCells count="2">
    <mergeCell ref="A1:H1"/>
    <mergeCell ref="G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Námestie hrdinov</vt:lpstr>
      <vt:lpstr>Park M. R. Štefánika</vt:lpstr>
      <vt:lpstr>Ostatné vodné prvky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Valovič Robert, Mgr.</dc:creator>
  <cp:lastModifiedBy>Valovič Robert, Mgr.</cp:lastModifiedBy>
  <dcterms:created xsi:type="dcterms:W3CDTF">2022-10-20T09:24:28Z</dcterms:created>
  <dcterms:modified xsi:type="dcterms:W3CDTF">2022-10-20T09:29:17Z</dcterms:modified>
</cp:coreProperties>
</file>