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. OBSTARÁVANIE - rok 2022\61. VS - Zabezpečenie železničnej prepravy...Ukrajina\1.Požiadavka na obstaranie\"/>
    </mc:Choice>
  </mc:AlternateContent>
  <bookViews>
    <workbookView xWindow="0" yWindow="0" windowWidth="23040" windowHeight="9384"/>
  </bookViews>
  <sheets>
    <sheet name="Odp. harok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9" l="1"/>
  <c r="R7" i="9"/>
  <c r="R9" i="9"/>
  <c r="T9" i="9" s="1"/>
  <c r="R10" i="9"/>
  <c r="T10" i="9" s="1"/>
  <c r="R11" i="9"/>
  <c r="R6" i="9"/>
  <c r="O7" i="9"/>
  <c r="T7" i="9" s="1"/>
  <c r="O9" i="9"/>
  <c r="O11" i="9"/>
  <c r="O6" i="9"/>
  <c r="T6" i="9" s="1"/>
  <c r="L8" i="9"/>
  <c r="T8" i="9" s="1"/>
  <c r="L6" i="9"/>
  <c r="L11" i="9"/>
  <c r="L7" i="9"/>
  <c r="L5" i="9"/>
  <c r="I6" i="9"/>
  <c r="I11" i="9"/>
  <c r="I7" i="9"/>
  <c r="I5" i="9"/>
  <c r="F8" i="9"/>
  <c r="F11" i="9"/>
  <c r="F5" i="9"/>
  <c r="T5" i="9" s="1"/>
  <c r="C11" i="9"/>
  <c r="T11" i="9" s="1"/>
  <c r="C5" i="9"/>
  <c r="T13" i="9" l="1"/>
</calcChain>
</file>

<file path=xl/sharedStrings.xml><?xml version="1.0" encoding="utf-8"?>
<sst xmlns="http://schemas.openxmlformats.org/spreadsheetml/2006/main" count="129" uniqueCount="36">
  <si>
    <t>EUR/LKW</t>
  </si>
  <si>
    <t>Prekládka paletového tovaru/
Pallet goods reloading</t>
  </si>
  <si>
    <t>Colno deklaračné služby/
Customs declaration services</t>
  </si>
  <si>
    <t>Priama prekládka z LKW alebo vozňa na ŠRT vozeň/
Direct transhipment from LKW or railway wagon to broad gauge railway wagon</t>
  </si>
  <si>
    <t>Nepriama prekládka z LKW alebo vozňa na ŠRT vozeň/
Indirect transhipment from LKW or railway wagon to broad gauge railway wagon</t>
  </si>
  <si>
    <t>Priama prekládka z LKW alebo vozňa na LKW/
Direct transhipment from LKW or railway wagon to LKW</t>
  </si>
  <si>
    <t>Nepriama prekládka z LKW alebo vozňa na LKW/
Indirect transhipment from LKW or railway wagon to LKW</t>
  </si>
  <si>
    <t>Priama prekládka kontajneru z LKW alebo železničného podvozku na ŠRT podvozok/
Direct container transhipment from LKW to or railway platform to broad gauge railway platform</t>
  </si>
  <si>
    <t>Služba 1/ Service 1</t>
  </si>
  <si>
    <t xml:space="preserve">Služba 2/ Service 2 </t>
  </si>
  <si>
    <t>Služba 3/ Service 3</t>
  </si>
  <si>
    <t>Služba 4/ Service 4</t>
  </si>
  <si>
    <t>Služba 5/ Service 5</t>
  </si>
  <si>
    <t>Služba 6/ Service 6</t>
  </si>
  <si>
    <t>Nepriama prekládka kontajneru z LKW alebo železničného podvozku na ŠRT podvozok/
Indirect container transhipment from LKW to or railway platform to broad gauge railway platform</t>
  </si>
  <si>
    <t>Súčet / Total
Rozpad služieb / Service price split</t>
  </si>
  <si>
    <t>Dovozné prekladisko - štátna hranica/
Transport of wagons from railway transhipment yard to national border</t>
  </si>
  <si>
    <t>Pristavenie a odsun vozňa/ Wagon manipulation (docking and removal)</t>
  </si>
  <si>
    <t>Skladovanie tovaru / Storage of goods</t>
  </si>
  <si>
    <t>N/A</t>
  </si>
  <si>
    <t>Skladovanie kontajnerov/ Storage of containers</t>
  </si>
  <si>
    <t>EUR/ paleta a deň
EUR/ palet a day</t>
  </si>
  <si>
    <t>EUR/ŠRT vozeň
EUR/wagon</t>
  </si>
  <si>
    <t>EUR/t</t>
  </si>
  <si>
    <t>Prekládka kontajneru/ container transshipment</t>
  </si>
  <si>
    <t>EUR/ŠRT podvozok
EUR/platform</t>
  </si>
  <si>
    <t>EUR/ŠRT podvozok</t>
  </si>
  <si>
    <t>EUR/kontajner a deň
EUR/container a day</t>
  </si>
  <si>
    <t>Legenda</t>
  </si>
  <si>
    <t>uchádzač vypĺňa len zelené polia</t>
  </si>
  <si>
    <t>Výsledná cena</t>
  </si>
  <si>
    <t>Jednotková cena</t>
  </si>
  <si>
    <t>EUR/ mesiac</t>
  </si>
  <si>
    <t>Merná jednotka jednotkovej ceny</t>
  </si>
  <si>
    <t>Počet merných jednotiek (predpokladaný objem služby)</t>
  </si>
  <si>
    <t>Fixné náklady súvisiace so
1. Stálou rezerváciou kapacity 100m2 skladovacej plochy
2. Stálou rezerváciou kapacity pre parkovanie prázdnych voznov (5ks)
3. Stálou rezerváciou ľudských zdrojov a strojov pre realizáciu služieb podľa podmienok a reakčných časov podľa rámcovej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</si>
</sst>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([$€-2]\ * #,##0.00_);_([$€-2]\ * \(#,##0.00\);_([$€-2]\ * &quot;-&quot;??_);_(@_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0" fillId="4" borderId="1" xfId="1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6" borderId="1" xfId="0" applyNumberForma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center" vertical="center" wrapText="1"/>
    </xf>
    <xf numFmtId="44" fontId="0" fillId="8" borderId="1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8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/>
    <xf numFmtId="0" fontId="0" fillId="0" borderId="12" xfId="0" applyFill="1" applyBorder="1"/>
    <xf numFmtId="44" fontId="0" fillId="0" borderId="12" xfId="1" applyFont="1" applyFill="1" applyBorder="1"/>
    <xf numFmtId="0" fontId="0" fillId="0" borderId="12" xfId="0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6" xfId="0" applyBorder="1" applyAlignment="1">
      <alignment horizontal="left" vertical="top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4" fontId="6" fillId="8" borderId="1" xfId="1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6" borderId="1" xfId="0" applyNumberFormat="1" applyFont="1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3">
    <cellStyle name="Comma 2" xfId="2"/>
    <cellStyle name="Mena" xfId="1" builtin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showGridLines="0" tabSelected="1" topLeftCell="G1" zoomScale="70" zoomScaleNormal="70" workbookViewId="0">
      <selection activeCell="T13" sqref="T13"/>
    </sheetView>
  </sheetViews>
  <sheetFormatPr defaultColWidth="9.109375" defaultRowHeight="14.4" x14ac:dyDescent="0.3"/>
  <cols>
    <col min="1" max="1" width="30.88671875" style="1" customWidth="1"/>
    <col min="2" max="15" width="18.88671875" style="1" customWidth="1"/>
    <col min="16" max="16" width="20.33203125" style="1" customWidth="1"/>
    <col min="17" max="18" width="18.88671875" style="1" customWidth="1"/>
    <col min="19" max="19" width="19.88671875" style="1" customWidth="1"/>
    <col min="20" max="20" width="26.5546875" style="1" customWidth="1"/>
    <col min="21" max="21" width="9.109375" style="1"/>
    <col min="22" max="22" width="15.44140625" style="1" customWidth="1"/>
    <col min="23" max="16384" width="9.109375" style="1"/>
  </cols>
  <sheetData>
    <row r="1" spans="1:20" x14ac:dyDescent="0.3">
      <c r="A1" s="46"/>
      <c r="B1" s="114">
        <v>1</v>
      </c>
      <c r="C1" s="115"/>
      <c r="D1" s="116"/>
      <c r="E1" s="117">
        <v>2</v>
      </c>
      <c r="F1" s="118"/>
      <c r="G1" s="119"/>
      <c r="H1" s="120">
        <v>3</v>
      </c>
      <c r="I1" s="121"/>
      <c r="J1" s="122"/>
      <c r="K1" s="99">
        <v>4</v>
      </c>
      <c r="L1" s="100"/>
      <c r="M1" s="101"/>
      <c r="N1" s="102">
        <v>5</v>
      </c>
      <c r="O1" s="103"/>
      <c r="P1" s="104"/>
      <c r="Q1" s="105">
        <v>6</v>
      </c>
      <c r="R1" s="106"/>
      <c r="S1" s="107"/>
      <c r="T1" s="47"/>
    </row>
    <row r="2" spans="1:20" s="2" customFormat="1" ht="15" customHeight="1" x14ac:dyDescent="0.3">
      <c r="A2" s="48"/>
      <c r="B2" s="108" t="s">
        <v>8</v>
      </c>
      <c r="C2" s="109"/>
      <c r="D2" s="110"/>
      <c r="E2" s="111" t="s">
        <v>9</v>
      </c>
      <c r="F2" s="112"/>
      <c r="G2" s="113"/>
      <c r="H2" s="96" t="s">
        <v>10</v>
      </c>
      <c r="I2" s="97"/>
      <c r="J2" s="98"/>
      <c r="K2" s="90" t="s">
        <v>11</v>
      </c>
      <c r="L2" s="91"/>
      <c r="M2" s="92"/>
      <c r="N2" s="87" t="s">
        <v>12</v>
      </c>
      <c r="O2" s="88"/>
      <c r="P2" s="89"/>
      <c r="Q2" s="84" t="s">
        <v>13</v>
      </c>
      <c r="R2" s="85"/>
      <c r="S2" s="86"/>
      <c r="T2" s="49"/>
    </row>
    <row r="3" spans="1:20" ht="75" customHeight="1" x14ac:dyDescent="0.3">
      <c r="A3" s="50"/>
      <c r="B3" s="81" t="s">
        <v>5</v>
      </c>
      <c r="C3" s="82"/>
      <c r="D3" s="83"/>
      <c r="E3" s="78" t="s">
        <v>6</v>
      </c>
      <c r="F3" s="79"/>
      <c r="G3" s="80"/>
      <c r="H3" s="93" t="s">
        <v>3</v>
      </c>
      <c r="I3" s="94"/>
      <c r="J3" s="95"/>
      <c r="K3" s="90" t="s">
        <v>4</v>
      </c>
      <c r="L3" s="91"/>
      <c r="M3" s="92"/>
      <c r="N3" s="87" t="s">
        <v>7</v>
      </c>
      <c r="O3" s="88"/>
      <c r="P3" s="89"/>
      <c r="Q3" s="84" t="s">
        <v>14</v>
      </c>
      <c r="R3" s="85"/>
      <c r="S3" s="86"/>
      <c r="T3" s="51" t="s">
        <v>30</v>
      </c>
    </row>
    <row r="4" spans="1:20" s="4" customFormat="1" ht="57.6" x14ac:dyDescent="0.3">
      <c r="A4" s="52" t="s">
        <v>15</v>
      </c>
      <c r="B4" s="60" t="s">
        <v>31</v>
      </c>
      <c r="C4" s="8" t="s">
        <v>34</v>
      </c>
      <c r="D4" s="32" t="s">
        <v>33</v>
      </c>
      <c r="E4" s="7" t="s">
        <v>31</v>
      </c>
      <c r="F4" s="7" t="s">
        <v>34</v>
      </c>
      <c r="G4" s="34" t="s">
        <v>33</v>
      </c>
      <c r="H4" s="5" t="s">
        <v>31</v>
      </c>
      <c r="I4" s="5" t="s">
        <v>34</v>
      </c>
      <c r="J4" s="33" t="s">
        <v>33</v>
      </c>
      <c r="K4" s="6" t="s">
        <v>31</v>
      </c>
      <c r="L4" s="6" t="s">
        <v>34</v>
      </c>
      <c r="M4" s="28" t="s">
        <v>33</v>
      </c>
      <c r="N4" s="9" t="s">
        <v>31</v>
      </c>
      <c r="O4" s="9" t="s">
        <v>34</v>
      </c>
      <c r="P4" s="35" t="s">
        <v>33</v>
      </c>
      <c r="Q4" s="10" t="s">
        <v>31</v>
      </c>
      <c r="R4" s="10" t="s">
        <v>34</v>
      </c>
      <c r="S4" s="39" t="s">
        <v>33</v>
      </c>
      <c r="T4" s="53"/>
    </row>
    <row r="5" spans="1:20" s="3" customFormat="1" ht="45" customHeight="1" x14ac:dyDescent="0.3">
      <c r="A5" s="63" t="s">
        <v>1</v>
      </c>
      <c r="B5" s="61"/>
      <c r="C5" s="22">
        <f>4*24</f>
        <v>96</v>
      </c>
      <c r="D5" s="29" t="s">
        <v>0</v>
      </c>
      <c r="E5" s="40"/>
      <c r="F5" s="23">
        <f>1*24</f>
        <v>24</v>
      </c>
      <c r="G5" s="36" t="s">
        <v>0</v>
      </c>
      <c r="H5" s="41"/>
      <c r="I5" s="24">
        <f>1*24</f>
        <v>24</v>
      </c>
      <c r="J5" s="30" t="s">
        <v>22</v>
      </c>
      <c r="K5" s="40"/>
      <c r="L5" s="25">
        <f>39*24</f>
        <v>936</v>
      </c>
      <c r="M5" s="31" t="s">
        <v>22</v>
      </c>
      <c r="N5" s="18" t="s">
        <v>19</v>
      </c>
      <c r="O5" s="18" t="s">
        <v>19</v>
      </c>
      <c r="P5" s="19" t="s">
        <v>19</v>
      </c>
      <c r="Q5" s="20" t="s">
        <v>19</v>
      </c>
      <c r="R5" s="20" t="s">
        <v>19</v>
      </c>
      <c r="S5" s="21" t="s">
        <v>19</v>
      </c>
      <c r="T5" s="54">
        <f>(B5*C5)+(E5*F5)+(H5*I5)+(K5*L5)</f>
        <v>0</v>
      </c>
    </row>
    <row r="6" spans="1:20" ht="81.599999999999994" customHeight="1" x14ac:dyDescent="0.3">
      <c r="A6" s="63" t="s">
        <v>16</v>
      </c>
      <c r="B6" s="11" t="s">
        <v>19</v>
      </c>
      <c r="C6" s="11" t="s">
        <v>19</v>
      </c>
      <c r="D6" s="11" t="s">
        <v>19</v>
      </c>
      <c r="E6" s="13" t="s">
        <v>19</v>
      </c>
      <c r="F6" s="13" t="s">
        <v>19</v>
      </c>
      <c r="G6" s="13" t="s">
        <v>19</v>
      </c>
      <c r="H6" s="41"/>
      <c r="I6" s="24">
        <f>30*24</f>
        <v>720</v>
      </c>
      <c r="J6" s="30" t="s">
        <v>23</v>
      </c>
      <c r="K6" s="45"/>
      <c r="L6" s="25">
        <f>39*30*24</f>
        <v>28080</v>
      </c>
      <c r="M6" s="31" t="s">
        <v>23</v>
      </c>
      <c r="N6" s="45"/>
      <c r="O6" s="26">
        <f>30*24</f>
        <v>720</v>
      </c>
      <c r="P6" s="37" t="s">
        <v>23</v>
      </c>
      <c r="Q6" s="45"/>
      <c r="R6" s="27">
        <f>30*24</f>
        <v>720</v>
      </c>
      <c r="S6" s="38" t="s">
        <v>23</v>
      </c>
      <c r="T6" s="54">
        <f>(N6*O6)+(Q6*R6)+(H6*I6)+(K6*L6)</f>
        <v>0</v>
      </c>
    </row>
    <row r="7" spans="1:20" ht="72.599999999999994" customHeight="1" x14ac:dyDescent="0.3">
      <c r="A7" s="63" t="s">
        <v>17</v>
      </c>
      <c r="B7" s="11" t="s">
        <v>19</v>
      </c>
      <c r="C7" s="11" t="s">
        <v>19</v>
      </c>
      <c r="D7" s="11" t="s">
        <v>19</v>
      </c>
      <c r="E7" s="12" t="s">
        <v>19</v>
      </c>
      <c r="F7" s="12" t="s">
        <v>19</v>
      </c>
      <c r="G7" s="13" t="s">
        <v>19</v>
      </c>
      <c r="H7" s="41"/>
      <c r="I7" s="24">
        <f>1*24</f>
        <v>24</v>
      </c>
      <c r="J7" s="30" t="s">
        <v>22</v>
      </c>
      <c r="K7" s="40"/>
      <c r="L7" s="25">
        <f>39*24</f>
        <v>936</v>
      </c>
      <c r="M7" s="31" t="s">
        <v>22</v>
      </c>
      <c r="N7" s="40"/>
      <c r="O7" s="26">
        <f>1*24</f>
        <v>24</v>
      </c>
      <c r="P7" s="37" t="s">
        <v>25</v>
      </c>
      <c r="Q7" s="40"/>
      <c r="R7" s="27">
        <f>1*24</f>
        <v>24</v>
      </c>
      <c r="S7" s="38" t="s">
        <v>25</v>
      </c>
      <c r="T7" s="54">
        <f>(N7*O7)+(Q7*R7)+(H7*I7)+(K7*L7)</f>
        <v>0</v>
      </c>
    </row>
    <row r="8" spans="1:20" ht="51.75" customHeight="1" x14ac:dyDescent="0.3">
      <c r="A8" s="63" t="s">
        <v>18</v>
      </c>
      <c r="B8" s="11" t="s">
        <v>19</v>
      </c>
      <c r="C8" s="11" t="s">
        <v>19</v>
      </c>
      <c r="D8" s="11" t="s">
        <v>19</v>
      </c>
      <c r="E8" s="40"/>
      <c r="F8" s="68">
        <f>25*24</f>
        <v>600</v>
      </c>
      <c r="G8" s="36" t="s">
        <v>21</v>
      </c>
      <c r="H8" s="14" t="s">
        <v>19</v>
      </c>
      <c r="I8" s="14" t="s">
        <v>19</v>
      </c>
      <c r="J8" s="15" t="s">
        <v>19</v>
      </c>
      <c r="K8" s="40"/>
      <c r="L8" s="25">
        <f>975*24</f>
        <v>23400</v>
      </c>
      <c r="M8" s="31" t="s">
        <v>21</v>
      </c>
      <c r="N8" s="18" t="s">
        <v>19</v>
      </c>
      <c r="O8" s="18" t="s">
        <v>19</v>
      </c>
      <c r="P8" s="19" t="s">
        <v>19</v>
      </c>
      <c r="Q8" s="20" t="s">
        <v>19</v>
      </c>
      <c r="R8" s="20" t="s">
        <v>19</v>
      </c>
      <c r="S8" s="21" t="s">
        <v>19</v>
      </c>
      <c r="T8" s="54">
        <f>(E8*F8)+(K8*L8)</f>
        <v>0</v>
      </c>
    </row>
    <row r="9" spans="1:20" ht="51.75" customHeight="1" x14ac:dyDescent="0.3">
      <c r="A9" s="63" t="s">
        <v>24</v>
      </c>
      <c r="B9" s="11" t="s">
        <v>19</v>
      </c>
      <c r="C9" s="11" t="s">
        <v>19</v>
      </c>
      <c r="D9" s="11" t="s">
        <v>19</v>
      </c>
      <c r="E9" s="12" t="s">
        <v>19</v>
      </c>
      <c r="F9" s="12" t="s">
        <v>19</v>
      </c>
      <c r="G9" s="13" t="s">
        <v>19</v>
      </c>
      <c r="H9" s="14" t="s">
        <v>19</v>
      </c>
      <c r="I9" s="14" t="s">
        <v>19</v>
      </c>
      <c r="J9" s="15" t="s">
        <v>19</v>
      </c>
      <c r="K9" s="16" t="s">
        <v>19</v>
      </c>
      <c r="L9" s="16" t="s">
        <v>19</v>
      </c>
      <c r="M9" s="17" t="s">
        <v>19</v>
      </c>
      <c r="N9" s="40"/>
      <c r="O9" s="26">
        <f>1*24</f>
        <v>24</v>
      </c>
      <c r="P9" s="37" t="s">
        <v>25</v>
      </c>
      <c r="Q9" s="40"/>
      <c r="R9" s="27">
        <f t="shared" ref="R9:R11" si="0">1*24</f>
        <v>24</v>
      </c>
      <c r="S9" s="38" t="s">
        <v>25</v>
      </c>
      <c r="T9" s="54">
        <f>(N9*O9)+(R9*Q9)</f>
        <v>0</v>
      </c>
    </row>
    <row r="10" spans="1:20" ht="51.75" customHeight="1" x14ac:dyDescent="0.3">
      <c r="A10" s="63" t="s">
        <v>20</v>
      </c>
      <c r="B10" s="11" t="s">
        <v>19</v>
      </c>
      <c r="C10" s="11" t="s">
        <v>19</v>
      </c>
      <c r="D10" s="11" t="s">
        <v>19</v>
      </c>
      <c r="E10" s="12" t="s">
        <v>19</v>
      </c>
      <c r="F10" s="12" t="s">
        <v>19</v>
      </c>
      <c r="G10" s="13" t="s">
        <v>19</v>
      </c>
      <c r="H10" s="14" t="s">
        <v>19</v>
      </c>
      <c r="I10" s="14" t="s">
        <v>19</v>
      </c>
      <c r="J10" s="15" t="s">
        <v>19</v>
      </c>
      <c r="K10" s="16" t="s">
        <v>19</v>
      </c>
      <c r="L10" s="16" t="s">
        <v>19</v>
      </c>
      <c r="M10" s="17" t="s">
        <v>19</v>
      </c>
      <c r="N10" s="18" t="s">
        <v>19</v>
      </c>
      <c r="O10" s="18" t="s">
        <v>19</v>
      </c>
      <c r="P10" s="19" t="s">
        <v>19</v>
      </c>
      <c r="Q10" s="40"/>
      <c r="R10" s="27">
        <f t="shared" si="0"/>
        <v>24</v>
      </c>
      <c r="S10" s="38" t="s">
        <v>27</v>
      </c>
      <c r="T10" s="54">
        <f>(R10*Q10)</f>
        <v>0</v>
      </c>
    </row>
    <row r="11" spans="1:20" s="3" customFormat="1" ht="55.5" customHeight="1" x14ac:dyDescent="0.3">
      <c r="A11" s="63" t="s">
        <v>2</v>
      </c>
      <c r="B11" s="61"/>
      <c r="C11" s="22">
        <f>4*24</f>
        <v>96</v>
      </c>
      <c r="D11" s="29" t="s">
        <v>0</v>
      </c>
      <c r="E11" s="40"/>
      <c r="F11" s="23">
        <f>1*24</f>
        <v>24</v>
      </c>
      <c r="G11" s="36" t="s">
        <v>0</v>
      </c>
      <c r="H11" s="41"/>
      <c r="I11" s="24">
        <f>1*24</f>
        <v>24</v>
      </c>
      <c r="J11" s="30" t="s">
        <v>22</v>
      </c>
      <c r="K11" s="40"/>
      <c r="L11" s="25">
        <f>39*24</f>
        <v>936</v>
      </c>
      <c r="M11" s="31" t="s">
        <v>22</v>
      </c>
      <c r="N11" s="40"/>
      <c r="O11" s="26">
        <f>1*24</f>
        <v>24</v>
      </c>
      <c r="P11" s="37" t="s">
        <v>25</v>
      </c>
      <c r="Q11" s="40"/>
      <c r="R11" s="27">
        <f t="shared" si="0"/>
        <v>24</v>
      </c>
      <c r="S11" s="38" t="s">
        <v>26</v>
      </c>
      <c r="T11" s="54">
        <f>(B11*C11)+(E11*F11)+(H11*I11)+(K11*L11)+(N11*O11)+(Q11*R11)</f>
        <v>0</v>
      </c>
    </row>
    <row r="12" spans="1:20" s="3" customFormat="1" ht="144" x14ac:dyDescent="0.3">
      <c r="A12" s="63" t="s">
        <v>35</v>
      </c>
      <c r="B12" s="64"/>
      <c r="C12" s="74">
        <v>24</v>
      </c>
      <c r="D12" s="29" t="s">
        <v>32</v>
      </c>
      <c r="E12" s="65"/>
      <c r="F12" s="69">
        <v>24</v>
      </c>
      <c r="G12" s="69" t="s">
        <v>32</v>
      </c>
      <c r="H12" s="66"/>
      <c r="I12" s="24">
        <v>24</v>
      </c>
      <c r="J12" s="73" t="s">
        <v>32</v>
      </c>
      <c r="K12" s="67"/>
      <c r="L12" s="75">
        <v>24</v>
      </c>
      <c r="M12" s="72" t="s">
        <v>32</v>
      </c>
      <c r="N12" s="67"/>
      <c r="O12" s="76">
        <v>24</v>
      </c>
      <c r="P12" s="71" t="s">
        <v>32</v>
      </c>
      <c r="Q12" s="67"/>
      <c r="R12" s="77">
        <v>24</v>
      </c>
      <c r="S12" s="70" t="s">
        <v>32</v>
      </c>
      <c r="T12" s="54">
        <f>(B12*C12)+(E12*F12)+(H12*I12)+(K12*L12)+(N12*O12)+(Q12*R12)</f>
        <v>0</v>
      </c>
    </row>
    <row r="13" spans="1:20" ht="27.6" customHeight="1" thickBot="1" x14ac:dyDescent="0.35">
      <c r="A13" s="56" t="s">
        <v>30</v>
      </c>
      <c r="B13" s="62"/>
      <c r="C13" s="57"/>
      <c r="D13" s="57"/>
      <c r="E13" s="58"/>
      <c r="F13" s="58"/>
      <c r="G13" s="58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5">
        <f>SUM(T5:T12)</f>
        <v>0</v>
      </c>
    </row>
    <row r="15" spans="1:20" x14ac:dyDescent="0.3">
      <c r="A15" s="43" t="s">
        <v>28</v>
      </c>
    </row>
    <row r="16" spans="1:20" x14ac:dyDescent="0.3">
      <c r="A16" s="42"/>
      <c r="B16" s="44" t="s">
        <v>29</v>
      </c>
      <c r="C16" s="2"/>
      <c r="D16" s="2"/>
    </row>
  </sheetData>
  <mergeCells count="18">
    <mergeCell ref="K1:M1"/>
    <mergeCell ref="N1:P1"/>
    <mergeCell ref="Q1:S1"/>
    <mergeCell ref="B2:D2"/>
    <mergeCell ref="E2:G2"/>
    <mergeCell ref="B1:D1"/>
    <mergeCell ref="E1:G1"/>
    <mergeCell ref="H1:J1"/>
    <mergeCell ref="E3:G3"/>
    <mergeCell ref="B3:D3"/>
    <mergeCell ref="Q3:S3"/>
    <mergeCell ref="Q2:S2"/>
    <mergeCell ref="N3:P3"/>
    <mergeCell ref="N2:P2"/>
    <mergeCell ref="K3:M3"/>
    <mergeCell ref="K2:M2"/>
    <mergeCell ref="H3:J3"/>
    <mergeCell ref="H2:J2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  <headerFooter>
    <oddHeader>&amp;LPríloha č.3 k č.p.:SKR-OLP-2022/001069-005
Vzor Štruktúrovaného rozpočtu ceny&amp;C&amp;A&amp;Rprint: &amp;D
o: &amp;T</oddHeader>
    <oddFooter>&amp;LVypracoval: Ing. Branislav Nagy; komoditný manažér KS: 14,17,18&amp;C&amp;P/&amp;N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Odp. harok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Kovalcikova</dc:creator>
  <cp:lastModifiedBy>Miroslav Baxant</cp:lastModifiedBy>
  <cp:lastPrinted>2022-11-23T12:55:47Z</cp:lastPrinted>
  <dcterms:created xsi:type="dcterms:W3CDTF">2022-03-16T08:29:53Z</dcterms:created>
  <dcterms:modified xsi:type="dcterms:W3CDTF">2022-11-23T13:38:06Z</dcterms:modified>
</cp:coreProperties>
</file>