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<sst xmlns="http://schemas.openxmlformats.org/spreadsheetml/2006/main" count="613" uniqueCount="268">
  <si>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</si>
  <si>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</si>
  <si>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</si>
  <si>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</si>
  <si>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</si>
  <si>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</si>
  <si>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</si>
  <si>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</si>
  <si>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</si>
  <si>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</si>
  <si>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</si>
  <si>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</si>
  <si>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</si>
  <si>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</si>
  <si>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</si>
  <si>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</si>
  <si>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</si>
  <si>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</si>
  <si>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</si>
  <si>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</si>
  <si>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</si>
  <si>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</si>
  <si>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</si>
  <si>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</si>
  <si>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</si>
  <si>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</si>
  <si>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</si>
  <si>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</si>
  <si>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</si>
  <si>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</si>
  <si>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</si>
  <si>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</si>
  <si>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</si>
  <si>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</si>
  <si>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</si>
  <si>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</si>
  <si>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</si>
  <si>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</si>
  <si>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</si>
  <si>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</si>
  <si>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</si>
  <si>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</si>
  <si>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</si>
  <si>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</si>
  <si>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</si>
  <si>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</si>
  <si>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</si>
  <si>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</si>
  <si>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</si>
  <si>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</si>
  <si>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</si>
  <si>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</si>
  <si>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</si>
  <si>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</si>
  <si>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</si>
  <si>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</si>
  <si>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</si>
  <si>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</si>
  <si>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</si>
  <si>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</si>
  <si>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</si>
  <si>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</si>
  <si>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</si>
  <si>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</si>
  <si>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</si>
  <si>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</si>
  <si>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</si>
  <si>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</si>
  <si>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</si>
  <si>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</si>
  <si>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</si>
  <si>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</si>
  <si>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</si>
  <si>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</si>
  <si>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</si>
  <si>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</si>
  <si>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</si>
  <si>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</si>
  <si>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</si>
  <si>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</si>
  <si>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</si>
  <si>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</si>
  <si>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</si>
  <si>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</si>
  <si>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</si>
  <si>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</si>
  <si>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</si>
  <si>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</si>
  <si>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</si>
  <si>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</si>
  <si>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</si>
  <si>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</si>
  <si>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</si>
  <si>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</si>
  <si>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</si>
  <si>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</si>
  <si>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</si>
  <si>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</si>
  <si>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</si>
  <si>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</si>
  <si>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</si>
  <si>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</si>
  <si>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</si>
  <si>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</si>
  <si>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</si>
  <si>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</si>
  <si>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</si>
  <si>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</si>
  <si>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</si>
  <si>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</si>
  <si>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</si>
  <si>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</si>
  <si>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</si>
  <si>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</si>
  <si>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</si>
  <si>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</si>
  <si>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</si>
  <si>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</si>
  <si>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</si>
  <si>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</si>
  <si>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</si>
  <si>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</si>
  <si>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</si>
  <si>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</si>
  <si>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</si>
  <si>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</si>
  <si>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</si>
  <si>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</si>
  <si>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</si>
  <si>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</si>
  <si>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</si>
  <si>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</si>
  <si>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</si>
  <si>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</si>
  <si>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</si>
  <si>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</si>
  <si>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</si>
  <si>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</si>
  <si>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</si>
  <si>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</si>
  <si>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</si>
  <si>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</si>
  <si>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</si>
  <si>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</si>
  <si>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</si>
  <si>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</si>
  <si>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</si>
  <si>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</si>
  <si>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</si>
  <si>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</si>
  <si>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</si>
  <si>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</si>
  <si>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</si>
  <si>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</si>
  <si>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</si>
  <si>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</si>
  <si>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</si>
  <si>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</si>
  <si>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</si>
  <si>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</si>
  <si>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</si>
  <si>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</si>
  <si>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</si>
  <si>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</si>
  <si>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</si>
  <si>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</si>
  <si>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</si>
  <si>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</si>
  <si>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</si>
  <si>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</si>
  <si>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</si>
  <si>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</si>
  <si>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</si>
  <si>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</si>
  <si>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</si>
  <si>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</si>
  <si>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</si>
  <si>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</si>
  <si>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</si>
  <si>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</si>
  <si>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</si>
  <si>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</si>
  <si>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</si>
  <si>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</si>
  <si>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</si>
  <si>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</si>
  <si>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</si>
  <si>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</si>
  <si>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</si>
  <si>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</si>
  <si>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</si>
  <si>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</si>
  <si>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</si>
  <si>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</si>
  <si>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</si>
  <si>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</si>
  <si>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</si>
  <si>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</si>
  <si>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</si>
  <si>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</si>
  <si>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</si>
  <si>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</si>
  <si>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</si>
  <si>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</si>
  <si>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</si>
  <si>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</si>
  <si>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</si>
  <si>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</si>
  <si>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</si>
  <si>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</si>
  <si>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</si>
  <si>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</si>
  <si>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</si>
  <si>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</si>
  <si>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</si>
  <si>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</si>
  <si>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</si>
  <si>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</si>
  <si>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</si>
  <si>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</si>
  <si>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</si>
  <si>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</si>
  <si>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</si>
  <si>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</si>
  <si>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</si>
  <si>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</si>
  <si>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</si>
  <si>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</si>
  <si>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</si>
  <si>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</si>
  <si>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</si>
  <si>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</si>
  <si>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</si>
  <si>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</si>
  <si>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</si>
  <si>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</si>
  <si>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</si>
  <si>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</si>
  <si>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</si>
  <si>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</si>
  <si>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</si>
  <si>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</si>
  <si>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</si>
  <si>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</si>
  <si>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</si>
  <si>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</si>
  <si>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</si>
  <si>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</si>
  <si>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</si>
  <si>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</si>
  <si>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</si>
  <si>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</si>
  <si>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</si>
  <si>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</si>
  <si>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</si>
  <si>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</si>
  <si>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</si>
  <si>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</si>
  <si>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</si>
  <si>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</si>
  <si>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</si>
  <si>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</si>
  <si>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</si>
  <si>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</si>
  <si>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</si>
  <si>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Trenčín 070102</t>
  </si>
  <si>
    <t>VC 2 LS Trenčín LO 09-13</t>
  </si>
  <si>
    <t>12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</si>
</sst>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9" fillId="5" borderId="0" xfId="1" applyFont="1" applyFill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160</xdr:row>
      <xdr:rowOff>57150</xdr:rowOff>
    </xdr:from>
    <xdr:to>
      <xdr:col>1</xdr:col>
      <xdr:colOff>4562474</xdr:colOff>
      <xdr:row>177</xdr:row>
      <xdr:rowOff>133350</xdr:rowOff>
    </xdr:to>
    <xdr:sp macro="" textlink="">
      <xdr:nvSpPr>
        <xdr:cNvPr id="3" name="BlokTextu 2"/>
        <xdr:cNvSpPr txBox="1"/>
      </xdr:nvSpPr>
      <xdr:spPr>
        <a:xfrm>
          <a:off x="142875" y="55559325"/>
          <a:ext cx="4743449" cy="337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4.25" customHeight="1" x14ac:dyDescent="0.25">
      <c r="A2" s="86" t="s">
        <v>8</v>
      </c>
      <c r="B2" s="86"/>
      <c r="C2" s="84" t="s">
        <v>266</v>
      </c>
      <c r="D2" s="2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1"/>
    </row>
    <row r="4" spans="1:8" s="1" customFormat="1" ht="18.75" customHeight="1" x14ac:dyDescent="0.25">
      <c r="A4" s="86" t="s">
        <v>264</v>
      </c>
      <c r="B4" s="86"/>
      <c r="C4" s="85" t="s">
        <v>267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552</v>
      </c>
      <c r="F7" s="79">
        <v>55.24499999999999</v>
      </c>
      <c r="G7" s="80">
        <f t="shared" ref="G7:G38" si="0">F7*E7</f>
        <v>30495.239999999994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9.2000000000000011</v>
      </c>
      <c r="F8" s="79">
        <v>46.544999999999995</v>
      </c>
      <c r="G8" s="80">
        <f t="shared" si="0"/>
        <v>428.214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>
        <v>0</v>
      </c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73.600000000000009</v>
      </c>
      <c r="F10" s="79">
        <v>22.271999999999998</v>
      </c>
      <c r="G10" s="80">
        <f t="shared" si="0"/>
        <v>1639.2192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>
        <v>0</v>
      </c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46</v>
      </c>
      <c r="F12" s="79">
        <v>19.922999999999998</v>
      </c>
      <c r="G12" s="80">
        <f t="shared" si="0"/>
        <v>916.45799999999997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>
        <v>0</v>
      </c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>
        <v>0</v>
      </c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>
        <v>0</v>
      </c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>
        <v>0</v>
      </c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>
        <v>0</v>
      </c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>
        <v>0</v>
      </c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230</v>
      </c>
      <c r="F19" s="79">
        <v>27.143999999999998</v>
      </c>
      <c r="G19" s="80">
        <f t="shared" si="0"/>
        <v>6243.12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>
        <v>0</v>
      </c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>
        <v>0</v>
      </c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92</v>
      </c>
      <c r="F22" s="79">
        <v>8.6999999999999993</v>
      </c>
      <c r="G22" s="80">
        <f t="shared" si="0"/>
        <v>800.4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598</v>
      </c>
      <c r="F23" s="79">
        <v>8.6999999999999993</v>
      </c>
      <c r="G23" s="80">
        <f t="shared" si="0"/>
        <v>5202.5999999999995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>
        <v>0</v>
      </c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230</v>
      </c>
      <c r="F25" s="79">
        <v>60.022500000000001</v>
      </c>
      <c r="G25" s="80">
        <f t="shared" si="0"/>
        <v>13805.175000000001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>
        <v>0</v>
      </c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>
        <v>0</v>
      </c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11040</v>
      </c>
      <c r="F28" s="79">
        <v>5.427999999999999</v>
      </c>
      <c r="G28" s="80">
        <f t="shared" si="0"/>
        <v>59925.119999999988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2300</v>
      </c>
      <c r="F29" s="79">
        <v>5.6119999999999992</v>
      </c>
      <c r="G29" s="80">
        <f t="shared" si="0"/>
        <v>12907.599999999999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92</v>
      </c>
      <c r="F30" s="79">
        <v>4.4159999999999995</v>
      </c>
      <c r="G30" s="80">
        <f t="shared" si="0"/>
        <v>406.27199999999993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>
        <v>0</v>
      </c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>
        <v>0</v>
      </c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>
        <v>0</v>
      </c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>
        <v>0</v>
      </c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11500</v>
      </c>
      <c r="F35" s="79">
        <v>8.5065000000000008</v>
      </c>
      <c r="G35" s="80">
        <f t="shared" si="0"/>
        <v>97824.750000000015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>
        <v>0</v>
      </c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>
        <v>0</v>
      </c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920</v>
      </c>
      <c r="F38" s="79">
        <v>6.7575000000000003</v>
      </c>
      <c r="G38" s="80">
        <f t="shared" si="0"/>
        <v>6216.9000000000005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>
        <v>0</v>
      </c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>
        <v>0</v>
      </c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46</v>
      </c>
      <c r="F41" s="79">
        <v>8.4270000000000014</v>
      </c>
      <c r="G41" s="80">
        <f t="shared" si="1"/>
        <v>387.64200000000005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>
        <v>0</v>
      </c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>
        <v>0</v>
      </c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9430</v>
      </c>
      <c r="F44" s="79">
        <v>4.7699999999999996</v>
      </c>
      <c r="G44" s="80">
        <f t="shared" si="1"/>
        <v>44981.1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46</v>
      </c>
      <c r="F45" s="79">
        <v>346.34699999999998</v>
      </c>
      <c r="G45" s="80">
        <f t="shared" si="1"/>
        <v>15931.962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23</v>
      </c>
      <c r="F46" s="79">
        <v>555.84299999999996</v>
      </c>
      <c r="G46" s="80">
        <f t="shared" si="1"/>
        <v>12784.388999999999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0</v>
      </c>
      <c r="F47" s="79">
        <v>0</v>
      </c>
      <c r="G47" s="80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>
        <v>0</v>
      </c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460</v>
      </c>
      <c r="F49" s="79">
        <v>8.6999999999999993</v>
      </c>
      <c r="G49" s="80">
        <f t="shared" si="1"/>
        <v>4001.9999999999995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230</v>
      </c>
      <c r="F50" s="79">
        <v>8.6999999999999993</v>
      </c>
      <c r="G50" s="80">
        <f t="shared" si="1"/>
        <v>2000.9999999999998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>
        <v>0</v>
      </c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92</v>
      </c>
      <c r="F52" s="79">
        <v>9.1349999999999998</v>
      </c>
      <c r="G52" s="80">
        <f t="shared" si="1"/>
        <v>840.42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276</v>
      </c>
      <c r="F53" s="79">
        <v>9.0239999999999991</v>
      </c>
      <c r="G53" s="80">
        <f t="shared" si="1"/>
        <v>2490.6239999999998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>
        <v>0</v>
      </c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>
        <v>0</v>
      </c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92</v>
      </c>
      <c r="F56" s="79">
        <v>9.1349999999999998</v>
      </c>
      <c r="G56" s="80">
        <f t="shared" si="1"/>
        <v>840.42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276</v>
      </c>
      <c r="F57" s="79">
        <v>9.0239999999999991</v>
      </c>
      <c r="G57" s="80">
        <f t="shared" si="1"/>
        <v>2490.6239999999998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92</v>
      </c>
      <c r="F58" s="79">
        <v>9.1349999999999998</v>
      </c>
      <c r="G58" s="80">
        <f t="shared" si="1"/>
        <v>840.42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276</v>
      </c>
      <c r="F59" s="79">
        <v>9.0239999999999991</v>
      </c>
      <c r="G59" s="80">
        <f t="shared" si="1"/>
        <v>2490.6239999999998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92</v>
      </c>
      <c r="F60" s="79">
        <v>9.1349999999999998</v>
      </c>
      <c r="G60" s="80">
        <f t="shared" si="1"/>
        <v>840.42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276</v>
      </c>
      <c r="F61" s="79">
        <v>9.0239999999999991</v>
      </c>
      <c r="G61" s="80">
        <f t="shared" si="1"/>
        <v>2490.6239999999998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>
        <v>0</v>
      </c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230</v>
      </c>
      <c r="F63" s="79">
        <v>10.787999999999998</v>
      </c>
      <c r="G63" s="80">
        <f t="shared" si="1"/>
        <v>2481.2399999999998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644</v>
      </c>
      <c r="F64" s="79">
        <v>9.6959999999999997</v>
      </c>
      <c r="G64" s="80">
        <f t="shared" si="1"/>
        <v>6244.2240000000002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230</v>
      </c>
      <c r="F65" s="79">
        <v>10.787999999999998</v>
      </c>
      <c r="G65" s="80">
        <f t="shared" si="1"/>
        <v>2481.2399999999998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644</v>
      </c>
      <c r="F66" s="79">
        <v>9.6959999999999997</v>
      </c>
      <c r="G66" s="80">
        <f t="shared" si="1"/>
        <v>6244.2240000000002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230</v>
      </c>
      <c r="F67" s="79">
        <v>10.787999999999998</v>
      </c>
      <c r="G67" s="80">
        <f t="shared" si="1"/>
        <v>2481.2399999999998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690</v>
      </c>
      <c r="F68" s="79">
        <v>9.6959999999999997</v>
      </c>
      <c r="G68" s="80">
        <f t="shared" si="1"/>
        <v>6690.24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138</v>
      </c>
      <c r="F69" s="79">
        <v>8.5569999999999986</v>
      </c>
      <c r="G69" s="80">
        <f t="shared" si="1"/>
        <v>1180.8659999999998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1840</v>
      </c>
      <c r="F70" s="79">
        <v>12.8355</v>
      </c>
      <c r="G70" s="80">
        <f t="shared" si="1"/>
        <v>23617.32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2300</v>
      </c>
      <c r="F71" s="79">
        <v>19.203499999999998</v>
      </c>
      <c r="G71" s="80">
        <f t="shared" ref="G71:G102" si="2">F71*E71</f>
        <v>44168.049999999996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460</v>
      </c>
      <c r="F72" s="79">
        <v>7.96</v>
      </c>
      <c r="G72" s="80">
        <f t="shared" si="2"/>
        <v>3661.6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460</v>
      </c>
      <c r="F73" s="79">
        <v>8.9550000000000001</v>
      </c>
      <c r="G73" s="80">
        <f t="shared" si="2"/>
        <v>4119.3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460</v>
      </c>
      <c r="F74" s="79">
        <v>9.4524999999999988</v>
      </c>
      <c r="G74" s="80">
        <f t="shared" si="2"/>
        <v>4348.1499999999996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46</v>
      </c>
      <c r="F75" s="79">
        <v>7.95</v>
      </c>
      <c r="G75" s="80">
        <f t="shared" si="2"/>
        <v>365.7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46</v>
      </c>
      <c r="F76" s="79">
        <v>9.6</v>
      </c>
      <c r="G76" s="80">
        <f t="shared" si="2"/>
        <v>441.59999999999997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>
        <v>0</v>
      </c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>
        <v>0</v>
      </c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>
        <v>0</v>
      </c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>
        <v>0</v>
      </c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>
        <v>0</v>
      </c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>
        <v>0</v>
      </c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>
        <v>0</v>
      </c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>
        <v>0</v>
      </c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>
        <v>0</v>
      </c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>
        <v>0</v>
      </c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>
        <v>0</v>
      </c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>
        <v>0</v>
      </c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>
        <v>0</v>
      </c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>
        <v>0</v>
      </c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>
        <v>0</v>
      </c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230</v>
      </c>
      <c r="F92" s="79">
        <v>7.95</v>
      </c>
      <c r="G92" s="80">
        <f t="shared" si="2"/>
        <v>1828.5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230</v>
      </c>
      <c r="F93" s="79">
        <v>9.8000000000000007</v>
      </c>
      <c r="G93" s="80">
        <f t="shared" si="2"/>
        <v>2254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230</v>
      </c>
      <c r="F94" s="79">
        <v>19.7</v>
      </c>
      <c r="G94" s="80">
        <f t="shared" si="2"/>
        <v>4531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>
        <v>0</v>
      </c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>
        <v>0</v>
      </c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230</v>
      </c>
      <c r="F97" s="79">
        <v>8.6999999999999993</v>
      </c>
      <c r="G97" s="80">
        <f t="shared" si="2"/>
        <v>2000.9999999999998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230</v>
      </c>
      <c r="F98" s="79">
        <v>9.9499999999999993</v>
      </c>
      <c r="G98" s="80">
        <f t="shared" si="2"/>
        <v>2288.5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>
        <v>0</v>
      </c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>
        <v>0</v>
      </c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>
        <v>0</v>
      </c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460</v>
      </c>
      <c r="F102" s="79">
        <v>8.6999999999999993</v>
      </c>
      <c r="G102" s="80">
        <f t="shared" si="2"/>
        <v>4001.9999999999995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1380</v>
      </c>
      <c r="F103" s="79">
        <v>9.8000000000000007</v>
      </c>
      <c r="G103" s="80">
        <f t="shared" ref="G103:G134" si="3">F103*E103</f>
        <v>13524.000000000002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>
        <v>0</v>
      </c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>
        <v>0</v>
      </c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>
        <v>0</v>
      </c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460</v>
      </c>
      <c r="F107" s="79">
        <v>8.6999999999999993</v>
      </c>
      <c r="G107" s="80">
        <f t="shared" si="3"/>
        <v>4001.9999999999995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>
        <v>0</v>
      </c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92</v>
      </c>
      <c r="F109" s="79">
        <v>22.676499999999997</v>
      </c>
      <c r="G109" s="80">
        <f t="shared" si="3"/>
        <v>2086.2379999999998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92</v>
      </c>
      <c r="F110" s="79">
        <v>7.95</v>
      </c>
      <c r="G110" s="80">
        <f t="shared" si="3"/>
        <v>731.4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>
        <v>0</v>
      </c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>
        <v>0</v>
      </c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>
        <v>0</v>
      </c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920</v>
      </c>
      <c r="F114" s="79">
        <v>4.1399999999999997</v>
      </c>
      <c r="G114" s="80">
        <f t="shared" si="3"/>
        <v>3808.7999999999997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2300</v>
      </c>
      <c r="F115" s="79">
        <v>3.7364999999999999</v>
      </c>
      <c r="G115" s="80">
        <f t="shared" si="3"/>
        <v>8593.9500000000007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>
        <v>0</v>
      </c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>
        <v>0</v>
      </c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>
        <v>0</v>
      </c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2300</v>
      </c>
      <c r="F119" s="79">
        <v>1.5044999999999999</v>
      </c>
      <c r="G119" s="80">
        <f t="shared" si="3"/>
        <v>3460.35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>
        <v>0</v>
      </c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>
        <v>0</v>
      </c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>
        <v>0</v>
      </c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>
        <v>0</v>
      </c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>
        <v>0</v>
      </c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>
        <v>0</v>
      </c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>
        <v>0</v>
      </c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>
        <v>0</v>
      </c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1380</v>
      </c>
      <c r="F128" s="82">
        <v>1.59</v>
      </c>
      <c r="G128" s="80">
        <f t="shared" si="3"/>
        <v>2194.2000000000003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>
        <v>0</v>
      </c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>
        <v>0</v>
      </c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>
        <v>0</v>
      </c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>
        <v>0</v>
      </c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>
        <v>0</v>
      </c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>
        <v>0</v>
      </c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4.6000000000000005</v>
      </c>
      <c r="F135" s="82">
        <v>519.85050000000001</v>
      </c>
      <c r="G135" s="80">
        <f t="shared" ref="G135" si="4">F135*E135</f>
        <v>2391.3123000000005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23</v>
      </c>
      <c r="F136" s="82">
        <v>108.04049999999999</v>
      </c>
      <c r="G136" s="80">
        <f t="shared" ref="G136:G139" si="5">F136*E136</f>
        <v>2484.9314999999997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4.6000000000000005</v>
      </c>
      <c r="F137" s="82">
        <v>138.24</v>
      </c>
      <c r="G137" s="80">
        <f t="shared" si="5"/>
        <v>635.90400000000011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>
        <v>0</v>
      </c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460</v>
      </c>
      <c r="F139" s="82">
        <v>7.95</v>
      </c>
      <c r="G139" s="80">
        <f t="shared" si="5"/>
        <v>3657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503223.4169999999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233</v>
      </c>
      <c r="D165" s="90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7" t="s">
        <v>232</v>
      </c>
      <c r="D166" s="88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360931.97349999996</v>
      </c>
      <c r="F166" s="112"/>
      <c r="G166" s="77">
        <f>ROUND(F166/E166,3)</f>
        <v>0</v>
      </c>
    </row>
    <row r="167" spans="2:7" ht="26.25" customHeight="1" x14ac:dyDescent="0.25">
      <c r="B167"/>
      <c r="C167" s="97" t="s">
        <v>239</v>
      </c>
      <c r="D167" s="98"/>
      <c r="E167" s="108">
        <f>SUBTOTAL(9,G40,G53,G54,G57,G59,G61,G64,G66,G68,G69,G70,G71,G72,G73,G74,G76,G79,G84,G85,G90,G93,G96,G98,G100,G103,G109,G112,G113,G114,G124,G125,G126,G131,G132,G136,G137)</f>
        <v>137760.44349999999</v>
      </c>
      <c r="F167" s="112"/>
      <c r="G167" s="77">
        <f t="shared" ref="G167:G168" si="6">ROUND(F167/E167,3)</f>
        <v>0</v>
      </c>
    </row>
    <row r="168" spans="2:7" ht="15" customHeight="1" x14ac:dyDescent="0.25">
      <c r="B168"/>
      <c r="C168" s="95" t="s">
        <v>240</v>
      </c>
      <c r="D168" s="96"/>
      <c r="E168" s="108">
        <f>SUBTOTAL(9,G15,G16,G24,G26,G27,G33,G34,G77,G80,G87,G94,G101)</f>
        <v>4531</v>
      </c>
      <c r="F168" s="112"/>
      <c r="G168" s="77">
        <f t="shared" si="6"/>
        <v>0</v>
      </c>
    </row>
    <row r="169" spans="2:7" ht="15" customHeight="1" x14ac:dyDescent="0.25">
      <c r="B169"/>
      <c r="C169" s="93" t="s">
        <v>241</v>
      </c>
      <c r="D169" s="94"/>
      <c r="E169" s="108">
        <f>SUBTOTAL(9,G118)</f>
        <v>0</v>
      </c>
      <c r="F169" s="112"/>
      <c r="G169" s="77"/>
    </row>
    <row r="170" spans="2:7" ht="15" x14ac:dyDescent="0.25">
      <c r="B170"/>
      <c r="C170" s="91" t="s">
        <v>234</v>
      </c>
      <c r="D170" s="92"/>
      <c r="E170" s="109">
        <f>SUM(E166:E169)</f>
        <v>503223.41699999996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HTn3aZUz8o9WikA9NpD5Vn5iPOjhqaF6aCPrT2Q5cLpnAXJWyDQiZ3rm8nJy+9gYhxrWzqRzo/FAmsoGMZmObw==" saltValue="xOcD5t/wYH37/Ti5z58u8Q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3:E3"/>
    <mergeCell ref="A2:B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2022-11-22T07:13:10Z</dcterms:modified>
</cp:coreProperties>
</file>