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<sst xmlns="http://schemas.openxmlformats.org/spreadsheetml/2006/main" count="613" uniqueCount="268">
  <si>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</si>
  <si>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</si>
  <si>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</si>
  <si>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</si>
  <si>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</si>
  <si>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</si>
  <si>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</si>
  <si>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</si>
  <si>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</si>
  <si>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</si>
  <si>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</si>
  <si>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</si>
  <si>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</si>
  <si>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</si>
  <si>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</si>
  <si>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</si>
  <si>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</si>
  <si>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</si>
  <si>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</si>
  <si>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</si>
  <si>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</si>
  <si>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</si>
  <si>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</si>
  <si>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</si>
  <si>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</si>
  <si>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</si>
  <si>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</si>
  <si>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</si>
  <si>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</si>
  <si>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</si>
  <si>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</si>
  <si>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</si>
  <si>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</si>
  <si>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</si>
  <si>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</si>
  <si>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</si>
  <si>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</si>
  <si>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</si>
  <si>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</si>
  <si>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</si>
  <si>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</si>
  <si>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</si>
  <si>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</si>
  <si>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</si>
  <si>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</si>
  <si>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</si>
  <si>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</si>
  <si>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</si>
  <si>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</si>
  <si>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</si>
  <si>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</si>
  <si>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</si>
  <si>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</si>
  <si>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</si>
  <si>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</si>
  <si>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</si>
  <si>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</si>
  <si>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</si>
  <si>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</si>
  <si>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</si>
  <si>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</si>
  <si>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</si>
  <si>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</si>
  <si>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</si>
  <si>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</si>
  <si>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</si>
  <si>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</si>
  <si>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</si>
  <si>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</si>
  <si>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</si>
  <si>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</si>
  <si>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</si>
  <si>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</si>
  <si>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</si>
  <si>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</si>
  <si>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</si>
  <si>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</si>
  <si>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</si>
  <si>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</si>
  <si>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</si>
  <si>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</si>
  <si>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</si>
  <si>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</si>
  <si>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</si>
  <si>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</si>
  <si>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</si>
  <si>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</si>
  <si>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</si>
  <si>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</si>
  <si>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</si>
  <si>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</si>
  <si>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</si>
  <si>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</si>
  <si>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</si>
  <si>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</si>
  <si>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</si>
  <si>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</si>
  <si>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</si>
  <si>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</si>
  <si>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</si>
  <si>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</si>
  <si>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</si>
  <si>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</si>
  <si>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</si>
  <si>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</si>
  <si>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</si>
  <si>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</si>
  <si>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</si>
  <si>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</si>
  <si>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</si>
  <si>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</si>
  <si>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</si>
  <si>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</si>
  <si>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</si>
  <si>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</si>
  <si>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</si>
  <si>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</si>
  <si>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</si>
  <si>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</si>
  <si>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</si>
  <si>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</si>
  <si>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</si>
  <si>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</si>
  <si>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</si>
  <si>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</si>
  <si>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</si>
  <si>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</si>
  <si>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</si>
  <si>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</si>
  <si>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</si>
  <si>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</si>
  <si>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</si>
  <si>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</si>
  <si>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</si>
  <si>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</si>
  <si>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</si>
  <si>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</si>
  <si>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</si>
  <si>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</si>
  <si>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</si>
  <si>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</si>
  <si>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</si>
  <si>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</si>
  <si>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</si>
  <si>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</si>
  <si>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</si>
  <si>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</si>
  <si>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</si>
  <si>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</si>
  <si>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</si>
  <si>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</si>
  <si>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</si>
  <si>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</si>
  <si>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</si>
  <si>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</si>
  <si>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</si>
  <si>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</si>
  <si>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</si>
  <si>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</si>
  <si>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</si>
  <si>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</si>
  <si>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</si>
  <si>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</si>
  <si>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</si>
  <si>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</si>
  <si>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</si>
  <si>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</si>
  <si>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</si>
  <si>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</si>
  <si>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</si>
  <si>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</si>
  <si>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</si>
  <si>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</si>
  <si>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</si>
  <si>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</si>
  <si>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</si>
  <si>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</si>
  <si>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</si>
  <si>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</si>
  <si>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</si>
  <si>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</si>
  <si>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</si>
  <si>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</si>
  <si>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</si>
  <si>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</si>
  <si>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</si>
  <si>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</si>
  <si>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</si>
  <si>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</si>
  <si>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</si>
  <si>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</si>
  <si>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</si>
  <si>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</si>
  <si>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</si>
  <si>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</si>
  <si>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</si>
  <si>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</si>
  <si>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</si>
  <si>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</si>
  <si>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</si>
  <si>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</si>
  <si>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</si>
  <si>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</si>
  <si>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</si>
  <si>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</si>
  <si>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</si>
  <si>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</si>
  <si>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</si>
  <si>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</si>
  <si>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</si>
  <si>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</si>
  <si>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</si>
  <si>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</si>
  <si>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</si>
  <si>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</si>
  <si>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</si>
  <si>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</si>
  <si>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</si>
  <si>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</si>
  <si>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</si>
  <si>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</si>
  <si>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</si>
  <si>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</si>
  <si>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</si>
  <si>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</si>
  <si>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</si>
  <si>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</si>
  <si>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</si>
  <si>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</si>
  <si>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</si>
  <si>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</si>
  <si>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</si>
  <si>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</si>
  <si>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</si>
  <si>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</si>
  <si>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</si>
  <si>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</si>
  <si>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</si>
  <si>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</si>
  <si>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</si>
  <si>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</si>
  <si>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</si>
  <si>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</si>
  <si>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</si>
  <si>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</si>
  <si>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</si>
  <si>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</si>
  <si>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</si>
  <si>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</si>
  <si>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</si>
  <si>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</si>
  <si>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</si>
  <si>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</si>
  <si>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</si>
  <si>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</si>
  <si>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</si>
  <si>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</si>
  <si>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</si>
  <si>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</si>
  <si>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</si>
  <si>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</si>
  <si>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</si>
  <si>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</si>
  <si>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</si>
  <si>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</si>
  <si>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Nitrianske Pravno 070801</t>
  </si>
  <si>
    <t>VC 10 LS Nitrianske Právno</t>
  </si>
  <si>
    <t>31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</si>
</sst>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 vertical="center"/>
    </xf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6" fillId="2" borderId="12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left" wrapText="1"/>
      <protection locked="0"/>
    </xf>
    <xf numFmtId="0" fontId="6" fillId="2" borderId="12" xfId="1" applyFont="1" applyFill="1" applyBorder="1" applyAlignment="1" applyProtection="1">
      <alignment horizontal="left" wrapText="1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160</xdr:row>
      <xdr:rowOff>57149</xdr:rowOff>
    </xdr:from>
    <xdr:to>
      <xdr:col>1</xdr:col>
      <xdr:colOff>4600575</xdr:colOff>
      <xdr:row>177</xdr:row>
      <xdr:rowOff>123824</xdr:rowOff>
    </xdr:to>
    <xdr:sp macro="" textlink="">
      <xdr:nvSpPr>
        <xdr:cNvPr id="3" name="BlokTextu 2"/>
        <xdr:cNvSpPr txBox="1"/>
      </xdr:nvSpPr>
      <xdr:spPr>
        <a:xfrm>
          <a:off x="171450" y="55578374"/>
          <a:ext cx="4752975" cy="336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5.75" customHeight="1" x14ac:dyDescent="0.25">
      <c r="A2" s="86" t="s">
        <v>8</v>
      </c>
      <c r="B2" s="86"/>
      <c r="C2" s="84" t="s">
        <v>266</v>
      </c>
      <c r="D2" s="85"/>
      <c r="E2" s="85"/>
      <c r="H2" s="70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6"/>
      <c r="G3" s="6"/>
      <c r="H3" s="71"/>
    </row>
    <row r="4" spans="1:8" s="1" customFormat="1" ht="18.75" customHeight="1" x14ac:dyDescent="0.25">
      <c r="A4" s="86" t="s">
        <v>264</v>
      </c>
      <c r="B4" s="86"/>
      <c r="C4" s="83" t="s">
        <v>267</v>
      </c>
      <c r="D4" s="83"/>
      <c r="E4" s="83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2484</v>
      </c>
      <c r="F7" s="79">
        <v>51.677999999999997</v>
      </c>
      <c r="G7" s="80">
        <f t="shared" ref="G7:G38" si="0">F7*E7</f>
        <v>128368.15199999999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828</v>
      </c>
      <c r="F8" s="79">
        <v>54.11399999999999</v>
      </c>
      <c r="G8" s="80">
        <f t="shared" si="0"/>
        <v>44806.391999999993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>
        <v>0</v>
      </c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0</v>
      </c>
      <c r="F10" s="79">
        <v>0</v>
      </c>
      <c r="G10" s="80">
        <f t="shared" si="0"/>
        <v>0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>
        <v>0</v>
      </c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828</v>
      </c>
      <c r="F12" s="79">
        <v>13.833</v>
      </c>
      <c r="G12" s="80">
        <f t="shared" si="0"/>
        <v>11453.724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>
        <v>0</v>
      </c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>
        <v>0</v>
      </c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>
        <v>0</v>
      </c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>
        <v>0</v>
      </c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>
        <v>0</v>
      </c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>
        <v>0</v>
      </c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>
        <v>0</v>
      </c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>
        <v>0</v>
      </c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>
        <v>0</v>
      </c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0</v>
      </c>
      <c r="F22" s="79">
        <v>0</v>
      </c>
      <c r="G22" s="80">
        <f t="shared" si="0"/>
        <v>0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138</v>
      </c>
      <c r="F23" s="79">
        <v>8.6129999999999995</v>
      </c>
      <c r="G23" s="80">
        <f t="shared" si="0"/>
        <v>1188.5940000000001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>
        <v>0</v>
      </c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46</v>
      </c>
      <c r="F25" s="79">
        <v>65.50800000000001</v>
      </c>
      <c r="G25" s="80">
        <f t="shared" si="0"/>
        <v>3013.3680000000004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>
        <v>0</v>
      </c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>
        <v>0</v>
      </c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32200</v>
      </c>
      <c r="F28" s="79">
        <v>4.5999999999999996</v>
      </c>
      <c r="G28" s="80">
        <f t="shared" si="0"/>
        <v>148120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0</v>
      </c>
      <c r="F29" s="79">
        <v>0</v>
      </c>
      <c r="G29" s="80">
        <f t="shared" si="0"/>
        <v>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29900</v>
      </c>
      <c r="F30" s="79">
        <v>5.0599999999999996</v>
      </c>
      <c r="G30" s="80">
        <f t="shared" si="0"/>
        <v>151294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>
        <v>0</v>
      </c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>
        <v>0</v>
      </c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>
        <v>0</v>
      </c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>
        <v>0</v>
      </c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12880</v>
      </c>
      <c r="F35" s="79">
        <v>8.5065000000000008</v>
      </c>
      <c r="G35" s="80">
        <f t="shared" si="0"/>
        <v>109563.72000000002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>
        <v>0</v>
      </c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>
        <v>0</v>
      </c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>
        <v>0</v>
      </c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>
        <v>0</v>
      </c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>
        <v>0</v>
      </c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>
        <v>0</v>
      </c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23</v>
      </c>
      <c r="F42" s="79">
        <v>415.77299999999997</v>
      </c>
      <c r="G42" s="80">
        <f t="shared" si="1"/>
        <v>9562.7789999999986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23</v>
      </c>
      <c r="F43" s="79">
        <v>415.77299999999997</v>
      </c>
      <c r="G43" s="80">
        <f t="shared" si="1"/>
        <v>9562.7789999999986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20700</v>
      </c>
      <c r="F44" s="79">
        <v>5.4855</v>
      </c>
      <c r="G44" s="80">
        <f t="shared" si="1"/>
        <v>113549.85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460</v>
      </c>
      <c r="F45" s="79">
        <v>0.79500000000000004</v>
      </c>
      <c r="G45" s="80">
        <f t="shared" si="1"/>
        <v>365.70000000000005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187.67999999999995</v>
      </c>
      <c r="F46" s="79">
        <v>483.63299999999998</v>
      </c>
      <c r="G46" s="80">
        <f t="shared" si="1"/>
        <v>90768.241439999969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18.400000000000002</v>
      </c>
      <c r="F47" s="79">
        <v>483.63299999999998</v>
      </c>
      <c r="G47" s="80">
        <f t="shared" si="1"/>
        <v>8898.8472000000002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>
        <v>0</v>
      </c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920</v>
      </c>
      <c r="F49" s="79">
        <v>8.6999999999999993</v>
      </c>
      <c r="G49" s="80">
        <f t="shared" si="1"/>
        <v>8003.9999999999991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0</v>
      </c>
      <c r="F50" s="79">
        <v>0</v>
      </c>
      <c r="G50" s="80">
        <f t="shared" si="1"/>
        <v>0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920</v>
      </c>
      <c r="F51" s="79">
        <v>8.6999999999999993</v>
      </c>
      <c r="G51" s="80">
        <f t="shared" si="1"/>
        <v>8003.9999999999991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920</v>
      </c>
      <c r="F52" s="79">
        <v>8.6999999999999993</v>
      </c>
      <c r="G52" s="80">
        <f t="shared" si="1"/>
        <v>8003.9999999999991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920</v>
      </c>
      <c r="F53" s="79">
        <v>9.2159999999999993</v>
      </c>
      <c r="G53" s="80">
        <f t="shared" si="1"/>
        <v>8478.7199999999993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920</v>
      </c>
      <c r="F54" s="79">
        <v>9.2159999999999993</v>
      </c>
      <c r="G54" s="80">
        <f t="shared" si="1"/>
        <v>8478.7199999999993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>
        <v>0</v>
      </c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>
        <v>0</v>
      </c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>
        <v>0</v>
      </c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920</v>
      </c>
      <c r="F58" s="79">
        <v>8.3519999999999985</v>
      </c>
      <c r="G58" s="80">
        <f t="shared" si="1"/>
        <v>7683.8399999999983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920</v>
      </c>
      <c r="F59" s="79">
        <v>9.2159999999999993</v>
      </c>
      <c r="G59" s="80">
        <f t="shared" si="1"/>
        <v>8478.7199999999993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>
        <v>0</v>
      </c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920</v>
      </c>
      <c r="F61" s="79">
        <v>9.2159999999999993</v>
      </c>
      <c r="G61" s="80">
        <f t="shared" si="1"/>
        <v>8478.7199999999993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>
        <v>0</v>
      </c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>
        <v>0</v>
      </c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>
        <v>0</v>
      </c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>
        <v>0</v>
      </c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920</v>
      </c>
      <c r="F66" s="79">
        <v>5.0880000000000001</v>
      </c>
      <c r="G66" s="80">
        <f t="shared" si="1"/>
        <v>4680.96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>
        <v>0</v>
      </c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1150</v>
      </c>
      <c r="F68" s="79">
        <v>5.0880000000000001</v>
      </c>
      <c r="G68" s="80">
        <f t="shared" si="1"/>
        <v>5851.2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2024</v>
      </c>
      <c r="F69" s="79">
        <v>7.2634999999999996</v>
      </c>
      <c r="G69" s="80">
        <f t="shared" si="1"/>
        <v>14701.323999999999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5474</v>
      </c>
      <c r="F70" s="79">
        <v>12.8355</v>
      </c>
      <c r="G70" s="80">
        <f t="shared" si="1"/>
        <v>70261.527000000002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4830</v>
      </c>
      <c r="F71" s="79">
        <v>19.302999999999997</v>
      </c>
      <c r="G71" s="80">
        <f t="shared" ref="G71:G102" si="2">F71*E71</f>
        <v>93233.489999999991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0</v>
      </c>
      <c r="F72" s="79">
        <v>0</v>
      </c>
      <c r="G72" s="80">
        <f t="shared" si="2"/>
        <v>0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368</v>
      </c>
      <c r="F73" s="79">
        <v>14.228499999999999</v>
      </c>
      <c r="G73" s="80">
        <f t="shared" si="2"/>
        <v>5236.0879999999997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552</v>
      </c>
      <c r="F74" s="79">
        <v>14.228499999999999</v>
      </c>
      <c r="G74" s="80">
        <f t="shared" si="2"/>
        <v>7854.1319999999996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>
        <v>0</v>
      </c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460</v>
      </c>
      <c r="F76" s="79">
        <v>10.272</v>
      </c>
      <c r="G76" s="80">
        <f t="shared" si="2"/>
        <v>4725.12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>
        <v>0</v>
      </c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460</v>
      </c>
      <c r="F78" s="79">
        <v>10.0045</v>
      </c>
      <c r="G78" s="80">
        <f t="shared" si="2"/>
        <v>4602.07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460</v>
      </c>
      <c r="F79" s="79">
        <v>10.0045</v>
      </c>
      <c r="G79" s="80">
        <f t="shared" si="2"/>
        <v>4602.07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>
        <v>0</v>
      </c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>
        <v>0</v>
      </c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>
        <v>0</v>
      </c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>
        <v>0</v>
      </c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>
        <v>0</v>
      </c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>
        <v>0</v>
      </c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>
        <v>0</v>
      </c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>
        <v>0</v>
      </c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>
        <v>0</v>
      </c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>
        <v>0</v>
      </c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6900</v>
      </c>
      <c r="F90" s="79">
        <v>0.79500000000000004</v>
      </c>
      <c r="G90" s="80">
        <f t="shared" si="2"/>
        <v>5485.5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>
        <v>0</v>
      </c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3220</v>
      </c>
      <c r="F92" s="79">
        <v>7.95</v>
      </c>
      <c r="G92" s="80">
        <f t="shared" si="2"/>
        <v>25599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>
        <v>0</v>
      </c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0</v>
      </c>
      <c r="F94" s="79">
        <v>0</v>
      </c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>
        <v>0</v>
      </c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>
        <v>0</v>
      </c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>
        <v>0</v>
      </c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>
        <v>0</v>
      </c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>
        <v>0</v>
      </c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>
        <v>0</v>
      </c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>
        <v>0</v>
      </c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2070</v>
      </c>
      <c r="F102" s="79">
        <v>7.95</v>
      </c>
      <c r="G102" s="80">
        <f t="shared" si="2"/>
        <v>16456.5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1840</v>
      </c>
      <c r="F103" s="79">
        <v>8.85</v>
      </c>
      <c r="G103" s="80">
        <f t="shared" ref="G103:G134" si="3">F103*E103</f>
        <v>16284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>
        <v>0</v>
      </c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>
        <v>0</v>
      </c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>
        <v>0</v>
      </c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460</v>
      </c>
      <c r="F107" s="79">
        <v>7.5689999999999991</v>
      </c>
      <c r="G107" s="80">
        <f t="shared" si="3"/>
        <v>3481.74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>
        <v>0</v>
      </c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460</v>
      </c>
      <c r="F109" s="79">
        <v>5.2249999999999996</v>
      </c>
      <c r="G109" s="80">
        <f t="shared" si="3"/>
        <v>2403.5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460</v>
      </c>
      <c r="F110" s="79">
        <v>7.95</v>
      </c>
      <c r="G110" s="80">
        <f t="shared" si="3"/>
        <v>3657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>
        <v>0</v>
      </c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368</v>
      </c>
      <c r="F112" s="79">
        <v>3.0089999999999999</v>
      </c>
      <c r="G112" s="80">
        <f t="shared" si="3"/>
        <v>1107.3119999999999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92</v>
      </c>
      <c r="F113" s="79">
        <v>4.8719999999999999</v>
      </c>
      <c r="G113" s="80">
        <f t="shared" si="3"/>
        <v>448.22399999999999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0</v>
      </c>
      <c r="F114" s="79">
        <v>0</v>
      </c>
      <c r="G114" s="80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0</v>
      </c>
      <c r="F115" s="79">
        <v>0</v>
      </c>
      <c r="G115" s="80">
        <f t="shared" si="3"/>
        <v>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>
        <v>0</v>
      </c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>
        <v>0</v>
      </c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>
        <v>0</v>
      </c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2300</v>
      </c>
      <c r="F119" s="79">
        <v>8.85</v>
      </c>
      <c r="G119" s="80">
        <f t="shared" si="3"/>
        <v>20355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460</v>
      </c>
      <c r="F120" s="79">
        <v>7.0469999999999997</v>
      </c>
      <c r="G120" s="80">
        <f t="shared" si="3"/>
        <v>3241.62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>
        <v>0</v>
      </c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>
        <v>0</v>
      </c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>
        <v>0</v>
      </c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>
        <v>0</v>
      </c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460</v>
      </c>
      <c r="F125" s="82">
        <v>8.85</v>
      </c>
      <c r="G125" s="80">
        <f t="shared" si="3"/>
        <v>4071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>
        <v>0</v>
      </c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9200</v>
      </c>
      <c r="F127" s="82">
        <v>1.59</v>
      </c>
      <c r="G127" s="80">
        <f t="shared" si="3"/>
        <v>14628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27600</v>
      </c>
      <c r="F128" s="82">
        <v>0.79500000000000004</v>
      </c>
      <c r="G128" s="80">
        <f t="shared" si="3"/>
        <v>21942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>
        <v>0</v>
      </c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690</v>
      </c>
      <c r="F130" s="82">
        <v>7.95</v>
      </c>
      <c r="G130" s="80">
        <f t="shared" si="3"/>
        <v>5485.5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>
        <v>0</v>
      </c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230</v>
      </c>
      <c r="F132" s="82">
        <v>3.1790000000000003</v>
      </c>
      <c r="G132" s="80">
        <f t="shared" si="3"/>
        <v>731.17000000000007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>
        <v>0</v>
      </c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>
        <v>0</v>
      </c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>
        <v>0</v>
      </c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>
        <v>0</v>
      </c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>
        <v>0</v>
      </c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>
        <v>0</v>
      </c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1380</v>
      </c>
      <c r="F139" s="82">
        <v>7.95</v>
      </c>
      <c r="G139" s="80">
        <f t="shared" si="5"/>
        <v>10971</v>
      </c>
      <c r="H139" s="4" t="s">
        <v>256</v>
      </c>
    </row>
    <row r="140" spans="1:10" s="40" customFormat="1" ht="17.25" customHeight="1" x14ac:dyDescent="0.25">
      <c r="A140" s="87" t="s">
        <v>234</v>
      </c>
      <c r="B140" s="87"/>
      <c r="C140" s="41"/>
      <c r="D140" s="42"/>
      <c r="E140" s="43"/>
      <c r="F140" s="44"/>
      <c r="G140" s="73">
        <f>SUM(G7:G139)</f>
        <v>1268222.9136399997</v>
      </c>
    </row>
    <row r="141" spans="1:10" ht="26.25" customHeight="1" x14ac:dyDescent="0.2">
      <c r="A141" s="88" t="s">
        <v>196</v>
      </c>
      <c r="B141" s="89"/>
      <c r="C141" s="89"/>
      <c r="D141" s="89"/>
      <c r="E141" s="89"/>
      <c r="F141" s="89"/>
      <c r="G141" s="89"/>
      <c r="H141" s="89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90"/>
      <c r="D143" s="90"/>
      <c r="E143" s="90"/>
      <c r="F143" s="91"/>
      <c r="H143" s="75"/>
      <c r="J143" s="22"/>
    </row>
    <row r="144" spans="1:10" ht="15.75" customHeight="1" x14ac:dyDescent="0.2">
      <c r="B144" s="48" t="s">
        <v>27</v>
      </c>
      <c r="C144" s="92" t="s">
        <v>235</v>
      </c>
      <c r="D144" s="92"/>
      <c r="E144" s="92"/>
      <c r="F144" s="93"/>
      <c r="H144" s="75"/>
      <c r="J144" s="22"/>
    </row>
    <row r="145" spans="2:6" ht="32.25" customHeight="1" x14ac:dyDescent="0.2">
      <c r="B145" s="95"/>
      <c r="C145" s="94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95"/>
      <c r="C146" s="94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2"/>
      <c r="D150" s="113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4"/>
      <c r="D152" s="115"/>
      <c r="E152" s="34"/>
      <c r="F152" s="34"/>
    </row>
    <row r="153" spans="2:6" ht="15.75" customHeight="1" x14ac:dyDescent="0.25">
      <c r="B153" s="17" t="s">
        <v>213</v>
      </c>
      <c r="C153" s="112"/>
      <c r="D153" s="113"/>
      <c r="E153" s="34"/>
      <c r="F153" s="34"/>
    </row>
    <row r="154" spans="2:6" ht="15.75" customHeight="1" x14ac:dyDescent="0.25">
      <c r="B154" s="17" t="s">
        <v>214</v>
      </c>
      <c r="C154" s="112"/>
      <c r="D154" s="113"/>
      <c r="E154" s="34"/>
      <c r="F154" s="34"/>
    </row>
    <row r="155" spans="2:6" ht="15.75" customHeight="1" x14ac:dyDescent="0.25">
      <c r="B155" s="17" t="s">
        <v>215</v>
      </c>
      <c r="C155" s="112"/>
      <c r="D155" s="113"/>
      <c r="E155" s="34"/>
      <c r="F155" s="34"/>
    </row>
    <row r="156" spans="2:6" ht="15.75" customHeight="1" x14ac:dyDescent="0.25">
      <c r="B156" s="17" t="s">
        <v>210</v>
      </c>
      <c r="C156" s="112"/>
      <c r="D156" s="113"/>
      <c r="E156" s="34"/>
      <c r="F156" s="34"/>
    </row>
    <row r="157" spans="2:6" ht="15.75" customHeight="1" x14ac:dyDescent="0.25">
      <c r="B157" s="17" t="s">
        <v>211</v>
      </c>
      <c r="C157" s="112"/>
      <c r="D157" s="113"/>
      <c r="E157" s="34"/>
      <c r="F157" s="34"/>
    </row>
    <row r="158" spans="2:6" ht="15.75" customHeight="1" x14ac:dyDescent="0.25">
      <c r="B158" s="17" t="s">
        <v>216</v>
      </c>
      <c r="C158" s="112"/>
      <c r="D158" s="113"/>
      <c r="E158" s="34"/>
      <c r="F158" s="34"/>
    </row>
    <row r="159" spans="2:6" ht="15.75" customHeight="1" x14ac:dyDescent="0.25">
      <c r="B159" s="33" t="s">
        <v>24</v>
      </c>
      <c r="C159" s="112"/>
      <c r="D159" s="113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8" t="s">
        <v>233</v>
      </c>
      <c r="D165" s="99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96" t="s">
        <v>232</v>
      </c>
      <c r="D166" s="97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992631.41663999972</v>
      </c>
      <c r="F166" s="116"/>
      <c r="G166" s="77">
        <f>ROUND(F166/E166,3)</f>
        <v>0</v>
      </c>
    </row>
    <row r="167" spans="2:7" ht="26.25" customHeight="1" x14ac:dyDescent="0.25">
      <c r="B167"/>
      <c r="C167" s="106" t="s">
        <v>239</v>
      </c>
      <c r="D167" s="107"/>
      <c r="E167" s="108">
        <f>SUBTOTAL(9,G40,G53,G54,G57,G59,G61,G64,G66,G68,G69,G70,G71,G72,G73,G74,G76,G79,G84,G85,G90,G93,G96,G98,G100,G103,G109,G112,G113,G114,G124,G125,G126,G131,G132,G136,G137)</f>
        <v>275591.49699999992</v>
      </c>
      <c r="F167" s="116"/>
      <c r="G167" s="77">
        <f t="shared" ref="G167" si="6">ROUND(F167/E167,3)</f>
        <v>0</v>
      </c>
    </row>
    <row r="168" spans="2:7" ht="15" customHeight="1" x14ac:dyDescent="0.25">
      <c r="B168"/>
      <c r="C168" s="104" t="s">
        <v>240</v>
      </c>
      <c r="D168" s="105"/>
      <c r="E168" s="108">
        <f>SUBTOTAL(9,G15,G16,G24,G26,G27,G33,G34,G77,G80,G87,G94,G101)</f>
        <v>0</v>
      </c>
      <c r="F168" s="116"/>
      <c r="G168" s="77"/>
    </row>
    <row r="169" spans="2:7" ht="15" customHeight="1" x14ac:dyDescent="0.25">
      <c r="B169"/>
      <c r="C169" s="102" t="s">
        <v>241</v>
      </c>
      <c r="D169" s="103"/>
      <c r="E169" s="108">
        <f>SUBTOTAL(9,G118)</f>
        <v>0</v>
      </c>
      <c r="F169" s="116"/>
      <c r="G169" s="77"/>
    </row>
    <row r="170" spans="2:7" ht="15" x14ac:dyDescent="0.25">
      <c r="B170"/>
      <c r="C170" s="100" t="s">
        <v>234</v>
      </c>
      <c r="D170" s="101"/>
      <c r="E170" s="109">
        <f>SUM(E166:E169)</f>
        <v>1268222.9136399997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NTR3FQccS6yKJ5nXpDYrFqW5Wb6jEWlci0TlQtNIldhjMt1FbcVcTLhx2QjOOuSE1KZs8XjKeFMMKo0kPgjCZA==" saltValue="N6OkjObVdZu4fHFuvwUQKw==" spinCount="100000" sheet="1" objects="1" scenarios="1"/>
  <autoFilter ref="A6:J141"/>
  <mergeCells count="27">
    <mergeCell ref="C170:D170"/>
    <mergeCell ref="C169:D169"/>
    <mergeCell ref="C168:D168"/>
    <mergeCell ref="C167:D167"/>
    <mergeCell ref="C152:D152"/>
    <mergeCell ref="C156:D156"/>
    <mergeCell ref="C157:D157"/>
    <mergeCell ref="C158:D158"/>
    <mergeCell ref="C159:D159"/>
    <mergeCell ref="C166:D166"/>
    <mergeCell ref="C165:D165"/>
    <mergeCell ref="C3:E3"/>
    <mergeCell ref="A2:B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3:D153"/>
    <mergeCell ref="C154:D154"/>
    <mergeCell ref="C155:D155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2022-11-10T09:10:28Z</cp:lastPrinted>
  <dcterms:created xsi:type="dcterms:W3CDTF">2012-03-14T10:26:47Z</dcterms:created>
  <dcterms:modified xsi:type="dcterms:W3CDTF">2022-11-22T07:48:28Z</dcterms:modified>
</cp:coreProperties>
</file>