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algaš\Desktop\ACER\Vranov MK 2019\E mail\"/>
    </mc:Choice>
  </mc:AlternateContent>
  <bookViews>
    <workbookView xWindow="0" yWindow="0" windowWidth="17970" windowHeight="7890"/>
  </bookViews>
  <sheets>
    <sheet name="Rekapitulácia" sheetId="1" r:id="rId1"/>
    <sheet name="Krycí list stavby" sheetId="2" r:id="rId2"/>
    <sheet name="Kryci_list 14013" sheetId="3" r:id="rId3"/>
    <sheet name="Rekap 14013" sheetId="4" r:id="rId4"/>
    <sheet name="SO 14013" sheetId="5" r:id="rId5"/>
    <sheet name="Kryci_list 14014" sheetId="6" r:id="rId6"/>
    <sheet name="Rekap 14014" sheetId="7" r:id="rId7"/>
    <sheet name="SO 14014" sheetId="8" r:id="rId8"/>
    <sheet name="Kryci_list 14015" sheetId="9" r:id="rId9"/>
    <sheet name="Rekap 14015" sheetId="10" r:id="rId10"/>
    <sheet name="SO 14015" sheetId="11" r:id="rId11"/>
    <sheet name="Kryci_list 14016" sheetId="12" r:id="rId12"/>
    <sheet name="Rekap 14016" sheetId="13" r:id="rId13"/>
    <sheet name="SO 14016" sheetId="14" r:id="rId14"/>
    <sheet name="Kryci_list 14017" sheetId="15" r:id="rId15"/>
    <sheet name="Rekap 14017" sheetId="16" r:id="rId16"/>
    <sheet name="SO 14017" sheetId="17" r:id="rId17"/>
    <sheet name="Kryci_list 14018" sheetId="18" r:id="rId18"/>
    <sheet name="Rekap 14018" sheetId="19" r:id="rId19"/>
    <sheet name="SO 14018" sheetId="20" r:id="rId20"/>
    <sheet name="Kryci_list 14019" sheetId="21" r:id="rId21"/>
    <sheet name="Rekap 14019" sheetId="22" r:id="rId22"/>
    <sheet name="SO 14019" sheetId="23" r:id="rId23"/>
    <sheet name="Kryci_list 14020" sheetId="24" r:id="rId24"/>
    <sheet name="Rekap 14020" sheetId="25" r:id="rId25"/>
    <sheet name="SO 14020" sheetId="26" r:id="rId26"/>
    <sheet name="Kryci_list 14021" sheetId="27" r:id="rId27"/>
    <sheet name="Rekap 14021" sheetId="28" r:id="rId28"/>
    <sheet name="SO 14021" sheetId="29" r:id="rId29"/>
    <sheet name="Kryci_list 14022" sheetId="30" r:id="rId30"/>
    <sheet name="Rekap 14022" sheetId="31" r:id="rId31"/>
    <sheet name="SO 14022" sheetId="32" r:id="rId32"/>
    <sheet name="Kryci_list 14023" sheetId="33" r:id="rId33"/>
    <sheet name="Rekap 14023" sheetId="34" r:id="rId34"/>
    <sheet name="SO 14023" sheetId="35" r:id="rId35"/>
    <sheet name="Kryci_list 14024" sheetId="36" r:id="rId36"/>
    <sheet name="Rekap 14024" sheetId="37" r:id="rId37"/>
    <sheet name="SO 14024" sheetId="38" r:id="rId38"/>
    <sheet name="Kryci_list 14025" sheetId="39" r:id="rId39"/>
    <sheet name="Rekap 14025" sheetId="40" r:id="rId40"/>
    <sheet name="SO 14025" sheetId="41" r:id="rId41"/>
  </sheets>
  <definedNames>
    <definedName name="_xlnm.Print_Titles" localSheetId="3">'Rekap 14013'!$9:$9</definedName>
    <definedName name="_xlnm.Print_Titles" localSheetId="6">'Rekap 14014'!$9:$9</definedName>
    <definedName name="_xlnm.Print_Titles" localSheetId="9">'Rekap 14015'!$9:$9</definedName>
    <definedName name="_xlnm.Print_Titles" localSheetId="12">'Rekap 14016'!$9:$9</definedName>
    <definedName name="_xlnm.Print_Titles" localSheetId="15">'Rekap 14017'!$9:$9</definedName>
    <definedName name="_xlnm.Print_Titles" localSheetId="18">'Rekap 14018'!$9:$9</definedName>
    <definedName name="_xlnm.Print_Titles" localSheetId="21">'Rekap 14019'!$9:$9</definedName>
    <definedName name="_xlnm.Print_Titles" localSheetId="24">'Rekap 14020'!$9:$9</definedName>
    <definedName name="_xlnm.Print_Titles" localSheetId="27">'Rekap 14021'!$9:$9</definedName>
    <definedName name="_xlnm.Print_Titles" localSheetId="30">'Rekap 14022'!$9:$9</definedName>
    <definedName name="_xlnm.Print_Titles" localSheetId="33">'Rekap 14023'!$9:$9</definedName>
    <definedName name="_xlnm.Print_Titles" localSheetId="36">'Rekap 14024'!$9:$9</definedName>
    <definedName name="_xlnm.Print_Titles" localSheetId="39">'Rekap 14025'!$9:$9</definedName>
    <definedName name="_xlnm.Print_Titles" localSheetId="4">'SO 14013'!$8:$8</definedName>
    <definedName name="_xlnm.Print_Titles" localSheetId="7">'SO 14014'!$8:$8</definedName>
    <definedName name="_xlnm.Print_Titles" localSheetId="10">'SO 14015'!$8:$8</definedName>
    <definedName name="_xlnm.Print_Titles" localSheetId="13">'SO 14016'!$8:$8</definedName>
    <definedName name="_xlnm.Print_Titles" localSheetId="16">'SO 14017'!$8:$8</definedName>
    <definedName name="_xlnm.Print_Titles" localSheetId="19">'SO 14018'!$8:$8</definedName>
    <definedName name="_xlnm.Print_Titles" localSheetId="22">'SO 14019'!$8:$8</definedName>
    <definedName name="_xlnm.Print_Titles" localSheetId="25">'SO 14020'!$8:$8</definedName>
    <definedName name="_xlnm.Print_Titles" localSheetId="28">'SO 14021'!$8:$8</definedName>
    <definedName name="_xlnm.Print_Titles" localSheetId="31">'SO 14022'!$8:$8</definedName>
    <definedName name="_xlnm.Print_Titles" localSheetId="34">'SO 14023'!$8:$8</definedName>
    <definedName name="_xlnm.Print_Titles" localSheetId="37">'SO 14024'!$8:$8</definedName>
    <definedName name="_xlnm.Print_Titles" localSheetId="40">'SO 14025'!$8:$8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2" l="1"/>
  <c r="E18" i="2"/>
  <c r="D18" i="2"/>
  <c r="F17" i="2"/>
  <c r="E17" i="2"/>
  <c r="D17" i="2"/>
  <c r="E16" i="2"/>
  <c r="F20" i="1"/>
  <c r="J16" i="2" s="1"/>
  <c r="J20" i="2" s="1"/>
  <c r="D20" i="1"/>
  <c r="J18" i="2" s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20" i="1" s="1"/>
  <c r="J17" i="2" s="1"/>
  <c r="J17" i="39"/>
  <c r="K19" i="1"/>
  <c r="I30" i="39"/>
  <c r="J30" i="39" s="1"/>
  <c r="Z55" i="41"/>
  <c r="E15" i="40"/>
  <c r="V52" i="41"/>
  <c r="V54" i="41" s="1"/>
  <c r="F16" i="40" s="1"/>
  <c r="S52" i="41"/>
  <c r="F15" i="40" s="1"/>
  <c r="M52" i="41"/>
  <c r="C15" i="40" s="1"/>
  <c r="K51" i="41"/>
  <c r="J51" i="41"/>
  <c r="L51" i="41"/>
  <c r="L52" i="41" s="1"/>
  <c r="B15" i="40" s="1"/>
  <c r="I51" i="41"/>
  <c r="I52" i="41" s="1"/>
  <c r="D15" i="40" s="1"/>
  <c r="P48" i="41"/>
  <c r="E14" i="40" s="1"/>
  <c r="H48" i="41"/>
  <c r="M48" i="41"/>
  <c r="C14" i="40" s="1"/>
  <c r="K47" i="41"/>
  <c r="J47" i="41"/>
  <c r="L47" i="41"/>
  <c r="I47" i="41"/>
  <c r="K46" i="41"/>
  <c r="J46" i="41"/>
  <c r="L46" i="41"/>
  <c r="I46" i="41"/>
  <c r="K45" i="41"/>
  <c r="J45" i="41"/>
  <c r="L45" i="41"/>
  <c r="I45" i="41"/>
  <c r="K44" i="41"/>
  <c r="J44" i="41"/>
  <c r="L44" i="41"/>
  <c r="I44" i="41"/>
  <c r="K43" i="41"/>
  <c r="J43" i="41"/>
  <c r="L43" i="41"/>
  <c r="I43" i="41"/>
  <c r="K42" i="41"/>
  <c r="J42" i="41"/>
  <c r="L42" i="41"/>
  <c r="I42" i="41"/>
  <c r="K41" i="41"/>
  <c r="J41" i="41"/>
  <c r="S41" i="41"/>
  <c r="L41" i="41"/>
  <c r="I41" i="41"/>
  <c r="K40" i="41"/>
  <c r="J40" i="41"/>
  <c r="S40" i="41"/>
  <c r="S48" i="41" s="1"/>
  <c r="F14" i="40" s="1"/>
  <c r="L40" i="41"/>
  <c r="L48" i="41" s="1"/>
  <c r="B14" i="40" s="1"/>
  <c r="I40" i="41"/>
  <c r="E13" i="40"/>
  <c r="C13" i="40"/>
  <c r="P37" i="41"/>
  <c r="H37" i="41"/>
  <c r="M37" i="41"/>
  <c r="K36" i="41"/>
  <c r="J36" i="41"/>
  <c r="S36" i="41"/>
  <c r="L36" i="41"/>
  <c r="I36" i="41"/>
  <c r="K35" i="41"/>
  <c r="J35" i="41"/>
  <c r="S35" i="41"/>
  <c r="L35" i="41"/>
  <c r="I35" i="41"/>
  <c r="K34" i="41"/>
  <c r="J34" i="41"/>
  <c r="S34" i="41"/>
  <c r="S37" i="41" s="1"/>
  <c r="F13" i="40" s="1"/>
  <c r="L34" i="41"/>
  <c r="L37" i="41" s="1"/>
  <c r="B13" i="40" s="1"/>
  <c r="I34" i="41"/>
  <c r="E12" i="40"/>
  <c r="C12" i="40"/>
  <c r="P31" i="41"/>
  <c r="H31" i="41"/>
  <c r="M31" i="41"/>
  <c r="K30" i="41"/>
  <c r="J30" i="41"/>
  <c r="L30" i="41"/>
  <c r="I30" i="41"/>
  <c r="K29" i="41"/>
  <c r="J29" i="41"/>
  <c r="S29" i="41"/>
  <c r="L29" i="41"/>
  <c r="I29" i="41"/>
  <c r="K28" i="41"/>
  <c r="J28" i="41"/>
  <c r="S28" i="41"/>
  <c r="L28" i="41"/>
  <c r="I28" i="41"/>
  <c r="K27" i="41"/>
  <c r="J27" i="41"/>
  <c r="S27" i="41"/>
  <c r="S31" i="41" s="1"/>
  <c r="F12" i="40" s="1"/>
  <c r="L27" i="41"/>
  <c r="L31" i="41" s="1"/>
  <c r="B12" i="40" s="1"/>
  <c r="I27" i="41"/>
  <c r="E11" i="40"/>
  <c r="C11" i="40"/>
  <c r="S24" i="41"/>
  <c r="P24" i="41"/>
  <c r="H24" i="41"/>
  <c r="M24" i="41"/>
  <c r="M54" i="41" s="1"/>
  <c r="C16" i="40" s="1"/>
  <c r="E16" i="39" s="1"/>
  <c r="K23" i="41"/>
  <c r="J23" i="41"/>
  <c r="L23" i="41"/>
  <c r="I23" i="41"/>
  <c r="K22" i="41"/>
  <c r="J22" i="41"/>
  <c r="L22" i="41"/>
  <c r="I22" i="41"/>
  <c r="K21" i="41"/>
  <c r="J21" i="41"/>
  <c r="L21" i="41"/>
  <c r="I21" i="41"/>
  <c r="K20" i="41"/>
  <c r="J20" i="41"/>
  <c r="L20" i="41"/>
  <c r="I20" i="41"/>
  <c r="K19" i="41"/>
  <c r="J19" i="41"/>
  <c r="L19" i="41"/>
  <c r="I19" i="41"/>
  <c r="K18" i="41"/>
  <c r="J18" i="41"/>
  <c r="L18" i="41"/>
  <c r="I18" i="41"/>
  <c r="K17" i="41"/>
  <c r="J17" i="41"/>
  <c r="L17" i="41"/>
  <c r="I17" i="41"/>
  <c r="K16" i="41"/>
  <c r="J16" i="41"/>
  <c r="L16" i="41"/>
  <c r="I16" i="41"/>
  <c r="K15" i="41"/>
  <c r="J15" i="41"/>
  <c r="L15" i="41"/>
  <c r="I15" i="41"/>
  <c r="K14" i="41"/>
  <c r="J14" i="41"/>
  <c r="L14" i="41"/>
  <c r="I14" i="41"/>
  <c r="K13" i="41"/>
  <c r="J13" i="41"/>
  <c r="L13" i="41"/>
  <c r="I13" i="41"/>
  <c r="K12" i="41"/>
  <c r="J12" i="41"/>
  <c r="L12" i="41"/>
  <c r="I12" i="41"/>
  <c r="K11" i="41"/>
  <c r="K55" i="41" s="1"/>
  <c r="J11" i="41"/>
  <c r="L11" i="41"/>
  <c r="I11" i="41"/>
  <c r="J20" i="39"/>
  <c r="J17" i="36"/>
  <c r="K18" i="1"/>
  <c r="I30" i="36"/>
  <c r="J30" i="36" s="1"/>
  <c r="Z57" i="38"/>
  <c r="E15" i="37"/>
  <c r="V54" i="38"/>
  <c r="V56" i="38" s="1"/>
  <c r="F16" i="37" s="1"/>
  <c r="S54" i="38"/>
  <c r="F15" i="37" s="1"/>
  <c r="M54" i="38"/>
  <c r="C15" i="37" s="1"/>
  <c r="K53" i="38"/>
  <c r="J53" i="38"/>
  <c r="L53" i="38"/>
  <c r="L54" i="38" s="1"/>
  <c r="B15" i="37" s="1"/>
  <c r="I53" i="38"/>
  <c r="I54" i="38" s="1"/>
  <c r="D15" i="37" s="1"/>
  <c r="P50" i="38"/>
  <c r="E14" i="37" s="1"/>
  <c r="H50" i="38"/>
  <c r="M50" i="38"/>
  <c r="C14" i="37" s="1"/>
  <c r="K49" i="38"/>
  <c r="J49" i="38"/>
  <c r="L49" i="38"/>
  <c r="I49" i="38"/>
  <c r="K48" i="38"/>
  <c r="J48" i="38"/>
  <c r="L48" i="38"/>
  <c r="I48" i="38"/>
  <c r="K47" i="38"/>
  <c r="J47" i="38"/>
  <c r="L47" i="38"/>
  <c r="I47" i="38"/>
  <c r="K46" i="38"/>
  <c r="J46" i="38"/>
  <c r="L46" i="38"/>
  <c r="I46" i="38"/>
  <c r="K45" i="38"/>
  <c r="J45" i="38"/>
  <c r="L45" i="38"/>
  <c r="I45" i="38"/>
  <c r="K44" i="38"/>
  <c r="J44" i="38"/>
  <c r="L44" i="38"/>
  <c r="I44" i="38"/>
  <c r="K43" i="38"/>
  <c r="J43" i="38"/>
  <c r="L43" i="38"/>
  <c r="I43" i="38"/>
  <c r="K42" i="38"/>
  <c r="J42" i="38"/>
  <c r="S42" i="38"/>
  <c r="L42" i="38"/>
  <c r="I42" i="38"/>
  <c r="K41" i="38"/>
  <c r="J41" i="38"/>
  <c r="S41" i="38"/>
  <c r="L41" i="38"/>
  <c r="I41" i="38"/>
  <c r="K40" i="38"/>
  <c r="J40" i="38"/>
  <c r="S40" i="38"/>
  <c r="S50" i="38" s="1"/>
  <c r="F14" i="37" s="1"/>
  <c r="L40" i="38"/>
  <c r="I40" i="38"/>
  <c r="I50" i="38" s="1"/>
  <c r="D14" i="37" s="1"/>
  <c r="P37" i="38"/>
  <c r="E13" i="37" s="1"/>
  <c r="H37" i="38"/>
  <c r="M37" i="38"/>
  <c r="C13" i="37" s="1"/>
  <c r="I37" i="38"/>
  <c r="D13" i="37" s="1"/>
  <c r="K36" i="38"/>
  <c r="J36" i="38"/>
  <c r="S36" i="38"/>
  <c r="S37" i="38" s="1"/>
  <c r="F13" i="37" s="1"/>
  <c r="L36" i="38"/>
  <c r="L37" i="38" s="1"/>
  <c r="B13" i="37" s="1"/>
  <c r="I36" i="38"/>
  <c r="P33" i="38"/>
  <c r="E12" i="37" s="1"/>
  <c r="H33" i="38"/>
  <c r="M33" i="38"/>
  <c r="C12" i="37" s="1"/>
  <c r="K32" i="38"/>
  <c r="J32" i="38"/>
  <c r="L32" i="38"/>
  <c r="I32" i="38"/>
  <c r="K31" i="38"/>
  <c r="J31" i="38"/>
  <c r="L31" i="38"/>
  <c r="I31" i="38"/>
  <c r="K30" i="38"/>
  <c r="J30" i="38"/>
  <c r="S30" i="38"/>
  <c r="L30" i="38"/>
  <c r="I30" i="38"/>
  <c r="K29" i="38"/>
  <c r="J29" i="38"/>
  <c r="S29" i="38"/>
  <c r="L29" i="38"/>
  <c r="I29" i="38"/>
  <c r="K28" i="38"/>
  <c r="J28" i="38"/>
  <c r="S28" i="38"/>
  <c r="S33" i="38" s="1"/>
  <c r="F12" i="37" s="1"/>
  <c r="L28" i="38"/>
  <c r="I28" i="38"/>
  <c r="K27" i="38"/>
  <c r="J27" i="38"/>
  <c r="L27" i="38"/>
  <c r="L33" i="38" s="1"/>
  <c r="B12" i="37" s="1"/>
  <c r="I27" i="38"/>
  <c r="F11" i="37"/>
  <c r="S24" i="38"/>
  <c r="P24" i="38"/>
  <c r="E11" i="37" s="1"/>
  <c r="H24" i="38"/>
  <c r="M24" i="38"/>
  <c r="M56" i="38" s="1"/>
  <c r="C16" i="37" s="1"/>
  <c r="K23" i="38"/>
  <c r="J23" i="38"/>
  <c r="L23" i="38"/>
  <c r="I23" i="38"/>
  <c r="K22" i="38"/>
  <c r="J22" i="38"/>
  <c r="L22" i="38"/>
  <c r="I22" i="38"/>
  <c r="K21" i="38"/>
  <c r="J21" i="38"/>
  <c r="L21" i="38"/>
  <c r="I21" i="38"/>
  <c r="K20" i="38"/>
  <c r="J20" i="38"/>
  <c r="L20" i="38"/>
  <c r="I20" i="38"/>
  <c r="K19" i="38"/>
  <c r="J19" i="38"/>
  <c r="L19" i="38"/>
  <c r="I19" i="38"/>
  <c r="K18" i="38"/>
  <c r="J18" i="38"/>
  <c r="L18" i="38"/>
  <c r="I18" i="38"/>
  <c r="K17" i="38"/>
  <c r="J17" i="38"/>
  <c r="L17" i="38"/>
  <c r="I17" i="38"/>
  <c r="K16" i="38"/>
  <c r="J16" i="38"/>
  <c r="L16" i="38"/>
  <c r="I16" i="38"/>
  <c r="K15" i="38"/>
  <c r="J15" i="38"/>
  <c r="L15" i="38"/>
  <c r="I15" i="38"/>
  <c r="K14" i="38"/>
  <c r="J14" i="38"/>
  <c r="L14" i="38"/>
  <c r="I14" i="38"/>
  <c r="K13" i="38"/>
  <c r="J13" i="38"/>
  <c r="L13" i="38"/>
  <c r="I13" i="38"/>
  <c r="K12" i="38"/>
  <c r="J12" i="38"/>
  <c r="L12" i="38"/>
  <c r="I12" i="38"/>
  <c r="K11" i="38"/>
  <c r="K57" i="38" s="1"/>
  <c r="J11" i="38"/>
  <c r="L11" i="38"/>
  <c r="I11" i="38"/>
  <c r="J20" i="36"/>
  <c r="J17" i="33"/>
  <c r="K17" i="1"/>
  <c r="J30" i="33"/>
  <c r="I30" i="33"/>
  <c r="Z44" i="35"/>
  <c r="E14" i="34"/>
  <c r="V41" i="35"/>
  <c r="V43" i="35" s="1"/>
  <c r="F15" i="34" s="1"/>
  <c r="S41" i="35"/>
  <c r="F14" i="34" s="1"/>
  <c r="M41" i="35"/>
  <c r="C14" i="34" s="1"/>
  <c r="K40" i="35"/>
  <c r="J40" i="35"/>
  <c r="L40" i="35"/>
  <c r="L41" i="35" s="1"/>
  <c r="B14" i="34" s="1"/>
  <c r="I40" i="35"/>
  <c r="I41" i="35" s="1"/>
  <c r="D14" i="34" s="1"/>
  <c r="P37" i="35"/>
  <c r="E13" i="34" s="1"/>
  <c r="H37" i="35"/>
  <c r="M37" i="35"/>
  <c r="C13" i="34" s="1"/>
  <c r="K36" i="35"/>
  <c r="J36" i="35"/>
  <c r="L36" i="35"/>
  <c r="I36" i="35"/>
  <c r="K35" i="35"/>
  <c r="J35" i="35"/>
  <c r="L35" i="35"/>
  <c r="I35" i="35"/>
  <c r="K34" i="35"/>
  <c r="J34" i="35"/>
  <c r="L34" i="35"/>
  <c r="I34" i="35"/>
  <c r="K33" i="35"/>
  <c r="J33" i="35"/>
  <c r="L33" i="35"/>
  <c r="I33" i="35"/>
  <c r="K32" i="35"/>
  <c r="J32" i="35"/>
  <c r="L32" i="35"/>
  <c r="I32" i="35"/>
  <c r="K31" i="35"/>
  <c r="J31" i="35"/>
  <c r="L31" i="35"/>
  <c r="I31" i="35"/>
  <c r="K30" i="35"/>
  <c r="J30" i="35"/>
  <c r="L30" i="35"/>
  <c r="I30" i="35"/>
  <c r="K29" i="35"/>
  <c r="J29" i="35"/>
  <c r="S29" i="35"/>
  <c r="L29" i="35"/>
  <c r="I29" i="35"/>
  <c r="K28" i="35"/>
  <c r="J28" i="35"/>
  <c r="S28" i="35"/>
  <c r="L28" i="35"/>
  <c r="I28" i="35"/>
  <c r="K27" i="35"/>
  <c r="J27" i="35"/>
  <c r="S27" i="35"/>
  <c r="S37" i="35" s="1"/>
  <c r="F13" i="34" s="1"/>
  <c r="L27" i="35"/>
  <c r="I27" i="35"/>
  <c r="I37" i="35" s="1"/>
  <c r="D13" i="34" s="1"/>
  <c r="P24" i="35"/>
  <c r="E12" i="34" s="1"/>
  <c r="H24" i="35"/>
  <c r="M24" i="35"/>
  <c r="C12" i="34" s="1"/>
  <c r="K23" i="35"/>
  <c r="J23" i="35"/>
  <c r="L23" i="35"/>
  <c r="I23" i="35"/>
  <c r="K22" i="35"/>
  <c r="J22" i="35"/>
  <c r="L22" i="35"/>
  <c r="I22" i="35"/>
  <c r="K21" i="35"/>
  <c r="J21" i="35"/>
  <c r="S21" i="35"/>
  <c r="S24" i="35" s="1"/>
  <c r="F12" i="34" s="1"/>
  <c r="L21" i="35"/>
  <c r="I21" i="35"/>
  <c r="I24" i="35" s="1"/>
  <c r="D12" i="34" s="1"/>
  <c r="F11" i="34"/>
  <c r="S18" i="35"/>
  <c r="P18" i="35"/>
  <c r="E11" i="34" s="1"/>
  <c r="H18" i="35"/>
  <c r="M18" i="35"/>
  <c r="M43" i="35" s="1"/>
  <c r="C15" i="34" s="1"/>
  <c r="K17" i="35"/>
  <c r="J17" i="35"/>
  <c r="L17" i="35"/>
  <c r="I17" i="35"/>
  <c r="K16" i="35"/>
  <c r="J16" i="35"/>
  <c r="L16" i="35"/>
  <c r="I16" i="35"/>
  <c r="K15" i="35"/>
  <c r="J15" i="35"/>
  <c r="L15" i="35"/>
  <c r="I15" i="35"/>
  <c r="K14" i="35"/>
  <c r="J14" i="35"/>
  <c r="L14" i="35"/>
  <c r="I14" i="35"/>
  <c r="K13" i="35"/>
  <c r="J13" i="35"/>
  <c r="L13" i="35"/>
  <c r="I13" i="35"/>
  <c r="K12" i="35"/>
  <c r="J12" i="35"/>
  <c r="L12" i="35"/>
  <c r="I12" i="35"/>
  <c r="K11" i="35"/>
  <c r="K44" i="35" s="1"/>
  <c r="J11" i="35"/>
  <c r="L11" i="35"/>
  <c r="I11" i="35"/>
  <c r="J20" i="33"/>
  <c r="J17" i="30"/>
  <c r="K16" i="1"/>
  <c r="I30" i="30"/>
  <c r="J30" i="30" s="1"/>
  <c r="Z61" i="32"/>
  <c r="E15" i="31"/>
  <c r="V58" i="32"/>
  <c r="V60" i="32" s="1"/>
  <c r="F16" i="31" s="1"/>
  <c r="S58" i="32"/>
  <c r="F15" i="31" s="1"/>
  <c r="M58" i="32"/>
  <c r="C15" i="31" s="1"/>
  <c r="K57" i="32"/>
  <c r="J57" i="32"/>
  <c r="L57" i="32"/>
  <c r="L58" i="32" s="1"/>
  <c r="B15" i="31" s="1"/>
  <c r="I57" i="32"/>
  <c r="I58" i="32" s="1"/>
  <c r="D15" i="31" s="1"/>
  <c r="P54" i="32"/>
  <c r="E14" i="31" s="1"/>
  <c r="H54" i="32"/>
  <c r="M54" i="32"/>
  <c r="C14" i="31" s="1"/>
  <c r="K53" i="32"/>
  <c r="J53" i="32"/>
  <c r="L53" i="32"/>
  <c r="I53" i="32"/>
  <c r="K52" i="32"/>
  <c r="J52" i="32"/>
  <c r="L52" i="32"/>
  <c r="I52" i="32"/>
  <c r="K51" i="32"/>
  <c r="J51" i="32"/>
  <c r="L51" i="32"/>
  <c r="I51" i="32"/>
  <c r="K50" i="32"/>
  <c r="J50" i="32"/>
  <c r="L50" i="32"/>
  <c r="I50" i="32"/>
  <c r="K49" i="32"/>
  <c r="J49" i="32"/>
  <c r="L49" i="32"/>
  <c r="I49" i="32"/>
  <c r="K48" i="32"/>
  <c r="J48" i="32"/>
  <c r="L48" i="32"/>
  <c r="I48" i="32"/>
  <c r="K47" i="32"/>
  <c r="J47" i="32"/>
  <c r="L47" i="32"/>
  <c r="I47" i="32"/>
  <c r="K46" i="32"/>
  <c r="J46" i="32"/>
  <c r="S46" i="32"/>
  <c r="L46" i="32"/>
  <c r="I46" i="32"/>
  <c r="K45" i="32"/>
  <c r="J45" i="32"/>
  <c r="S45" i="32"/>
  <c r="L45" i="32"/>
  <c r="I45" i="32"/>
  <c r="K44" i="32"/>
  <c r="J44" i="32"/>
  <c r="S44" i="32"/>
  <c r="S54" i="32" s="1"/>
  <c r="F14" i="31" s="1"/>
  <c r="L44" i="32"/>
  <c r="L54" i="32" s="1"/>
  <c r="B14" i="31" s="1"/>
  <c r="I44" i="32"/>
  <c r="P41" i="32"/>
  <c r="E13" i="31" s="1"/>
  <c r="H41" i="32"/>
  <c r="M41" i="32"/>
  <c r="C13" i="31" s="1"/>
  <c r="K40" i="32"/>
  <c r="J40" i="32"/>
  <c r="S40" i="32"/>
  <c r="S41" i="32" s="1"/>
  <c r="F13" i="31" s="1"/>
  <c r="L40" i="32"/>
  <c r="L41" i="32" s="1"/>
  <c r="B13" i="31" s="1"/>
  <c r="I40" i="32"/>
  <c r="I41" i="32" s="1"/>
  <c r="D13" i="31" s="1"/>
  <c r="P37" i="32"/>
  <c r="E12" i="31" s="1"/>
  <c r="H37" i="32"/>
  <c r="M37" i="32"/>
  <c r="C12" i="31" s="1"/>
  <c r="K36" i="32"/>
  <c r="J36" i="32"/>
  <c r="L36" i="32"/>
  <c r="I36" i="32"/>
  <c r="K35" i="32"/>
  <c r="J35" i="32"/>
  <c r="L35" i="32"/>
  <c r="I35" i="32"/>
  <c r="K34" i="32"/>
  <c r="J34" i="32"/>
  <c r="L34" i="32"/>
  <c r="I34" i="32"/>
  <c r="K33" i="32"/>
  <c r="J33" i="32"/>
  <c r="S33" i="32"/>
  <c r="L33" i="32"/>
  <c r="I33" i="32"/>
  <c r="K32" i="32"/>
  <c r="J32" i="32"/>
  <c r="S32" i="32"/>
  <c r="L32" i="32"/>
  <c r="I32" i="32"/>
  <c r="K31" i="32"/>
  <c r="J31" i="32"/>
  <c r="S31" i="32"/>
  <c r="S37" i="32" s="1"/>
  <c r="F12" i="31" s="1"/>
  <c r="L31" i="32"/>
  <c r="I31" i="32"/>
  <c r="K30" i="32"/>
  <c r="J30" i="32"/>
  <c r="L30" i="32"/>
  <c r="L37" i="32" s="1"/>
  <c r="B12" i="31" s="1"/>
  <c r="I30" i="32"/>
  <c r="F11" i="31"/>
  <c r="S27" i="32"/>
  <c r="P27" i="32"/>
  <c r="E11" i="31" s="1"/>
  <c r="H27" i="32"/>
  <c r="M27" i="32"/>
  <c r="M60" i="32" s="1"/>
  <c r="C16" i="31" s="1"/>
  <c r="E16" i="30" s="1"/>
  <c r="K26" i="32"/>
  <c r="J26" i="32"/>
  <c r="L26" i="32"/>
  <c r="I26" i="32"/>
  <c r="K25" i="32"/>
  <c r="J25" i="32"/>
  <c r="L25" i="32"/>
  <c r="I25" i="32"/>
  <c r="K24" i="32"/>
  <c r="J24" i="32"/>
  <c r="L24" i="32"/>
  <c r="I24" i="32"/>
  <c r="K23" i="32"/>
  <c r="J23" i="32"/>
  <c r="L23" i="32"/>
  <c r="I23" i="32"/>
  <c r="K22" i="32"/>
  <c r="J22" i="32"/>
  <c r="L22" i="32"/>
  <c r="I22" i="32"/>
  <c r="K21" i="32"/>
  <c r="J21" i="32"/>
  <c r="L21" i="32"/>
  <c r="I21" i="32"/>
  <c r="K20" i="32"/>
  <c r="J20" i="32"/>
  <c r="L20" i="32"/>
  <c r="I20" i="32"/>
  <c r="K19" i="32"/>
  <c r="J19" i="32"/>
  <c r="L19" i="32"/>
  <c r="I19" i="32"/>
  <c r="K18" i="32"/>
  <c r="J18" i="32"/>
  <c r="L18" i="32"/>
  <c r="I18" i="32"/>
  <c r="K17" i="32"/>
  <c r="J17" i="32"/>
  <c r="L17" i="32"/>
  <c r="I17" i="32"/>
  <c r="K16" i="32"/>
  <c r="J16" i="32"/>
  <c r="L16" i="32"/>
  <c r="I16" i="32"/>
  <c r="K15" i="32"/>
  <c r="J15" i="32"/>
  <c r="L15" i="32"/>
  <c r="I15" i="32"/>
  <c r="K14" i="32"/>
  <c r="J14" i="32"/>
  <c r="L14" i="32"/>
  <c r="I14" i="32"/>
  <c r="K13" i="32"/>
  <c r="J13" i="32"/>
  <c r="L13" i="32"/>
  <c r="I13" i="32"/>
  <c r="K12" i="32"/>
  <c r="J12" i="32"/>
  <c r="L12" i="32"/>
  <c r="I12" i="32"/>
  <c r="K11" i="32"/>
  <c r="K61" i="32" s="1"/>
  <c r="J11" i="32"/>
  <c r="L11" i="32"/>
  <c r="I11" i="32"/>
  <c r="J20" i="30"/>
  <c r="J17" i="27"/>
  <c r="K15" i="1"/>
  <c r="J30" i="27"/>
  <c r="I30" i="27"/>
  <c r="Z37" i="29"/>
  <c r="E15" i="28"/>
  <c r="V34" i="29"/>
  <c r="V36" i="29" s="1"/>
  <c r="F16" i="28" s="1"/>
  <c r="S34" i="29"/>
  <c r="F15" i="28" s="1"/>
  <c r="M34" i="29"/>
  <c r="C15" i="28" s="1"/>
  <c r="K33" i="29"/>
  <c r="J33" i="29"/>
  <c r="L33" i="29"/>
  <c r="L34" i="29" s="1"/>
  <c r="B15" i="28" s="1"/>
  <c r="I33" i="29"/>
  <c r="I34" i="29" s="1"/>
  <c r="D15" i="28" s="1"/>
  <c r="P30" i="29"/>
  <c r="E14" i="28" s="1"/>
  <c r="H30" i="29"/>
  <c r="M30" i="29"/>
  <c r="C14" i="28" s="1"/>
  <c r="K29" i="29"/>
  <c r="J29" i="29"/>
  <c r="L29" i="29"/>
  <c r="I29" i="29"/>
  <c r="K28" i="29"/>
  <c r="J28" i="29"/>
  <c r="L28" i="29"/>
  <c r="I28" i="29"/>
  <c r="K27" i="29"/>
  <c r="J27" i="29"/>
  <c r="L27" i="29"/>
  <c r="I27" i="29"/>
  <c r="K26" i="29"/>
  <c r="J26" i="29"/>
  <c r="S26" i="29"/>
  <c r="S30" i="29" s="1"/>
  <c r="F14" i="28" s="1"/>
  <c r="L26" i="29"/>
  <c r="I26" i="29"/>
  <c r="I30" i="29" s="1"/>
  <c r="D14" i="28" s="1"/>
  <c r="P23" i="29"/>
  <c r="E13" i="28" s="1"/>
  <c r="H23" i="29"/>
  <c r="M23" i="29"/>
  <c r="C13" i="28" s="1"/>
  <c r="K22" i="29"/>
  <c r="J22" i="29"/>
  <c r="S22" i="29"/>
  <c r="L22" i="29"/>
  <c r="I22" i="29"/>
  <c r="K21" i="29"/>
  <c r="J21" i="29"/>
  <c r="S21" i="29"/>
  <c r="L21" i="29"/>
  <c r="I21" i="29"/>
  <c r="K20" i="29"/>
  <c r="J20" i="29"/>
  <c r="S20" i="29"/>
  <c r="S23" i="29" s="1"/>
  <c r="F13" i="28" s="1"/>
  <c r="L20" i="29"/>
  <c r="I20" i="29"/>
  <c r="I23" i="29" s="1"/>
  <c r="D13" i="28" s="1"/>
  <c r="P17" i="29"/>
  <c r="E12" i="28" s="1"/>
  <c r="H17" i="29"/>
  <c r="M17" i="29"/>
  <c r="C12" i="28" s="1"/>
  <c r="K16" i="29"/>
  <c r="J16" i="29"/>
  <c r="S16" i="29"/>
  <c r="L16" i="29"/>
  <c r="I16" i="29"/>
  <c r="K15" i="29"/>
  <c r="J15" i="29"/>
  <c r="S15" i="29"/>
  <c r="S17" i="29" s="1"/>
  <c r="F12" i="28" s="1"/>
  <c r="L15" i="29"/>
  <c r="L17" i="29" s="1"/>
  <c r="B12" i="28" s="1"/>
  <c r="I15" i="29"/>
  <c r="P12" i="29"/>
  <c r="E11" i="28" s="1"/>
  <c r="H12" i="29"/>
  <c r="M12" i="29"/>
  <c r="M36" i="29" s="1"/>
  <c r="C16" i="28" s="1"/>
  <c r="K11" i="29"/>
  <c r="K37" i="29" s="1"/>
  <c r="J11" i="29"/>
  <c r="S11" i="29"/>
  <c r="L11" i="29"/>
  <c r="I11" i="29"/>
  <c r="J20" i="27"/>
  <c r="J17" i="24"/>
  <c r="K14" i="1"/>
  <c r="I30" i="24"/>
  <c r="J30" i="24" s="1"/>
  <c r="Z32" i="26"/>
  <c r="E14" i="25"/>
  <c r="V29" i="26"/>
  <c r="V31" i="26" s="1"/>
  <c r="F15" i="25" s="1"/>
  <c r="S29" i="26"/>
  <c r="F14" i="25" s="1"/>
  <c r="M29" i="26"/>
  <c r="C14" i="25" s="1"/>
  <c r="K28" i="26"/>
  <c r="J28" i="26"/>
  <c r="L28" i="26"/>
  <c r="L29" i="26" s="1"/>
  <c r="B14" i="25" s="1"/>
  <c r="I28" i="26"/>
  <c r="I29" i="26" s="1"/>
  <c r="D14" i="25" s="1"/>
  <c r="P25" i="26"/>
  <c r="E13" i="25" s="1"/>
  <c r="H25" i="26"/>
  <c r="M25" i="26"/>
  <c r="C13" i="25" s="1"/>
  <c r="K24" i="26"/>
  <c r="J24" i="26"/>
  <c r="S24" i="26"/>
  <c r="L24" i="26"/>
  <c r="I24" i="26"/>
  <c r="K23" i="26"/>
  <c r="J23" i="26"/>
  <c r="S23" i="26"/>
  <c r="S25" i="26" s="1"/>
  <c r="F13" i="25" s="1"/>
  <c r="L23" i="26"/>
  <c r="I23" i="26"/>
  <c r="I25" i="26" s="1"/>
  <c r="D13" i="25" s="1"/>
  <c r="P20" i="26"/>
  <c r="E12" i="25" s="1"/>
  <c r="H20" i="26"/>
  <c r="M20" i="26"/>
  <c r="C12" i="25" s="1"/>
  <c r="K19" i="26"/>
  <c r="J19" i="26"/>
  <c r="S19" i="26"/>
  <c r="L19" i="26"/>
  <c r="I19" i="26"/>
  <c r="K18" i="26"/>
  <c r="J18" i="26"/>
  <c r="S18" i="26"/>
  <c r="S20" i="26" s="1"/>
  <c r="F12" i="25" s="1"/>
  <c r="L18" i="26"/>
  <c r="L20" i="26" s="1"/>
  <c r="B12" i="25" s="1"/>
  <c r="I18" i="26"/>
  <c r="P15" i="26"/>
  <c r="E11" i="25" s="1"/>
  <c r="H15" i="26"/>
  <c r="M15" i="26"/>
  <c r="M31" i="26" s="1"/>
  <c r="C15" i="25" s="1"/>
  <c r="K14" i="26"/>
  <c r="J14" i="26"/>
  <c r="L14" i="26"/>
  <c r="I14" i="26"/>
  <c r="K13" i="26"/>
  <c r="J13" i="26"/>
  <c r="L13" i="26"/>
  <c r="I13" i="26"/>
  <c r="K12" i="26"/>
  <c r="J12" i="26"/>
  <c r="S12" i="26"/>
  <c r="L12" i="26"/>
  <c r="I12" i="26"/>
  <c r="K11" i="26"/>
  <c r="K32" i="26" s="1"/>
  <c r="J11" i="26"/>
  <c r="S11" i="26"/>
  <c r="L11" i="26"/>
  <c r="I11" i="26"/>
  <c r="J20" i="24"/>
  <c r="J17" i="21"/>
  <c r="K13" i="1"/>
  <c r="J30" i="21"/>
  <c r="I30" i="21"/>
  <c r="Z30" i="23"/>
  <c r="E14" i="22"/>
  <c r="V27" i="23"/>
  <c r="V29" i="23" s="1"/>
  <c r="F15" i="22" s="1"/>
  <c r="S27" i="23"/>
  <c r="F14" i="22" s="1"/>
  <c r="M27" i="23"/>
  <c r="C14" i="22" s="1"/>
  <c r="K26" i="23"/>
  <c r="J26" i="23"/>
  <c r="L26" i="23"/>
  <c r="L27" i="23" s="1"/>
  <c r="B14" i="22" s="1"/>
  <c r="I26" i="23"/>
  <c r="I27" i="23" s="1"/>
  <c r="D14" i="22" s="1"/>
  <c r="E13" i="22"/>
  <c r="S23" i="23"/>
  <c r="F13" i="22" s="1"/>
  <c r="P23" i="23"/>
  <c r="H23" i="23"/>
  <c r="M23" i="23"/>
  <c r="C13" i="22" s="1"/>
  <c r="K22" i="23"/>
  <c r="J22" i="23"/>
  <c r="L22" i="23"/>
  <c r="I22" i="23"/>
  <c r="K21" i="23"/>
  <c r="J21" i="23"/>
  <c r="L21" i="23"/>
  <c r="I21" i="23"/>
  <c r="K20" i="23"/>
  <c r="J20" i="23"/>
  <c r="L20" i="23"/>
  <c r="L23" i="23" s="1"/>
  <c r="B13" i="22" s="1"/>
  <c r="I20" i="23"/>
  <c r="I23" i="23" s="1"/>
  <c r="D13" i="22" s="1"/>
  <c r="P17" i="23"/>
  <c r="E12" i="22" s="1"/>
  <c r="H17" i="23"/>
  <c r="M17" i="23"/>
  <c r="C12" i="22" s="1"/>
  <c r="K16" i="23"/>
  <c r="J16" i="23"/>
  <c r="L16" i="23"/>
  <c r="I16" i="23"/>
  <c r="K15" i="23"/>
  <c r="J15" i="23"/>
  <c r="S15" i="23"/>
  <c r="S17" i="23" s="1"/>
  <c r="F12" i="22" s="1"/>
  <c r="L15" i="23"/>
  <c r="L17" i="23" s="1"/>
  <c r="B12" i="22" s="1"/>
  <c r="I15" i="23"/>
  <c r="S12" i="23"/>
  <c r="P12" i="23"/>
  <c r="E11" i="22" s="1"/>
  <c r="H12" i="23"/>
  <c r="M12" i="23"/>
  <c r="M29" i="23" s="1"/>
  <c r="C15" i="22" s="1"/>
  <c r="K11" i="23"/>
  <c r="K30" i="23" s="1"/>
  <c r="J11" i="23"/>
  <c r="L11" i="23"/>
  <c r="I11" i="23"/>
  <c r="J20" i="21"/>
  <c r="J17" i="18"/>
  <c r="K12" i="1"/>
  <c r="I30" i="18"/>
  <c r="J30" i="18" s="1"/>
  <c r="Z32" i="20"/>
  <c r="E14" i="19"/>
  <c r="V29" i="20"/>
  <c r="V31" i="20" s="1"/>
  <c r="F15" i="19" s="1"/>
  <c r="S29" i="20"/>
  <c r="F14" i="19" s="1"/>
  <c r="M29" i="20"/>
  <c r="C14" i="19" s="1"/>
  <c r="K28" i="20"/>
  <c r="J28" i="20"/>
  <c r="L28" i="20"/>
  <c r="L29" i="20" s="1"/>
  <c r="B14" i="19" s="1"/>
  <c r="I28" i="20"/>
  <c r="I29" i="20" s="1"/>
  <c r="D14" i="19" s="1"/>
  <c r="P25" i="20"/>
  <c r="E13" i="19" s="1"/>
  <c r="H25" i="20"/>
  <c r="M25" i="20"/>
  <c r="C13" i="19" s="1"/>
  <c r="K24" i="20"/>
  <c r="J24" i="20"/>
  <c r="L24" i="20"/>
  <c r="I24" i="20"/>
  <c r="K23" i="20"/>
  <c r="J23" i="20"/>
  <c r="L23" i="20"/>
  <c r="I23" i="20"/>
  <c r="K22" i="20"/>
  <c r="J22" i="20"/>
  <c r="L22" i="20"/>
  <c r="I22" i="20"/>
  <c r="K21" i="20"/>
  <c r="J21" i="20"/>
  <c r="S21" i="20"/>
  <c r="S25" i="20" s="1"/>
  <c r="F13" i="19" s="1"/>
  <c r="L21" i="20"/>
  <c r="L25" i="20" s="1"/>
  <c r="B13" i="19" s="1"/>
  <c r="I21" i="20"/>
  <c r="P18" i="20"/>
  <c r="E12" i="19" s="1"/>
  <c r="H18" i="20"/>
  <c r="M18" i="20"/>
  <c r="C12" i="19" s="1"/>
  <c r="K17" i="20"/>
  <c r="J17" i="20"/>
  <c r="S17" i="20"/>
  <c r="L17" i="20"/>
  <c r="I17" i="20"/>
  <c r="K16" i="20"/>
  <c r="J16" i="20"/>
  <c r="S16" i="20"/>
  <c r="S18" i="20" s="1"/>
  <c r="F12" i="19" s="1"/>
  <c r="L16" i="20"/>
  <c r="I16" i="20"/>
  <c r="I18" i="20" s="1"/>
  <c r="D12" i="19" s="1"/>
  <c r="P13" i="20"/>
  <c r="E11" i="19" s="1"/>
  <c r="H13" i="20"/>
  <c r="M13" i="20"/>
  <c r="M31" i="20" s="1"/>
  <c r="C15" i="19" s="1"/>
  <c r="K12" i="20"/>
  <c r="J12" i="20"/>
  <c r="S12" i="20"/>
  <c r="L12" i="20"/>
  <c r="I12" i="20"/>
  <c r="K11" i="20"/>
  <c r="K32" i="20" s="1"/>
  <c r="J11" i="20"/>
  <c r="L11" i="20"/>
  <c r="I11" i="20"/>
  <c r="J20" i="18"/>
  <c r="J17" i="15"/>
  <c r="K11" i="1"/>
  <c r="J30" i="15"/>
  <c r="I30" i="15"/>
  <c r="Z43" i="17"/>
  <c r="E14" i="16"/>
  <c r="V40" i="17"/>
  <c r="V42" i="17" s="1"/>
  <c r="F15" i="16" s="1"/>
  <c r="S40" i="17"/>
  <c r="F14" i="16" s="1"/>
  <c r="M40" i="17"/>
  <c r="C14" i="16" s="1"/>
  <c r="K39" i="17"/>
  <c r="J39" i="17"/>
  <c r="L39" i="17"/>
  <c r="L40" i="17" s="1"/>
  <c r="B14" i="16" s="1"/>
  <c r="I39" i="17"/>
  <c r="I40" i="17" s="1"/>
  <c r="D14" i="16" s="1"/>
  <c r="P36" i="17"/>
  <c r="E13" i="16" s="1"/>
  <c r="H36" i="17"/>
  <c r="M36" i="17"/>
  <c r="C13" i="16" s="1"/>
  <c r="K35" i="17"/>
  <c r="J35" i="17"/>
  <c r="L35" i="17"/>
  <c r="I35" i="17"/>
  <c r="K34" i="17"/>
  <c r="J34" i="17"/>
  <c r="L34" i="17"/>
  <c r="I34" i="17"/>
  <c r="K33" i="17"/>
  <c r="J33" i="17"/>
  <c r="L33" i="17"/>
  <c r="I33" i="17"/>
  <c r="K32" i="17"/>
  <c r="J32" i="17"/>
  <c r="L32" i="17"/>
  <c r="I32" i="17"/>
  <c r="K31" i="17"/>
  <c r="J31" i="17"/>
  <c r="L31" i="17"/>
  <c r="I31" i="17"/>
  <c r="K30" i="17"/>
  <c r="J30" i="17"/>
  <c r="S30" i="17"/>
  <c r="S36" i="17" s="1"/>
  <c r="F13" i="16" s="1"/>
  <c r="L30" i="17"/>
  <c r="I30" i="17"/>
  <c r="K29" i="17"/>
  <c r="J29" i="17"/>
  <c r="L29" i="17"/>
  <c r="I29" i="17"/>
  <c r="I36" i="17" s="1"/>
  <c r="D13" i="16" s="1"/>
  <c r="P26" i="17"/>
  <c r="E12" i="16" s="1"/>
  <c r="H26" i="17"/>
  <c r="M26" i="17"/>
  <c r="C12" i="16" s="1"/>
  <c r="K25" i="17"/>
  <c r="J25" i="17"/>
  <c r="L25" i="17"/>
  <c r="I25" i="17"/>
  <c r="K24" i="17"/>
  <c r="J24" i="17"/>
  <c r="S24" i="17"/>
  <c r="L24" i="17"/>
  <c r="I24" i="17"/>
  <c r="K23" i="17"/>
  <c r="J23" i="17"/>
  <c r="S23" i="17"/>
  <c r="L23" i="17"/>
  <c r="I23" i="17"/>
  <c r="K22" i="17"/>
  <c r="J22" i="17"/>
  <c r="S22" i="17"/>
  <c r="S26" i="17" s="1"/>
  <c r="F12" i="16" s="1"/>
  <c r="L22" i="17"/>
  <c r="I22" i="17"/>
  <c r="I26" i="17" s="1"/>
  <c r="D12" i="16" s="1"/>
  <c r="F11" i="16"/>
  <c r="S19" i="17"/>
  <c r="P19" i="17"/>
  <c r="E11" i="16" s="1"/>
  <c r="H19" i="17"/>
  <c r="M19" i="17"/>
  <c r="M42" i="17" s="1"/>
  <c r="C15" i="16" s="1"/>
  <c r="E16" i="15" s="1"/>
  <c r="K18" i="17"/>
  <c r="J18" i="17"/>
  <c r="L18" i="17"/>
  <c r="I18" i="17"/>
  <c r="K17" i="17"/>
  <c r="J17" i="17"/>
  <c r="L17" i="17"/>
  <c r="I17" i="17"/>
  <c r="K16" i="17"/>
  <c r="J16" i="17"/>
  <c r="L16" i="17"/>
  <c r="I16" i="17"/>
  <c r="K15" i="17"/>
  <c r="J15" i="17"/>
  <c r="L15" i="17"/>
  <c r="I15" i="17"/>
  <c r="K14" i="17"/>
  <c r="J14" i="17"/>
  <c r="L14" i="17"/>
  <c r="I14" i="17"/>
  <c r="K13" i="17"/>
  <c r="J13" i="17"/>
  <c r="L13" i="17"/>
  <c r="I13" i="17"/>
  <c r="K12" i="17"/>
  <c r="J12" i="17"/>
  <c r="L12" i="17"/>
  <c r="I12" i="17"/>
  <c r="K11" i="17"/>
  <c r="K43" i="17" s="1"/>
  <c r="J11" i="17"/>
  <c r="L11" i="17"/>
  <c r="I11" i="17"/>
  <c r="J20" i="15"/>
  <c r="J17" i="12"/>
  <c r="K10" i="1"/>
  <c r="I30" i="12"/>
  <c r="J30" i="12" s="1"/>
  <c r="Z47" i="14"/>
  <c r="E15" i="13"/>
  <c r="V44" i="14"/>
  <c r="V46" i="14" s="1"/>
  <c r="F16" i="13" s="1"/>
  <c r="S44" i="14"/>
  <c r="F15" i="13" s="1"/>
  <c r="M44" i="14"/>
  <c r="C15" i="13" s="1"/>
  <c r="K43" i="14"/>
  <c r="J43" i="14"/>
  <c r="L43" i="14"/>
  <c r="L44" i="14" s="1"/>
  <c r="B15" i="13" s="1"/>
  <c r="I43" i="14"/>
  <c r="I44" i="14" s="1"/>
  <c r="D15" i="13" s="1"/>
  <c r="P40" i="14"/>
  <c r="E14" i="13" s="1"/>
  <c r="H40" i="14"/>
  <c r="M40" i="14"/>
  <c r="C14" i="13" s="1"/>
  <c r="K39" i="14"/>
  <c r="J39" i="14"/>
  <c r="L39" i="14"/>
  <c r="I39" i="14"/>
  <c r="K38" i="14"/>
  <c r="J38" i="14"/>
  <c r="S38" i="14"/>
  <c r="S40" i="14" s="1"/>
  <c r="F14" i="13" s="1"/>
  <c r="L38" i="14"/>
  <c r="L40" i="14" s="1"/>
  <c r="B14" i="13" s="1"/>
  <c r="I38" i="14"/>
  <c r="P35" i="14"/>
  <c r="E13" i="13" s="1"/>
  <c r="H35" i="14"/>
  <c r="M35" i="14"/>
  <c r="C13" i="13" s="1"/>
  <c r="K34" i="14"/>
  <c r="J34" i="14"/>
  <c r="S34" i="14"/>
  <c r="S35" i="14" s="1"/>
  <c r="F13" i="13" s="1"/>
  <c r="L34" i="14"/>
  <c r="L35" i="14" s="1"/>
  <c r="B13" i="13" s="1"/>
  <c r="I34" i="14"/>
  <c r="I35" i="14" s="1"/>
  <c r="D13" i="13" s="1"/>
  <c r="P31" i="14"/>
  <c r="E12" i="13" s="1"/>
  <c r="H31" i="14"/>
  <c r="M31" i="14"/>
  <c r="C12" i="13" s="1"/>
  <c r="K30" i="14"/>
  <c r="J30" i="14"/>
  <c r="L30" i="14"/>
  <c r="I30" i="14"/>
  <c r="K29" i="14"/>
  <c r="J29" i="14"/>
  <c r="S29" i="14"/>
  <c r="L29" i="14"/>
  <c r="I29" i="14"/>
  <c r="K28" i="14"/>
  <c r="J28" i="14"/>
  <c r="S28" i="14"/>
  <c r="L28" i="14"/>
  <c r="I28" i="14"/>
  <c r="K27" i="14"/>
  <c r="J27" i="14"/>
  <c r="S27" i="14"/>
  <c r="S31" i="14" s="1"/>
  <c r="F12" i="13" s="1"/>
  <c r="L27" i="14"/>
  <c r="I27" i="14"/>
  <c r="K26" i="14"/>
  <c r="J26" i="14"/>
  <c r="L26" i="14"/>
  <c r="L31" i="14" s="1"/>
  <c r="B12" i="13" s="1"/>
  <c r="I26" i="14"/>
  <c r="S23" i="14"/>
  <c r="P23" i="14"/>
  <c r="E11" i="13" s="1"/>
  <c r="H23" i="14"/>
  <c r="M23" i="14"/>
  <c r="M46" i="14" s="1"/>
  <c r="C16" i="13" s="1"/>
  <c r="K22" i="14"/>
  <c r="J22" i="14"/>
  <c r="L22" i="14"/>
  <c r="I22" i="14"/>
  <c r="K21" i="14"/>
  <c r="J21" i="14"/>
  <c r="L21" i="14"/>
  <c r="I21" i="14"/>
  <c r="K20" i="14"/>
  <c r="J20" i="14"/>
  <c r="L20" i="14"/>
  <c r="I20" i="14"/>
  <c r="K19" i="14"/>
  <c r="J19" i="14"/>
  <c r="L19" i="14"/>
  <c r="I19" i="14"/>
  <c r="K18" i="14"/>
  <c r="J18" i="14"/>
  <c r="L18" i="14"/>
  <c r="I18" i="14"/>
  <c r="K17" i="14"/>
  <c r="J17" i="14"/>
  <c r="L17" i="14"/>
  <c r="I17" i="14"/>
  <c r="K16" i="14"/>
  <c r="J16" i="14"/>
  <c r="L16" i="14"/>
  <c r="I16" i="14"/>
  <c r="K15" i="14"/>
  <c r="J15" i="14"/>
  <c r="L15" i="14"/>
  <c r="I15" i="14"/>
  <c r="K14" i="14"/>
  <c r="J14" i="14"/>
  <c r="L14" i="14"/>
  <c r="I14" i="14"/>
  <c r="K13" i="14"/>
  <c r="J13" i="14"/>
  <c r="L13" i="14"/>
  <c r="I13" i="14"/>
  <c r="K12" i="14"/>
  <c r="J12" i="14"/>
  <c r="L12" i="14"/>
  <c r="I12" i="14"/>
  <c r="K11" i="14"/>
  <c r="K47" i="14" s="1"/>
  <c r="J11" i="14"/>
  <c r="L11" i="14"/>
  <c r="I11" i="14"/>
  <c r="J20" i="12"/>
  <c r="J17" i="9"/>
  <c r="K9" i="1"/>
  <c r="I30" i="9"/>
  <c r="J30" i="9" s="1"/>
  <c r="Z50" i="11"/>
  <c r="E14" i="10"/>
  <c r="V47" i="11"/>
  <c r="V49" i="11" s="1"/>
  <c r="F15" i="10" s="1"/>
  <c r="S47" i="11"/>
  <c r="F14" i="10" s="1"/>
  <c r="M47" i="11"/>
  <c r="C14" i="10" s="1"/>
  <c r="K46" i="11"/>
  <c r="J46" i="11"/>
  <c r="L46" i="11"/>
  <c r="L47" i="11" s="1"/>
  <c r="B14" i="10" s="1"/>
  <c r="I46" i="11"/>
  <c r="I47" i="11" s="1"/>
  <c r="D14" i="10" s="1"/>
  <c r="P43" i="11"/>
  <c r="E13" i="10" s="1"/>
  <c r="H43" i="11"/>
  <c r="M43" i="11"/>
  <c r="C13" i="10" s="1"/>
  <c r="K42" i="11"/>
  <c r="J42" i="11"/>
  <c r="L42" i="11"/>
  <c r="I42" i="11"/>
  <c r="K41" i="11"/>
  <c r="J41" i="11"/>
  <c r="L41" i="11"/>
  <c r="I41" i="11"/>
  <c r="K40" i="11"/>
  <c r="J40" i="11"/>
  <c r="L40" i="11"/>
  <c r="I40" i="11"/>
  <c r="K39" i="11"/>
  <c r="J39" i="11"/>
  <c r="L39" i="11"/>
  <c r="I39" i="11"/>
  <c r="K38" i="11"/>
  <c r="J38" i="11"/>
  <c r="L38" i="11"/>
  <c r="I38" i="11"/>
  <c r="K37" i="11"/>
  <c r="J37" i="11"/>
  <c r="S37" i="11"/>
  <c r="S43" i="11" s="1"/>
  <c r="F13" i="10" s="1"/>
  <c r="L37" i="11"/>
  <c r="I37" i="11"/>
  <c r="I43" i="11" s="1"/>
  <c r="D13" i="10" s="1"/>
  <c r="P34" i="11"/>
  <c r="E12" i="10" s="1"/>
  <c r="H34" i="11"/>
  <c r="M34" i="11"/>
  <c r="C12" i="10" s="1"/>
  <c r="K33" i="11"/>
  <c r="J33" i="11"/>
  <c r="L33" i="11"/>
  <c r="I33" i="11"/>
  <c r="K32" i="11"/>
  <c r="J32" i="11"/>
  <c r="S32" i="11"/>
  <c r="L32" i="11"/>
  <c r="I32" i="11"/>
  <c r="K31" i="11"/>
  <c r="J31" i="11"/>
  <c r="S31" i="11"/>
  <c r="L31" i="11"/>
  <c r="I31" i="11"/>
  <c r="K30" i="11"/>
  <c r="J30" i="11"/>
  <c r="S30" i="11"/>
  <c r="S34" i="11" s="1"/>
  <c r="F12" i="10" s="1"/>
  <c r="L30" i="11"/>
  <c r="I30" i="11"/>
  <c r="I34" i="11" s="1"/>
  <c r="D12" i="10" s="1"/>
  <c r="F11" i="10"/>
  <c r="S27" i="11"/>
  <c r="P27" i="11"/>
  <c r="E11" i="10" s="1"/>
  <c r="H27" i="11"/>
  <c r="M27" i="11"/>
  <c r="M49" i="11" s="1"/>
  <c r="C15" i="10" s="1"/>
  <c r="K26" i="11"/>
  <c r="J26" i="11"/>
  <c r="L26" i="11"/>
  <c r="I26" i="11"/>
  <c r="K25" i="11"/>
  <c r="J25" i="11"/>
  <c r="L25" i="11"/>
  <c r="I25" i="11"/>
  <c r="K24" i="11"/>
  <c r="J24" i="11"/>
  <c r="L24" i="11"/>
  <c r="I24" i="11"/>
  <c r="K23" i="11"/>
  <c r="J23" i="11"/>
  <c r="L23" i="11"/>
  <c r="I23" i="11"/>
  <c r="K22" i="11"/>
  <c r="J22" i="11"/>
  <c r="L22" i="11"/>
  <c r="I22" i="11"/>
  <c r="K21" i="11"/>
  <c r="J21" i="11"/>
  <c r="L21" i="11"/>
  <c r="I21" i="11"/>
  <c r="K20" i="11"/>
  <c r="J20" i="11"/>
  <c r="L20" i="11"/>
  <c r="I20" i="11"/>
  <c r="K19" i="11"/>
  <c r="J19" i="11"/>
  <c r="L19" i="11"/>
  <c r="I19" i="11"/>
  <c r="K18" i="11"/>
  <c r="J18" i="11"/>
  <c r="L18" i="11"/>
  <c r="I18" i="11"/>
  <c r="K17" i="11"/>
  <c r="J17" i="11"/>
  <c r="L17" i="11"/>
  <c r="I17" i="11"/>
  <c r="K16" i="11"/>
  <c r="J16" i="11"/>
  <c r="L16" i="11"/>
  <c r="I16" i="11"/>
  <c r="K15" i="11"/>
  <c r="J15" i="11"/>
  <c r="L15" i="11"/>
  <c r="I15" i="11"/>
  <c r="K14" i="11"/>
  <c r="J14" i="11"/>
  <c r="L14" i="11"/>
  <c r="I14" i="11"/>
  <c r="K13" i="11"/>
  <c r="J13" i="11"/>
  <c r="L13" i="11"/>
  <c r="I13" i="11"/>
  <c r="K12" i="11"/>
  <c r="J12" i="11"/>
  <c r="L12" i="11"/>
  <c r="I12" i="11"/>
  <c r="K11" i="11"/>
  <c r="K50" i="11" s="1"/>
  <c r="J11" i="11"/>
  <c r="L11" i="11"/>
  <c r="I11" i="11"/>
  <c r="J20" i="9"/>
  <c r="J17" i="6"/>
  <c r="K8" i="1"/>
  <c r="I30" i="6"/>
  <c r="J30" i="6" s="1"/>
  <c r="Z52" i="8"/>
  <c r="E14" i="7"/>
  <c r="V49" i="8"/>
  <c r="V51" i="8" s="1"/>
  <c r="F15" i="7" s="1"/>
  <c r="S49" i="8"/>
  <c r="F14" i="7" s="1"/>
  <c r="M49" i="8"/>
  <c r="C14" i="7" s="1"/>
  <c r="K48" i="8"/>
  <c r="J48" i="8"/>
  <c r="L48" i="8"/>
  <c r="L49" i="8" s="1"/>
  <c r="B14" i="7" s="1"/>
  <c r="I48" i="8"/>
  <c r="I49" i="8" s="1"/>
  <c r="D14" i="7" s="1"/>
  <c r="P45" i="8"/>
  <c r="E13" i="7" s="1"/>
  <c r="H45" i="8"/>
  <c r="M45" i="8"/>
  <c r="C13" i="7" s="1"/>
  <c r="K44" i="8"/>
  <c r="J44" i="8"/>
  <c r="L44" i="8"/>
  <c r="I44" i="8"/>
  <c r="K43" i="8"/>
  <c r="J43" i="8"/>
  <c r="L43" i="8"/>
  <c r="I43" i="8"/>
  <c r="K42" i="8"/>
  <c r="J42" i="8"/>
  <c r="L42" i="8"/>
  <c r="I42" i="8"/>
  <c r="K41" i="8"/>
  <c r="J41" i="8"/>
  <c r="L41" i="8"/>
  <c r="I41" i="8"/>
  <c r="K40" i="8"/>
  <c r="J40" i="8"/>
  <c r="L40" i="8"/>
  <c r="I40" i="8"/>
  <c r="K39" i="8"/>
  <c r="J39" i="8"/>
  <c r="L39" i="8"/>
  <c r="I39" i="8"/>
  <c r="K38" i="8"/>
  <c r="J38" i="8"/>
  <c r="L38" i="8"/>
  <c r="I38" i="8"/>
  <c r="K37" i="8"/>
  <c r="J37" i="8"/>
  <c r="S37" i="8"/>
  <c r="L37" i="8"/>
  <c r="I37" i="8"/>
  <c r="K36" i="8"/>
  <c r="J36" i="8"/>
  <c r="S36" i="8"/>
  <c r="L36" i="8"/>
  <c r="I36" i="8"/>
  <c r="K35" i="8"/>
  <c r="J35" i="8"/>
  <c r="S35" i="8"/>
  <c r="S45" i="8" s="1"/>
  <c r="F13" i="7" s="1"/>
  <c r="L35" i="8"/>
  <c r="I35" i="8"/>
  <c r="I45" i="8" s="1"/>
  <c r="D13" i="7" s="1"/>
  <c r="P32" i="8"/>
  <c r="E12" i="7" s="1"/>
  <c r="H32" i="8"/>
  <c r="M32" i="8"/>
  <c r="C12" i="7" s="1"/>
  <c r="K31" i="8"/>
  <c r="J31" i="8"/>
  <c r="L31" i="8"/>
  <c r="I31" i="8"/>
  <c r="K30" i="8"/>
  <c r="J30" i="8"/>
  <c r="L30" i="8"/>
  <c r="I30" i="8"/>
  <c r="K29" i="8"/>
  <c r="J29" i="8"/>
  <c r="S29" i="8"/>
  <c r="S32" i="8" s="1"/>
  <c r="F12" i="7" s="1"/>
  <c r="L29" i="8"/>
  <c r="I29" i="8"/>
  <c r="K28" i="8"/>
  <c r="J28" i="8"/>
  <c r="L28" i="8"/>
  <c r="I28" i="8"/>
  <c r="I32" i="8" s="1"/>
  <c r="D12" i="7" s="1"/>
  <c r="F11" i="7"/>
  <c r="S25" i="8"/>
  <c r="P25" i="8"/>
  <c r="E11" i="7" s="1"/>
  <c r="H25" i="8"/>
  <c r="M25" i="8"/>
  <c r="M51" i="8" s="1"/>
  <c r="C15" i="7" s="1"/>
  <c r="E16" i="6" s="1"/>
  <c r="K24" i="8"/>
  <c r="J24" i="8"/>
  <c r="L24" i="8"/>
  <c r="I24" i="8"/>
  <c r="K23" i="8"/>
  <c r="J23" i="8"/>
  <c r="L23" i="8"/>
  <c r="I23" i="8"/>
  <c r="K22" i="8"/>
  <c r="J22" i="8"/>
  <c r="L22" i="8"/>
  <c r="I22" i="8"/>
  <c r="K21" i="8"/>
  <c r="J21" i="8"/>
  <c r="L21" i="8"/>
  <c r="I21" i="8"/>
  <c r="K20" i="8"/>
  <c r="J20" i="8"/>
  <c r="L20" i="8"/>
  <c r="I20" i="8"/>
  <c r="K19" i="8"/>
  <c r="J19" i="8"/>
  <c r="L19" i="8"/>
  <c r="I19" i="8"/>
  <c r="K18" i="8"/>
  <c r="J18" i="8"/>
  <c r="L18" i="8"/>
  <c r="I18" i="8"/>
  <c r="K17" i="8"/>
  <c r="J17" i="8"/>
  <c r="L17" i="8"/>
  <c r="I17" i="8"/>
  <c r="K16" i="8"/>
  <c r="J16" i="8"/>
  <c r="L16" i="8"/>
  <c r="I16" i="8"/>
  <c r="K15" i="8"/>
  <c r="J15" i="8"/>
  <c r="L15" i="8"/>
  <c r="I15" i="8"/>
  <c r="K14" i="8"/>
  <c r="J14" i="8"/>
  <c r="L14" i="8"/>
  <c r="I14" i="8"/>
  <c r="K13" i="8"/>
  <c r="J13" i="8"/>
  <c r="L13" i="8"/>
  <c r="I13" i="8"/>
  <c r="K12" i="8"/>
  <c r="J12" i="8"/>
  <c r="L12" i="8"/>
  <c r="I12" i="8"/>
  <c r="K11" i="8"/>
  <c r="K52" i="8" s="1"/>
  <c r="J11" i="8"/>
  <c r="L11" i="8"/>
  <c r="I11" i="8"/>
  <c r="J20" i="6"/>
  <c r="J17" i="3"/>
  <c r="K7" i="1"/>
  <c r="I30" i="3"/>
  <c r="J30" i="3" s="1"/>
  <c r="Z35" i="5"/>
  <c r="E15" i="4"/>
  <c r="V32" i="5"/>
  <c r="V34" i="5" s="1"/>
  <c r="F16" i="4" s="1"/>
  <c r="S32" i="5"/>
  <c r="F15" i="4" s="1"/>
  <c r="M32" i="5"/>
  <c r="C15" i="4" s="1"/>
  <c r="K31" i="5"/>
  <c r="J31" i="5"/>
  <c r="L31" i="5"/>
  <c r="L32" i="5" s="1"/>
  <c r="B15" i="4" s="1"/>
  <c r="I31" i="5"/>
  <c r="I32" i="5" s="1"/>
  <c r="D15" i="4" s="1"/>
  <c r="P28" i="5"/>
  <c r="E14" i="4" s="1"/>
  <c r="H28" i="5"/>
  <c r="M28" i="5"/>
  <c r="C14" i="4" s="1"/>
  <c r="K27" i="5"/>
  <c r="J27" i="5"/>
  <c r="L27" i="5"/>
  <c r="I27" i="5"/>
  <c r="K26" i="5"/>
  <c r="J26" i="5"/>
  <c r="L26" i="5"/>
  <c r="I26" i="5"/>
  <c r="K25" i="5"/>
  <c r="J25" i="5"/>
  <c r="L25" i="5"/>
  <c r="I25" i="5"/>
  <c r="K24" i="5"/>
  <c r="J24" i="5"/>
  <c r="S24" i="5"/>
  <c r="S28" i="5" s="1"/>
  <c r="F14" i="4" s="1"/>
  <c r="L24" i="5"/>
  <c r="I24" i="5"/>
  <c r="I28" i="5" s="1"/>
  <c r="D14" i="4" s="1"/>
  <c r="P21" i="5"/>
  <c r="E13" i="4" s="1"/>
  <c r="H21" i="5"/>
  <c r="M21" i="5"/>
  <c r="C13" i="4" s="1"/>
  <c r="K20" i="5"/>
  <c r="J20" i="5"/>
  <c r="S20" i="5"/>
  <c r="S21" i="5" s="1"/>
  <c r="F13" i="4" s="1"/>
  <c r="L20" i="5"/>
  <c r="L21" i="5" s="1"/>
  <c r="B13" i="4" s="1"/>
  <c r="I20" i="5"/>
  <c r="I21" i="5" s="1"/>
  <c r="D13" i="4" s="1"/>
  <c r="P17" i="5"/>
  <c r="E12" i="4" s="1"/>
  <c r="H17" i="5"/>
  <c r="M17" i="5"/>
  <c r="C12" i="4" s="1"/>
  <c r="K16" i="5"/>
  <c r="J16" i="5"/>
  <c r="S16" i="5"/>
  <c r="L16" i="5"/>
  <c r="I16" i="5"/>
  <c r="K15" i="5"/>
  <c r="J15" i="5"/>
  <c r="S15" i="5"/>
  <c r="S17" i="5" s="1"/>
  <c r="F12" i="4" s="1"/>
  <c r="L15" i="5"/>
  <c r="L17" i="5" s="1"/>
  <c r="B12" i="4" s="1"/>
  <c r="I15" i="5"/>
  <c r="P12" i="5"/>
  <c r="E11" i="4" s="1"/>
  <c r="H12" i="5"/>
  <c r="M12" i="5"/>
  <c r="M34" i="5" s="1"/>
  <c r="C16" i="4" s="1"/>
  <c r="E16" i="3" s="1"/>
  <c r="K11" i="5"/>
  <c r="K35" i="5" s="1"/>
  <c r="J11" i="5"/>
  <c r="S11" i="5"/>
  <c r="L11" i="5"/>
  <c r="I11" i="5"/>
  <c r="J20" i="3"/>
  <c r="I31" i="41" l="1"/>
  <c r="D12" i="40" s="1"/>
  <c r="I37" i="41"/>
  <c r="D13" i="40" s="1"/>
  <c r="I48" i="41"/>
  <c r="D14" i="40" s="1"/>
  <c r="I33" i="38"/>
  <c r="D12" i="37" s="1"/>
  <c r="L50" i="38"/>
  <c r="B14" i="37" s="1"/>
  <c r="L24" i="35"/>
  <c r="B12" i="34" s="1"/>
  <c r="L37" i="35"/>
  <c r="B13" i="34" s="1"/>
  <c r="I37" i="32"/>
  <c r="D12" i="31" s="1"/>
  <c r="I54" i="32"/>
  <c r="D14" i="31" s="1"/>
  <c r="I17" i="29"/>
  <c r="D12" i="28" s="1"/>
  <c r="L23" i="29"/>
  <c r="B13" i="28" s="1"/>
  <c r="L30" i="29"/>
  <c r="B14" i="28" s="1"/>
  <c r="I20" i="26"/>
  <c r="D12" i="25" s="1"/>
  <c r="L25" i="26"/>
  <c r="B13" i="25" s="1"/>
  <c r="I17" i="23"/>
  <c r="D12" i="22" s="1"/>
  <c r="L18" i="20"/>
  <c r="B12" i="19" s="1"/>
  <c r="I25" i="20"/>
  <c r="D13" i="19" s="1"/>
  <c r="L26" i="17"/>
  <c r="B12" i="16" s="1"/>
  <c r="L36" i="17"/>
  <c r="B13" i="16" s="1"/>
  <c r="I31" i="14"/>
  <c r="D12" i="13" s="1"/>
  <c r="I40" i="14"/>
  <c r="D14" i="13" s="1"/>
  <c r="L34" i="11"/>
  <c r="B12" i="10" s="1"/>
  <c r="L43" i="11"/>
  <c r="B13" i="10" s="1"/>
  <c r="L32" i="8"/>
  <c r="B12" i="7" s="1"/>
  <c r="L45" i="8"/>
  <c r="B13" i="7" s="1"/>
  <c r="I17" i="5"/>
  <c r="D12" i="4" s="1"/>
  <c r="L28" i="5"/>
  <c r="B14" i="4" s="1"/>
  <c r="I24" i="41"/>
  <c r="D11" i="40" s="1"/>
  <c r="F11" i="40"/>
  <c r="S54" i="41"/>
  <c r="E16" i="40" s="1"/>
  <c r="H55" i="41"/>
  <c r="M55" i="41"/>
  <c r="C18" i="40" s="1"/>
  <c r="V55" i="41"/>
  <c r="F18" i="40" s="1"/>
  <c r="L24" i="41"/>
  <c r="B11" i="40" s="1"/>
  <c r="H54" i="41"/>
  <c r="L24" i="38"/>
  <c r="B11" i="37" s="1"/>
  <c r="C11" i="37"/>
  <c r="S56" i="38"/>
  <c r="E16" i="37" s="1"/>
  <c r="H57" i="38"/>
  <c r="M57" i="38"/>
  <c r="C18" i="37" s="1"/>
  <c r="V57" i="38"/>
  <c r="F18" i="37" s="1"/>
  <c r="I24" i="38"/>
  <c r="D11" i="37" s="1"/>
  <c r="H56" i="38"/>
  <c r="E16" i="36"/>
  <c r="L18" i="35"/>
  <c r="B11" i="34" s="1"/>
  <c r="C11" i="34"/>
  <c r="S43" i="35"/>
  <c r="E15" i="34" s="1"/>
  <c r="H44" i="35"/>
  <c r="M44" i="35"/>
  <c r="C17" i="34" s="1"/>
  <c r="V44" i="35"/>
  <c r="F17" i="34" s="1"/>
  <c r="I18" i="35"/>
  <c r="D11" i="34" s="1"/>
  <c r="H43" i="35"/>
  <c r="E16" i="33"/>
  <c r="L27" i="32"/>
  <c r="B11" i="31" s="1"/>
  <c r="C11" i="31"/>
  <c r="S60" i="32"/>
  <c r="E16" i="31" s="1"/>
  <c r="H61" i="32"/>
  <c r="M61" i="32"/>
  <c r="C18" i="31" s="1"/>
  <c r="V61" i="32"/>
  <c r="F18" i="31" s="1"/>
  <c r="I27" i="32"/>
  <c r="D11" i="31" s="1"/>
  <c r="H60" i="32"/>
  <c r="I12" i="29"/>
  <c r="D11" i="28" s="1"/>
  <c r="H37" i="29"/>
  <c r="M37" i="29"/>
  <c r="C18" i="28" s="1"/>
  <c r="V37" i="29"/>
  <c r="F18" i="28" s="1"/>
  <c r="L12" i="29"/>
  <c r="B11" i="28" s="1"/>
  <c r="S12" i="29"/>
  <c r="F11" i="28" s="1"/>
  <c r="C11" i="28"/>
  <c r="H36" i="29"/>
  <c r="E16" i="27"/>
  <c r="S32" i="26"/>
  <c r="E17" i="25" s="1"/>
  <c r="L15" i="26"/>
  <c r="B11" i="25" s="1"/>
  <c r="S15" i="26"/>
  <c r="F11" i="25" s="1"/>
  <c r="C11" i="25"/>
  <c r="S31" i="26"/>
  <c r="E15" i="25" s="1"/>
  <c r="H32" i="26"/>
  <c r="M32" i="26"/>
  <c r="C17" i="25" s="1"/>
  <c r="V32" i="26"/>
  <c r="F17" i="25" s="1"/>
  <c r="I15" i="26"/>
  <c r="D11" i="25" s="1"/>
  <c r="H31" i="26"/>
  <c r="E16" i="24"/>
  <c r="E16" i="21"/>
  <c r="I12" i="23"/>
  <c r="D11" i="22" s="1"/>
  <c r="F11" i="22"/>
  <c r="I29" i="23"/>
  <c r="D15" i="22" s="1"/>
  <c r="F16" i="21" s="1"/>
  <c r="J22" i="21" s="1"/>
  <c r="S29" i="23"/>
  <c r="E15" i="22" s="1"/>
  <c r="H30" i="23"/>
  <c r="M30" i="23"/>
  <c r="C17" i="22" s="1"/>
  <c r="V30" i="23"/>
  <c r="F17" i="22" s="1"/>
  <c r="L12" i="23"/>
  <c r="B11" i="22" s="1"/>
  <c r="C11" i="22"/>
  <c r="H29" i="23"/>
  <c r="J24" i="21"/>
  <c r="F23" i="21"/>
  <c r="F24" i="21"/>
  <c r="F20" i="21"/>
  <c r="I13" i="20"/>
  <c r="D11" i="19" s="1"/>
  <c r="H32" i="20"/>
  <c r="M32" i="20"/>
  <c r="C17" i="19" s="1"/>
  <c r="V32" i="20"/>
  <c r="F17" i="19" s="1"/>
  <c r="L13" i="20"/>
  <c r="B11" i="19" s="1"/>
  <c r="S13" i="20"/>
  <c r="F11" i="19" s="1"/>
  <c r="C11" i="19"/>
  <c r="H31" i="20"/>
  <c r="E16" i="18"/>
  <c r="L19" i="17"/>
  <c r="B11" i="16" s="1"/>
  <c r="C11" i="16"/>
  <c r="S42" i="17"/>
  <c r="E15" i="16" s="1"/>
  <c r="H43" i="17"/>
  <c r="M43" i="17"/>
  <c r="C17" i="16" s="1"/>
  <c r="V43" i="17"/>
  <c r="F17" i="16" s="1"/>
  <c r="I19" i="17"/>
  <c r="D11" i="16" s="1"/>
  <c r="H42" i="17"/>
  <c r="L23" i="14"/>
  <c r="B11" i="13" s="1"/>
  <c r="C11" i="13"/>
  <c r="S46" i="14"/>
  <c r="E16" i="13" s="1"/>
  <c r="H47" i="14"/>
  <c r="M47" i="14"/>
  <c r="C18" i="13" s="1"/>
  <c r="V47" i="14"/>
  <c r="F18" i="13" s="1"/>
  <c r="I23" i="14"/>
  <c r="D11" i="13" s="1"/>
  <c r="F11" i="13"/>
  <c r="H46" i="14"/>
  <c r="E16" i="12"/>
  <c r="L27" i="11"/>
  <c r="B11" i="10" s="1"/>
  <c r="C11" i="10"/>
  <c r="S49" i="11"/>
  <c r="E15" i="10" s="1"/>
  <c r="H50" i="11"/>
  <c r="M50" i="11"/>
  <c r="C17" i="10" s="1"/>
  <c r="V50" i="11"/>
  <c r="F17" i="10" s="1"/>
  <c r="I27" i="11"/>
  <c r="D11" i="10" s="1"/>
  <c r="H49" i="11"/>
  <c r="E16" i="9"/>
  <c r="L25" i="8"/>
  <c r="B11" i="7" s="1"/>
  <c r="C11" i="7"/>
  <c r="S51" i="8"/>
  <c r="E15" i="7" s="1"/>
  <c r="H52" i="8"/>
  <c r="M52" i="8"/>
  <c r="C17" i="7" s="1"/>
  <c r="V52" i="8"/>
  <c r="F17" i="7" s="1"/>
  <c r="I25" i="8"/>
  <c r="D11" i="7" s="1"/>
  <c r="H51" i="8"/>
  <c r="I12" i="5"/>
  <c r="D11" i="4" s="1"/>
  <c r="H35" i="5"/>
  <c r="M35" i="5"/>
  <c r="C18" i="4" s="1"/>
  <c r="V35" i="5"/>
  <c r="F18" i="4" s="1"/>
  <c r="L12" i="5"/>
  <c r="B11" i="4" s="1"/>
  <c r="S12" i="5"/>
  <c r="F11" i="4" s="1"/>
  <c r="C11" i="4"/>
  <c r="H34" i="5"/>
  <c r="I54" i="41" l="1"/>
  <c r="D16" i="40" s="1"/>
  <c r="F16" i="39" s="1"/>
  <c r="L36" i="29"/>
  <c r="B16" i="28" s="1"/>
  <c r="D16" i="27" s="1"/>
  <c r="L31" i="26"/>
  <c r="B15" i="25" s="1"/>
  <c r="D16" i="24" s="1"/>
  <c r="F22" i="21"/>
  <c r="J23" i="21"/>
  <c r="L29" i="23"/>
  <c r="B15" i="22" s="1"/>
  <c r="D16" i="21" s="1"/>
  <c r="L31" i="20"/>
  <c r="B15" i="19" s="1"/>
  <c r="D16" i="18" s="1"/>
  <c r="L51" i="8"/>
  <c r="B15" i="7" s="1"/>
  <c r="D16" i="6" s="1"/>
  <c r="L34" i="5"/>
  <c r="B16" i="4" s="1"/>
  <c r="D16" i="3" s="1"/>
  <c r="L55" i="41"/>
  <c r="B18" i="40" s="1"/>
  <c r="F23" i="39"/>
  <c r="F20" i="39"/>
  <c r="L54" i="41"/>
  <c r="B16" i="40" s="1"/>
  <c r="D16" i="39" s="1"/>
  <c r="S55" i="41"/>
  <c r="E18" i="40" s="1"/>
  <c r="I55" i="41"/>
  <c r="I56" i="38"/>
  <c r="D16" i="37" s="1"/>
  <c r="F16" i="36" s="1"/>
  <c r="S57" i="38"/>
  <c r="E18" i="37" s="1"/>
  <c r="L56" i="38"/>
  <c r="B16" i="37" s="1"/>
  <c r="D16" i="36" s="1"/>
  <c r="L57" i="38"/>
  <c r="B18" i="37" s="1"/>
  <c r="I43" i="35"/>
  <c r="D15" i="34" s="1"/>
  <c r="F16" i="33" s="1"/>
  <c r="L44" i="35"/>
  <c r="B17" i="34" s="1"/>
  <c r="L43" i="35"/>
  <c r="B15" i="34" s="1"/>
  <c r="D16" i="33" s="1"/>
  <c r="S44" i="35"/>
  <c r="E17" i="34" s="1"/>
  <c r="I44" i="35"/>
  <c r="J24" i="33"/>
  <c r="F24" i="33"/>
  <c r="J23" i="33"/>
  <c r="F22" i="33"/>
  <c r="F20" i="33"/>
  <c r="I60" i="32"/>
  <c r="D16" i="31" s="1"/>
  <c r="F16" i="30" s="1"/>
  <c r="L60" i="32"/>
  <c r="B16" i="31" s="1"/>
  <c r="D16" i="30" s="1"/>
  <c r="S61" i="32"/>
  <c r="E18" i="31" s="1"/>
  <c r="I61" i="32"/>
  <c r="S36" i="29"/>
  <c r="E16" i="28" s="1"/>
  <c r="I36" i="29"/>
  <c r="D16" i="28" s="1"/>
  <c r="F16" i="27" s="1"/>
  <c r="L37" i="29"/>
  <c r="B18" i="28" s="1"/>
  <c r="I37" i="29"/>
  <c r="J24" i="27"/>
  <c r="J22" i="27"/>
  <c r="F23" i="27"/>
  <c r="J23" i="27"/>
  <c r="F24" i="27"/>
  <c r="F22" i="27"/>
  <c r="F20" i="27"/>
  <c r="I31" i="26"/>
  <c r="D15" i="25" s="1"/>
  <c r="F16" i="24" s="1"/>
  <c r="I32" i="26"/>
  <c r="L30" i="23"/>
  <c r="B17" i="22" s="1"/>
  <c r="S30" i="23"/>
  <c r="E17" i="22" s="1"/>
  <c r="I30" i="23"/>
  <c r="J26" i="21"/>
  <c r="S31" i="20"/>
  <c r="E15" i="19" s="1"/>
  <c r="I31" i="20"/>
  <c r="D15" i="19" s="1"/>
  <c r="F16" i="18" s="1"/>
  <c r="J22" i="18" s="1"/>
  <c r="L32" i="20"/>
  <c r="B17" i="19" s="1"/>
  <c r="I32" i="20"/>
  <c r="J24" i="18"/>
  <c r="F24" i="18"/>
  <c r="F22" i="18"/>
  <c r="F20" i="18"/>
  <c r="J23" i="18"/>
  <c r="F23" i="18"/>
  <c r="I42" i="17"/>
  <c r="D15" i="16" s="1"/>
  <c r="F16" i="15" s="1"/>
  <c r="L43" i="17"/>
  <c r="B17" i="16" s="1"/>
  <c r="L42" i="17"/>
  <c r="B15" i="16" s="1"/>
  <c r="D16" i="15" s="1"/>
  <c r="S43" i="17"/>
  <c r="E17" i="16" s="1"/>
  <c r="I43" i="17"/>
  <c r="J24" i="15"/>
  <c r="J22" i="15"/>
  <c r="F23" i="15"/>
  <c r="J23" i="15"/>
  <c r="F24" i="15"/>
  <c r="F22" i="15"/>
  <c r="F20" i="15"/>
  <c r="I46" i="14"/>
  <c r="D16" i="13" s="1"/>
  <c r="F16" i="12" s="1"/>
  <c r="S47" i="14"/>
  <c r="E18" i="13" s="1"/>
  <c r="L46" i="14"/>
  <c r="B16" i="13" s="1"/>
  <c r="D16" i="12" s="1"/>
  <c r="I47" i="14"/>
  <c r="L47" i="14"/>
  <c r="B18" i="13" s="1"/>
  <c r="I49" i="11"/>
  <c r="D15" i="10" s="1"/>
  <c r="F16" i="9" s="1"/>
  <c r="L50" i="11"/>
  <c r="B17" i="10" s="1"/>
  <c r="L49" i="11"/>
  <c r="B15" i="10" s="1"/>
  <c r="D16" i="9" s="1"/>
  <c r="S50" i="11"/>
  <c r="E17" i="10" s="1"/>
  <c r="I50" i="11"/>
  <c r="L52" i="8"/>
  <c r="B17" i="7" s="1"/>
  <c r="I51" i="8"/>
  <c r="D15" i="7" s="1"/>
  <c r="F16" i="6" s="1"/>
  <c r="S52" i="8"/>
  <c r="E17" i="7" s="1"/>
  <c r="I52" i="8"/>
  <c r="S34" i="5"/>
  <c r="E16" i="4" s="1"/>
  <c r="I34" i="5"/>
  <c r="D16" i="4" s="1"/>
  <c r="F16" i="3" s="1"/>
  <c r="L35" i="5"/>
  <c r="B18" i="4" s="1"/>
  <c r="I35" i="5"/>
  <c r="J24" i="3"/>
  <c r="F24" i="3"/>
  <c r="J23" i="3"/>
  <c r="F23" i="3"/>
  <c r="F22" i="3"/>
  <c r="F20" i="3"/>
  <c r="D18" i="40" l="1"/>
  <c r="B19" i="1"/>
  <c r="F24" i="39"/>
  <c r="F22" i="39"/>
  <c r="J22" i="39"/>
  <c r="J24" i="39"/>
  <c r="J26" i="39" s="1"/>
  <c r="J23" i="39"/>
  <c r="I57" i="38"/>
  <c r="D17" i="34"/>
  <c r="B17" i="1"/>
  <c r="D18" i="31"/>
  <c r="B16" i="1"/>
  <c r="L61" i="32"/>
  <c r="B18" i="31" s="1"/>
  <c r="D18" i="28"/>
  <c r="B15" i="1"/>
  <c r="D17" i="25"/>
  <c r="B14" i="1"/>
  <c r="L32" i="26"/>
  <c r="B17" i="25" s="1"/>
  <c r="J28" i="21"/>
  <c r="I29" i="21" s="1"/>
  <c r="J29" i="21" s="1"/>
  <c r="J31" i="21" s="1"/>
  <c r="C13" i="1"/>
  <c r="D17" i="22"/>
  <c r="B13" i="1"/>
  <c r="G13" i="1" s="1"/>
  <c r="D17" i="19"/>
  <c r="B12" i="1"/>
  <c r="D17" i="16"/>
  <c r="B11" i="1"/>
  <c r="D18" i="13"/>
  <c r="B10" i="1"/>
  <c r="D17" i="10"/>
  <c r="B9" i="1"/>
  <c r="D16" i="2"/>
  <c r="D17" i="7"/>
  <c r="B8" i="1"/>
  <c r="D18" i="4"/>
  <c r="B7" i="1"/>
  <c r="J22" i="3"/>
  <c r="F16" i="2"/>
  <c r="F20" i="2" s="1"/>
  <c r="J24" i="36"/>
  <c r="J23" i="36"/>
  <c r="F20" i="36"/>
  <c r="F23" i="36"/>
  <c r="F24" i="36"/>
  <c r="F22" i="36"/>
  <c r="J22" i="36"/>
  <c r="J22" i="33"/>
  <c r="F23" i="33"/>
  <c r="J23" i="30"/>
  <c r="F20" i="30"/>
  <c r="F23" i="30"/>
  <c r="J24" i="30"/>
  <c r="F22" i="30"/>
  <c r="F24" i="30"/>
  <c r="J22" i="30"/>
  <c r="S37" i="29"/>
  <c r="E18" i="28" s="1"/>
  <c r="J26" i="27"/>
  <c r="J24" i="24"/>
  <c r="F23" i="24"/>
  <c r="F24" i="24"/>
  <c r="F20" i="24"/>
  <c r="J22" i="24"/>
  <c r="J23" i="24"/>
  <c r="F22" i="24"/>
  <c r="S32" i="20"/>
  <c r="E17" i="19" s="1"/>
  <c r="J26" i="18"/>
  <c r="J26" i="15"/>
  <c r="J24" i="12"/>
  <c r="F23" i="12"/>
  <c r="F24" i="12"/>
  <c r="F20" i="12"/>
  <c r="J22" i="12"/>
  <c r="J23" i="12"/>
  <c r="F22" i="12"/>
  <c r="J24" i="9"/>
  <c r="F23" i="9"/>
  <c r="F24" i="9"/>
  <c r="F20" i="9"/>
  <c r="J22" i="9"/>
  <c r="J23" i="9"/>
  <c r="F22" i="9"/>
  <c r="J24" i="6"/>
  <c r="F22" i="6"/>
  <c r="F24" i="6"/>
  <c r="F24" i="2" s="1"/>
  <c r="J22" i="6"/>
  <c r="J23" i="6"/>
  <c r="F20" i="6"/>
  <c r="F23" i="6"/>
  <c r="S35" i="5"/>
  <c r="E18" i="4" s="1"/>
  <c r="J26" i="3"/>
  <c r="J28" i="39" l="1"/>
  <c r="I29" i="39" s="1"/>
  <c r="J29" i="39" s="1"/>
  <c r="J31" i="39" s="1"/>
  <c r="C19" i="1"/>
  <c r="J24" i="2"/>
  <c r="G19" i="1"/>
  <c r="D18" i="37"/>
  <c r="B18" i="1"/>
  <c r="J26" i="33"/>
  <c r="J28" i="27"/>
  <c r="C15" i="1"/>
  <c r="G15" i="1" s="1"/>
  <c r="F22" i="2"/>
  <c r="J28" i="18"/>
  <c r="C12" i="1"/>
  <c r="G12" i="1" s="1"/>
  <c r="J28" i="15"/>
  <c r="C11" i="1"/>
  <c r="G11" i="1" s="1"/>
  <c r="F23" i="2"/>
  <c r="J23" i="2"/>
  <c r="J22" i="2"/>
  <c r="G8" i="1"/>
  <c r="J26" i="6"/>
  <c r="C8" i="1" s="1"/>
  <c r="J28" i="3"/>
  <c r="C7" i="1"/>
  <c r="B20" i="1"/>
  <c r="G7" i="1"/>
  <c r="J26" i="36"/>
  <c r="J26" i="30"/>
  <c r="I29" i="27"/>
  <c r="J29" i="27" s="1"/>
  <c r="J31" i="27" s="1"/>
  <c r="J26" i="24"/>
  <c r="I29" i="18"/>
  <c r="J29" i="18" s="1"/>
  <c r="J31" i="18" s="1"/>
  <c r="I29" i="15"/>
  <c r="J29" i="15" s="1"/>
  <c r="J31" i="15" s="1"/>
  <c r="J26" i="12"/>
  <c r="J26" i="9"/>
  <c r="J28" i="6"/>
  <c r="I29" i="3"/>
  <c r="J29" i="3" s="1"/>
  <c r="J31" i="3" s="1"/>
  <c r="J28" i="36" l="1"/>
  <c r="C18" i="1"/>
  <c r="G18" i="1" s="1"/>
  <c r="J28" i="33"/>
  <c r="I29" i="33" s="1"/>
  <c r="J29" i="33" s="1"/>
  <c r="J31" i="33" s="1"/>
  <c r="C17" i="1"/>
  <c r="G17" i="1" s="1"/>
  <c r="J28" i="30"/>
  <c r="C16" i="1"/>
  <c r="G16" i="1" s="1"/>
  <c r="J28" i="24"/>
  <c r="I29" i="24" s="1"/>
  <c r="J29" i="24" s="1"/>
  <c r="J31" i="24" s="1"/>
  <c r="C14" i="1"/>
  <c r="G14" i="1" s="1"/>
  <c r="J26" i="2"/>
  <c r="J28" i="2" s="1"/>
  <c r="J28" i="12"/>
  <c r="C10" i="1"/>
  <c r="G10" i="1" s="1"/>
  <c r="J28" i="9"/>
  <c r="C9" i="1"/>
  <c r="G9" i="1" s="1"/>
  <c r="I29" i="36"/>
  <c r="J29" i="36" s="1"/>
  <c r="J31" i="36" s="1"/>
  <c r="I29" i="30"/>
  <c r="J29" i="30" s="1"/>
  <c r="J31" i="30" s="1"/>
  <c r="I29" i="12"/>
  <c r="J29" i="12" s="1"/>
  <c r="J31" i="12" s="1"/>
  <c r="I29" i="9"/>
  <c r="J29" i="9" s="1"/>
  <c r="J31" i="9" s="1"/>
  <c r="I29" i="6"/>
  <c r="J29" i="6" s="1"/>
  <c r="J31" i="6" s="1"/>
  <c r="G20" i="1" l="1"/>
  <c r="B21" i="1" s="1"/>
  <c r="C20" i="1"/>
  <c r="G21" i="1" l="1"/>
  <c r="I29" i="2"/>
  <c r="J29" i="2" s="1"/>
  <c r="B22" i="1"/>
  <c r="I30" i="2" l="1"/>
  <c r="J30" i="2" s="1"/>
  <c r="J31" i="2" s="1"/>
  <c r="G22" i="1"/>
  <c r="G23" i="1" s="1"/>
</calcChain>
</file>

<file path=xl/sharedStrings.xml><?xml version="1.0" encoding="utf-8"?>
<sst xmlns="http://schemas.openxmlformats.org/spreadsheetml/2006/main" count="2609" uniqueCount="269">
  <si>
    <t>Rekapitulácia rozpočtu</t>
  </si>
  <si>
    <t>Stavba VRANOV N.T - OPRAVA CHODNÍKOV A KOMUNIKÁCIÍ NA ÚZEMÍ MESTA</t>
  </si>
  <si>
    <t xml:space="preserve">           Sadzby DPH</t>
  </si>
  <si>
    <t xml:space="preserve">   A   </t>
  </si>
  <si>
    <t xml:space="preserve">   B   </t>
  </si>
  <si>
    <t>Názov objektu</t>
  </si>
  <si>
    <t>ZRN</t>
  </si>
  <si>
    <t>VRN</t>
  </si>
  <si>
    <t>HZS</t>
  </si>
  <si>
    <t>Kompl.čin.</t>
  </si>
  <si>
    <t>Ost. náklady</t>
  </si>
  <si>
    <t>Cena</t>
  </si>
  <si>
    <t>Ul. Kpt. Nálepku</t>
  </si>
  <si>
    <t>Oprava parkoviska z pozdĺžneho na kolmé za BD 1215</t>
  </si>
  <si>
    <t>Vytvorenie parkovacej plochy pred BD 1337</t>
  </si>
  <si>
    <t>Oprava komunikácie na sídl. Dubník, stredná odbočka ku cintorínu</t>
  </si>
  <si>
    <t>Ul. Nám. Slobody-Oprava chodníka pred Bazilikou</t>
  </si>
  <si>
    <t>Ul. Duklianskych hrdinov-parkovisko pred BD 1210 a 1211</t>
  </si>
  <si>
    <t>Chodník Q, R</t>
  </si>
  <si>
    <t>Sídlisko Okulka-Oprava parkovacích plôch</t>
  </si>
  <si>
    <t>Ul. Školská-oprava komunikácie</t>
  </si>
  <si>
    <t>Sídlisko Juh-Oprava parkoviska pred BD 1058</t>
  </si>
  <si>
    <t>Oprava chodníka pred BD 1048</t>
  </si>
  <si>
    <t>Oprava plochy pri večierke</t>
  </si>
  <si>
    <t>Ul. Krátka</t>
  </si>
  <si>
    <t>Krycí list rozpočtu</t>
  </si>
  <si>
    <t xml:space="preserve">Miesto:  </t>
  </si>
  <si>
    <t>Objekt Ul. Kpt. Nálepku</t>
  </si>
  <si>
    <t xml:space="preserve">Ks: </t>
  </si>
  <si>
    <t xml:space="preserve">Zákazka: </t>
  </si>
  <si>
    <t>Spracoval: Ing. Ján Halgaš</t>
  </si>
  <si>
    <t xml:space="preserve">Dňa </t>
  </si>
  <si>
    <t>24.04.2019</t>
  </si>
  <si>
    <t>Odberateľ: Mesto Vranov nad Topľou</t>
  </si>
  <si>
    <t>Projektant: STAVOPROJEKT s. r. o.</t>
  </si>
  <si>
    <t xml:space="preserve">Dodávateľ: </t>
  </si>
  <si>
    <t xml:space="preserve">IČO: </t>
  </si>
  <si>
    <t xml:space="preserve">DIČ: </t>
  </si>
  <si>
    <t xml:space="preserve">A </t>
  </si>
  <si>
    <t xml:space="preserve">HSV </t>
  </si>
  <si>
    <t xml:space="preserve">PSV </t>
  </si>
  <si>
    <t xml:space="preserve">MONT </t>
  </si>
  <si>
    <t>Spolu</t>
  </si>
  <si>
    <t xml:space="preserve">B </t>
  </si>
  <si>
    <t>Ďalšie náklady</t>
  </si>
  <si>
    <t>Ostatné náklady</t>
  </si>
  <si>
    <t xml:space="preserve">Kompletačná činnosť </t>
  </si>
  <si>
    <t xml:space="preserve">HZS </t>
  </si>
  <si>
    <t xml:space="preserve">E </t>
  </si>
  <si>
    <t>Celkové náklady</t>
  </si>
  <si>
    <t>Súčet riadkov 5,10,15,20</t>
  </si>
  <si>
    <t xml:space="preserve">DPH 20% z </t>
  </si>
  <si>
    <t xml:space="preserve">DPH 0% z </t>
  </si>
  <si>
    <t>Spolu v EUR</t>
  </si>
  <si>
    <t xml:space="preserve">F </t>
  </si>
  <si>
    <t xml:space="preserve">C </t>
  </si>
  <si>
    <t>Zariadenie staveniska</t>
  </si>
  <si>
    <t>Sťažené výrobné podmienky</t>
  </si>
  <si>
    <t>Prevádzkové vplyvy</t>
  </si>
  <si>
    <t>0% z [H+P+M]</t>
  </si>
  <si>
    <t>0% z [H+P]</t>
  </si>
  <si>
    <t xml:space="preserve">D </t>
  </si>
  <si>
    <t>Sťažené podmienky dopravy</t>
  </si>
  <si>
    <t>Horské oblasti</t>
  </si>
  <si>
    <t>Mimostavenisková doprava</t>
  </si>
  <si>
    <t>Montáž</t>
  </si>
  <si>
    <t>Materiál</t>
  </si>
  <si>
    <t>ZRN spolu</t>
  </si>
  <si>
    <t>Odberateľ</t>
  </si>
  <si>
    <t>Dodávateľ</t>
  </si>
  <si>
    <t>Projektant,rozpočtár</t>
  </si>
  <si>
    <t>Oddiel</t>
  </si>
  <si>
    <t>Hmotnosť (T)</t>
  </si>
  <si>
    <t>Suť (T)</t>
  </si>
  <si>
    <t>Dátum: 24.04.2019</t>
  </si>
  <si>
    <t>Prehľad rozpočtových nákladov</t>
  </si>
  <si>
    <t>Práce HSV</t>
  </si>
  <si>
    <t>ZEMNÉ PRÁCE</t>
  </si>
  <si>
    <t>SPEVNENÉ PLOCHY</t>
  </si>
  <si>
    <t>POTRUBNÉ ROZVODY</t>
  </si>
  <si>
    <t>OSTATNÉ PRÁCE</t>
  </si>
  <si>
    <t>PRESUNY HMÔT</t>
  </si>
  <si>
    <t>Celkom v EUR</t>
  </si>
  <si>
    <t>Por.č.</t>
  </si>
  <si>
    <t>Cenník</t>
  </si>
  <si>
    <t>Kód položky</t>
  </si>
  <si>
    <t>Názov</t>
  </si>
  <si>
    <t>Mj</t>
  </si>
  <si>
    <t>Množstvo</t>
  </si>
  <si>
    <t>Cena/Mj</t>
  </si>
  <si>
    <t>Cena celkom</t>
  </si>
  <si>
    <t>Hmotnosť/Mj</t>
  </si>
  <si>
    <t>Hmotnosť</t>
  </si>
  <si>
    <t>Suť</t>
  </si>
  <si>
    <t>Zákazka VRANOV N.T - OPRAVA CHODNÍKOV A KOMUNIKÁCIÍ NA ÚZEMÍ MESTA</t>
  </si>
  <si>
    <t>221/B 1</t>
  </si>
  <si>
    <t xml:space="preserve"> 113151214</t>
  </si>
  <si>
    <t>Frézovanie živ. krytu hr. do 50 mm, š. nad 750 mm alebo nad 500 m2, bez prekážok</t>
  </si>
  <si>
    <t>m2</t>
  </si>
  <si>
    <t>221/A 1</t>
  </si>
  <si>
    <t xml:space="preserve"> 573211111</t>
  </si>
  <si>
    <t>Postrek živičný spojovací z cestného asfaltu 0,5-0,7 kg/m2</t>
  </si>
  <si>
    <t xml:space="preserve"> 577142212</t>
  </si>
  <si>
    <t>Betón asfalt. tr. 2 stred. AC 11 (ABS), hrub. AC 16 (ABH), AC 8 (ABJ) š. nad 3 m hr. 50 mm</t>
  </si>
  <si>
    <t>221/C 1</t>
  </si>
  <si>
    <t xml:space="preserve"> 899331111</t>
  </si>
  <si>
    <t>Výšková úprava vstupu alebo vpuste do 200 mm zvýšením poklopu</t>
  </si>
  <si>
    <t>kus</t>
  </si>
  <si>
    <t xml:space="preserve"> 919735111</t>
  </si>
  <si>
    <t>Rezanie stávajúceho živičného krytu alebo podkladu hr. do 50 mm</t>
  </si>
  <si>
    <t>m</t>
  </si>
  <si>
    <t xml:space="preserve"> 979082213</t>
  </si>
  <si>
    <t>Vodorovná doprava sute po suchu do 1 km</t>
  </si>
  <si>
    <t>t</t>
  </si>
  <si>
    <t xml:space="preserve"> 979082219</t>
  </si>
  <si>
    <t>Príplatok za každý ďalší 1 km sute</t>
  </si>
  <si>
    <t>R/RE</t>
  </si>
  <si>
    <t xml:space="preserve"> 979088110</t>
  </si>
  <si>
    <t>Poplatok za uloženie sute a vyb. hmôt na skladku</t>
  </si>
  <si>
    <t xml:space="preserve"> 998225111</t>
  </si>
  <si>
    <t>Presun hmôt pre pozemné komunikácie a plochy letísk, kryt živičný</t>
  </si>
  <si>
    <t>Objekt Oprava parkoviska z pozdĺžneho na kolmé za BD 1215</t>
  </si>
  <si>
    <t xml:space="preserve">  1/A 1</t>
  </si>
  <si>
    <t xml:space="preserve"> 162601102</t>
  </si>
  <si>
    <t>Vodorovné premiestnenie výkopu do 5000 m horn. tr. 1-4</t>
  </si>
  <si>
    <t>m3</t>
  </si>
  <si>
    <t xml:space="preserve"> 167101101</t>
  </si>
  <si>
    <t>Nakladanie výkopku do 100 m3 v horn. tr. 1-4</t>
  </si>
  <si>
    <t xml:space="preserve"> 171201201</t>
  </si>
  <si>
    <t>Uloženie sypaniny na skládku</t>
  </si>
  <si>
    <t xml:space="preserve"> 181101101</t>
  </si>
  <si>
    <t>Úprava pláne v zárezoch v horn. tr. 1-4 bez zhutnenia</t>
  </si>
  <si>
    <t xml:space="preserve"> 181101102</t>
  </si>
  <si>
    <t>Úprava pláne v zárezoch v horn. tr. 1-4 so zhutnením</t>
  </si>
  <si>
    <t xml:space="preserve"> 181301101</t>
  </si>
  <si>
    <t>Rozprestretie ornice, sklon do 1:5 do 500 m2 hr. do 10 cm</t>
  </si>
  <si>
    <t xml:space="preserve">  1/A 2</t>
  </si>
  <si>
    <t xml:space="preserve"> 122202201</t>
  </si>
  <si>
    <t>Odkopávky pre cesty v horn. tr. 3 do 100 m3</t>
  </si>
  <si>
    <t xml:space="preserve"> 122202209</t>
  </si>
  <si>
    <t>Príplatok za lepivosť  horn. tr. 3 pre cesty</t>
  </si>
  <si>
    <t xml:space="preserve"> 113107141</t>
  </si>
  <si>
    <t>Odstránenie podkladov alebo krytov živičných hr. do 5 cm, do 200 m2</t>
  </si>
  <si>
    <t>231/A 2</t>
  </si>
  <si>
    <t xml:space="preserve"> 180402111</t>
  </si>
  <si>
    <t>Založenie parkového trávnika výsevom v rovine</t>
  </si>
  <si>
    <t xml:space="preserve"> 180405111</t>
  </si>
  <si>
    <t>Výplň otvorov v zátrávňovacej dlažbe kamenivom fr. 8-16</t>
  </si>
  <si>
    <t xml:space="preserve"> 183403153</t>
  </si>
  <si>
    <t>Obrobenie pôdy hrabanim v rovine</t>
  </si>
  <si>
    <t xml:space="preserve"> 121101101</t>
  </si>
  <si>
    <t>Odstránenie ornice s premiestnením do 50 m</t>
  </si>
  <si>
    <t xml:space="preserve"> 724100</t>
  </si>
  <si>
    <t>Zmes trávna parková rekreačná</t>
  </si>
  <si>
    <t>kg</t>
  </si>
  <si>
    <t xml:space="preserve"> 596914312</t>
  </si>
  <si>
    <t>Kladenie dlažby poz. komunikácií z vegetačných dlaždíc hr. 100 mm, pl. do 300 m2</t>
  </si>
  <si>
    <t xml:space="preserve"> 564261111</t>
  </si>
  <si>
    <t>Podklad zo štrkopiesku hr. 20 cm</t>
  </si>
  <si>
    <t xml:space="preserve"> 577134211</t>
  </si>
  <si>
    <t>Asfaltový betón AC 11 (ABS II) hr. 40 mm, š. do 3 m</t>
  </si>
  <si>
    <t xml:space="preserve"> 59300100</t>
  </si>
  <si>
    <t>Zatrávňovacia dlažba  600*400*100</t>
  </si>
  <si>
    <t>ks</t>
  </si>
  <si>
    <t xml:space="preserve"> 916561111</t>
  </si>
  <si>
    <t>Osadenie záhonového obrubníka betónového do lôžka z betónu s bočnou oporou</t>
  </si>
  <si>
    <t xml:space="preserve"> 917862111</t>
  </si>
  <si>
    <t>Osadenie chodník. obrubníka betónového stojatého s oporou do lôžka z betónu</t>
  </si>
  <si>
    <t>Rezanie stávajúceho živičného krytu alebo podkladu hr. do 5 cm</t>
  </si>
  <si>
    <t>Vodor. doprava sute po suchu do 1 km</t>
  </si>
  <si>
    <t xml:space="preserve"> 979084216</t>
  </si>
  <si>
    <t>Vodorovná doprava vybúraných hmôt po suchu do 5 km</t>
  </si>
  <si>
    <t xml:space="preserve"> 979084219</t>
  </si>
  <si>
    <t>Príplatok za každých ďalších 5 km vybúr. hmôt nad 5 km</t>
  </si>
  <si>
    <t xml:space="preserve"> 172000</t>
  </si>
  <si>
    <t>Betónový obrubník parkový 500/200/50</t>
  </si>
  <si>
    <t xml:space="preserve"> 191000</t>
  </si>
  <si>
    <t>Betónový obrubník 1000/200/100</t>
  </si>
  <si>
    <t xml:space="preserve"> 998223011</t>
  </si>
  <si>
    <t>Presun hmôt pre pozemné komunikácie, kryt dláždený</t>
  </si>
  <si>
    <t>Objekt Vytvorenie parkovacej plochy pred BD 1337</t>
  </si>
  <si>
    <t>Príplatok za lepivosť horn. tr. 3 pre cesty</t>
  </si>
  <si>
    <t xml:space="preserve"> 113106241</t>
  </si>
  <si>
    <t>Rozobratie dlažby vozov. z cestných panelov</t>
  </si>
  <si>
    <t>Odstránenie podkladov alebo krytov živičných hr. do 50 mm, do 200 m2</t>
  </si>
  <si>
    <t xml:space="preserve"> 113204111</t>
  </si>
  <si>
    <t>Vytrhanie obrubníkov záhonových</t>
  </si>
  <si>
    <t>Obrobenie pôdy hrabaním v rovine</t>
  </si>
  <si>
    <t xml:space="preserve"> 113107130</t>
  </si>
  <si>
    <t>Odstránenie podkladov alebo krytov z betónu prost. hr. do 100 mm, do 200 m2</t>
  </si>
  <si>
    <t xml:space="preserve"> 724000</t>
  </si>
  <si>
    <t>Zmes trávna parková sídlisková</t>
  </si>
  <si>
    <t xml:space="preserve"> 564851111</t>
  </si>
  <si>
    <t>Podklad zo štrkodrte hr. 150 mm</t>
  </si>
  <si>
    <t xml:space="preserve"> 564861111</t>
  </si>
  <si>
    <t>Podklad zo štrkodrte hr. 200 mm</t>
  </si>
  <si>
    <t xml:space="preserve"> 577144221</t>
  </si>
  <si>
    <t>Asfaltový betón AC 11 (ABS II) hr. 50 mm, š. nad 3 m</t>
  </si>
  <si>
    <t xml:space="preserve"> 919731112</t>
  </si>
  <si>
    <t>Zarovnanie styčnej plochy podkladu alebo krytu z betónu hr. do 150 mm</t>
  </si>
  <si>
    <t>Objekt Oprava komunikácie na sídl. Dubník, stredná odbočka ku cintorínu</t>
  </si>
  <si>
    <t xml:space="preserve"> 577145312</t>
  </si>
  <si>
    <t>Asfaltový betón AC 16 (ABH III) vrstva ložná hr. 50 mm, š. do 3 m</t>
  </si>
  <si>
    <t xml:space="preserve"> 938909311</t>
  </si>
  <si>
    <t>Odstránenie nánosu z povrchu krytu alebo podkl. betónového alebo živičného</t>
  </si>
  <si>
    <t>Objekt Ul. Nám. Slobody-Oprava chodníka pred Bazilikou</t>
  </si>
  <si>
    <t xml:space="preserve"> 113107131</t>
  </si>
  <si>
    <t>Odstránenie podkladov alebo krytov z betónu prost. hr. do 150 mm, do 200 m2</t>
  </si>
  <si>
    <t xml:space="preserve"> 113202111</t>
  </si>
  <si>
    <t>Vytrhanie krajníkov alebo obrubníkov stojatých</t>
  </si>
  <si>
    <t xml:space="preserve"> 564251111</t>
  </si>
  <si>
    <t>Podklad zo štrkopiesku hr. 150 mm</t>
  </si>
  <si>
    <t xml:space="preserve"> 577141312</t>
  </si>
  <si>
    <t>Betón asfalt. tr. 3 stred. AC11( ABS ), hrub. AC16(ABH), AC8(ABJ)š. do 3m hr.5cm</t>
  </si>
  <si>
    <t xml:space="preserve"> 596811111</t>
  </si>
  <si>
    <t>Kladenie betónovej dlažby do lôžka z kameniva ťaženého hr. 40 mm</t>
  </si>
  <si>
    <t xml:space="preserve"> 960015</t>
  </si>
  <si>
    <t>Dlažba  betónová rovnaká ako na susednom dlaždenom chodníku</t>
  </si>
  <si>
    <t xml:space="preserve"> 918201000</t>
  </si>
  <si>
    <t>Asfaltová zálievka</t>
  </si>
  <si>
    <t>bm</t>
  </si>
  <si>
    <t>Vodor. doprava vybúraných hmôt po suchu do 5 km</t>
  </si>
  <si>
    <t>Príplatok za každých ďalších 5 km vybúr. hmôt nad 5km</t>
  </si>
  <si>
    <t>Objekt Ul. Duklianskych hrdinov-parkovisko pred BD 1210 a 1211</t>
  </si>
  <si>
    <t xml:space="preserve"> 113107241</t>
  </si>
  <si>
    <t>Odstránenie podkladov alebo krytov živičných hr. do 50 mm, nad 200 m2</t>
  </si>
  <si>
    <t>Objekt Chodník Q, R</t>
  </si>
  <si>
    <t>Objekt Sídlisko Okulka-Oprava parkovacích plôch</t>
  </si>
  <si>
    <t xml:space="preserve"> 577145112</t>
  </si>
  <si>
    <t>Asfaltový betón AC 16 (ABH I) vrstva ložná hr. 50 mm, š. do 3 m</t>
  </si>
  <si>
    <t xml:space="preserve"> 899231111</t>
  </si>
  <si>
    <t>Výšková úprava vstupu alebo vpuste do 200 mm zvýšením mreže</t>
  </si>
  <si>
    <t xml:space="preserve"> 938908411</t>
  </si>
  <si>
    <t>Očistenie povrchu krytu alebo podkl. živičného, betón., dlaždeného saponát. roztokom</t>
  </si>
  <si>
    <t>Objekt Ul. Školská-oprava komunikácie</t>
  </si>
  <si>
    <t xml:space="preserve"> 899431111</t>
  </si>
  <si>
    <t>Výšková úprava vstupu alebo vpuste do 200 mm zvýšením hrnca</t>
  </si>
  <si>
    <t>Objekt Sídlisko Juh-Oprava parkoviska pred BD 1058</t>
  </si>
  <si>
    <t>Založenie trávnika vo veget. prefabr. výsev semena v rovine</t>
  </si>
  <si>
    <t>Kladenie vegetačných dlaždíc na cesty hr. 10 cm do 300m2</t>
  </si>
  <si>
    <t>BET. OBR. PARKOVÝ 500/200/50</t>
  </si>
  <si>
    <t xml:space="preserve"> 174510</t>
  </si>
  <si>
    <t>Obrubník chodníkový ABO 2-15 100x15x25</t>
  </si>
  <si>
    <t>Objekt Oprava chodníka pred BD 1048</t>
  </si>
  <si>
    <t xml:space="preserve"> 577144211</t>
  </si>
  <si>
    <t>Asfaltový betón AC 11 (ABS II) hr. 50 mm, š. do 3 m</t>
  </si>
  <si>
    <t>Objekt Oprava plochy pri večierke</t>
  </si>
  <si>
    <t>Výplň otvorov v zatrávňovacej dlažbe kamenivom fr. 8-16</t>
  </si>
  <si>
    <t>Objekt Ul. Krátka</t>
  </si>
  <si>
    <t xml:space="preserve"> 132201101</t>
  </si>
  <si>
    <t>Hĺbenie rýh šírka do 60 cm v horn. tr. 3 do 100 m3</t>
  </si>
  <si>
    <t xml:space="preserve"> 132201109</t>
  </si>
  <si>
    <t>Príplatok za lepivosť horniny tr. 3 v rýhach š. do 60 cm</t>
  </si>
  <si>
    <t xml:space="preserve"> 162401102</t>
  </si>
  <si>
    <t>Vodorovné premiestnenie výkopu do 2000 m horn. tr. 1-4</t>
  </si>
  <si>
    <t xml:space="preserve"> 113107211</t>
  </si>
  <si>
    <t>Odstránenie podkladov alebo krytov z kameniva ťaž. hr. do 100 mm, nad 200 m2</t>
  </si>
  <si>
    <t xml:space="preserve"> 113107231</t>
  </si>
  <si>
    <t>Odstránenie podkladov alebo krytov z betónu prost. hr. do 150 mm, nad 200 m2</t>
  </si>
  <si>
    <t xml:space="preserve"> 564831111</t>
  </si>
  <si>
    <t>Podklad zo štrkodrte hr. 100 mm</t>
  </si>
  <si>
    <t xml:space="preserve"> 577145222</t>
  </si>
  <si>
    <t>Asfaltový betón AC 16 (ABH II) vrstva ložná hr. 50 mm, š. nad 3 m</t>
  </si>
  <si>
    <t>Osad. chodník. obrubníka betón. stojatého s oporou do lôžka z betónu tr. C 12/15</t>
  </si>
  <si>
    <t xml:space="preserve">           Celkom bez DPH</t>
  </si>
  <si>
    <t xml:space="preserve">           DPH 20% z </t>
  </si>
  <si>
    <t xml:space="preserve">           DPH 0% z </t>
  </si>
  <si>
    <t xml:space="preserve">          Celkom v EUR</t>
  </si>
  <si>
    <t>Krycí list stavby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</si>
</sst>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##\ ###\ ##0.00"/>
    <numFmt numFmtId="165" formatCode="###\ ###\ ##0.0000"/>
    <numFmt numFmtId="166" formatCode="###\ ###\ ##0.000"/>
  </numFmts>
  <fonts count="16" x14ac:knownFonts="1">
    <font>
      <sz val="11"/>
      <color theme="1"/>
      <name val="Calibri"/>
      <family val="2"/>
      <charset val="238"/>
      <scheme val="minor"/>
    </font>
    <font>
      <sz val="11"/>
      <color theme="1"/>
      <name val="Arial CE"/>
      <charset val="238"/>
    </font>
    <font>
      <b/>
      <sz val="11"/>
      <color theme="1"/>
      <name val="Arial CE"/>
      <charset val="238"/>
    </font>
    <font>
      <b/>
      <sz val="10"/>
      <color theme="1"/>
      <name val="Arial CE"/>
      <charset val="238"/>
    </font>
    <font>
      <b/>
      <sz val="8"/>
      <color theme="1"/>
      <name val="Arial CE"/>
      <charset val="238"/>
    </font>
    <font>
      <sz val="8"/>
      <color theme="1"/>
      <name val="Arial CE"/>
      <charset val="238"/>
    </font>
    <font>
      <sz val="9"/>
      <color theme="1"/>
      <name val="Arial CE"/>
      <charset val="238"/>
    </font>
    <font>
      <sz val="9"/>
      <color rgb="FF0000FF"/>
      <name val="Arial CE"/>
      <charset val="238"/>
    </font>
    <font>
      <b/>
      <sz val="9"/>
      <color theme="1"/>
      <name val="Arial CE"/>
      <charset val="238"/>
    </font>
    <font>
      <sz val="8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1"/>
      <color rgb="FFFF0000"/>
      <name val="Arial CE"/>
      <charset val="238"/>
    </font>
    <font>
      <b/>
      <sz val="11"/>
      <color rgb="FFFF0000"/>
      <name val="Calibri"/>
      <family val="2"/>
      <charset val="238"/>
      <scheme val="minor"/>
    </font>
    <font>
      <b/>
      <sz val="8"/>
      <color rgb="FFFF0000"/>
      <name val="Arial CE"/>
      <charset val="238"/>
    </font>
    <font>
      <b/>
      <sz val="9"/>
      <color rgb="FFFF000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9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double">
        <color rgb="FF000000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808080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 style="thin">
        <color rgb="FFFFFFFF"/>
      </right>
      <top style="double">
        <color rgb="FF000000"/>
      </top>
      <bottom/>
      <diagonal/>
    </border>
    <border>
      <left/>
      <right style="thin">
        <color rgb="FFFFFFFF"/>
      </right>
      <top style="thin">
        <color rgb="FF808080"/>
      </top>
      <bottom/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double">
        <color rgb="FF000000"/>
      </left>
      <right style="thin">
        <color rgb="FFFFFFFF"/>
      </right>
      <top style="double">
        <color rgb="FF000000"/>
      </top>
      <bottom style="thin">
        <color rgb="FFFFFFFF"/>
      </bottom>
      <diagonal/>
    </border>
    <border>
      <left style="double">
        <color rgb="FF000000"/>
      </left>
      <right style="thin">
        <color rgb="FFFFFFFF"/>
      </right>
      <top style="thin">
        <color rgb="FF808080"/>
      </top>
      <bottom/>
      <diagonal/>
    </border>
    <border>
      <left style="double">
        <color rgb="FF000000"/>
      </left>
      <right style="thin">
        <color rgb="FFFFFFFF"/>
      </right>
      <top style="thin">
        <color rgb="FF808080"/>
      </top>
      <bottom style="thin">
        <color rgb="FFFFFFFF"/>
      </bottom>
      <diagonal/>
    </border>
    <border>
      <left style="double">
        <color rgb="FF000000"/>
      </left>
      <right style="thin">
        <color rgb="FFFFFFFF"/>
      </right>
      <top/>
      <bottom style="thin">
        <color rgb="FFFFFFFF"/>
      </bottom>
      <diagonal/>
    </border>
    <border>
      <left style="double">
        <color rgb="FF000000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double">
        <color rgb="FF000000"/>
      </top>
      <bottom/>
      <diagonal/>
    </border>
    <border>
      <left style="thin">
        <color rgb="FFFFFFFF"/>
      </left>
      <right/>
      <top style="thin">
        <color rgb="FF808080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rgb="FFFFFFFF"/>
      </left>
      <right/>
      <top style="thin">
        <color rgb="FF000000"/>
      </top>
      <bottom style="thin">
        <color rgb="FF808080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n">
        <color rgb="FFFFFFFF"/>
      </left>
      <right style="double">
        <color rgb="FF000000"/>
      </right>
      <top style="double">
        <color rgb="FF000000"/>
      </top>
      <bottom style="thin">
        <color rgb="FFFFFFFF"/>
      </bottom>
      <diagonal/>
    </border>
    <border>
      <left style="thin">
        <color rgb="FFFFFFFF"/>
      </left>
      <right style="double">
        <color rgb="FF000000"/>
      </right>
      <top style="thin">
        <color rgb="FF808080"/>
      </top>
      <bottom/>
      <diagonal/>
    </border>
    <border>
      <left style="thin">
        <color rgb="FFFFFFFF"/>
      </left>
      <right style="double">
        <color rgb="FF000000"/>
      </right>
      <top/>
      <bottom/>
      <diagonal/>
    </border>
    <border>
      <left style="thin">
        <color rgb="FFFFFFFF"/>
      </left>
      <right style="double">
        <color rgb="FF000000"/>
      </right>
      <top/>
      <bottom style="thin">
        <color rgb="FFFFFFFF"/>
      </bottom>
      <diagonal/>
    </border>
    <border>
      <left style="thin">
        <color rgb="FFFFFFFF"/>
      </left>
      <right style="double">
        <color rgb="FF000000"/>
      </right>
      <top style="thin">
        <color rgb="FFFFFFFF"/>
      </top>
      <bottom style="thin">
        <color rgb="FFFFFFFF"/>
      </bottom>
      <diagonal/>
    </border>
    <border>
      <left style="double">
        <color rgb="FF000000"/>
      </left>
      <right/>
      <top style="double">
        <color rgb="FF000000"/>
      </top>
      <bottom style="thin">
        <color rgb="FF808080"/>
      </bottom>
      <diagonal/>
    </border>
    <border>
      <left/>
      <right/>
      <top style="double">
        <color rgb="FF000000"/>
      </top>
      <bottom style="thin">
        <color rgb="FF808080"/>
      </bottom>
      <diagonal/>
    </border>
    <border>
      <left/>
      <right style="double">
        <color rgb="FF000000"/>
      </right>
      <top style="double">
        <color rgb="FF000000"/>
      </top>
      <bottom style="thin">
        <color rgb="FF808080"/>
      </bottom>
      <diagonal/>
    </border>
    <border>
      <left style="double">
        <color rgb="FF000000"/>
      </left>
      <right style="thin">
        <color rgb="FFFFFFFF"/>
      </right>
      <top/>
      <bottom/>
      <diagonal/>
    </border>
    <border>
      <left/>
      <right style="thin">
        <color rgb="FFFFFFFF"/>
      </right>
      <top/>
      <bottom/>
      <diagonal/>
    </border>
    <border>
      <left style="double">
        <color rgb="FF000000"/>
      </left>
      <right style="thin">
        <color rgb="FFFFFFFF"/>
      </right>
      <top style="double">
        <color rgb="FF000000"/>
      </top>
      <bottom style="thin">
        <color rgb="FF808080"/>
      </bottom>
      <diagonal/>
    </border>
    <border>
      <left/>
      <right style="thin">
        <color rgb="FFFFFFFF"/>
      </right>
      <top style="double">
        <color rgb="FF000000"/>
      </top>
      <bottom style="thin">
        <color rgb="FF808080"/>
      </bottom>
      <diagonal/>
    </border>
    <border>
      <left style="thin">
        <color rgb="FFFFFFFF"/>
      </left>
      <right style="thin">
        <color rgb="FFFFFFFF"/>
      </right>
      <top style="double">
        <color rgb="FF000000"/>
      </top>
      <bottom style="thin">
        <color rgb="FF808080"/>
      </bottom>
      <diagonal/>
    </border>
    <border>
      <left style="thin">
        <color rgb="FFFFFFFF"/>
      </left>
      <right/>
      <top style="double">
        <color rgb="FF000000"/>
      </top>
      <bottom style="thin">
        <color rgb="FF808080"/>
      </bottom>
      <diagonal/>
    </border>
    <border>
      <left style="thin">
        <color rgb="FFFFFFFF"/>
      </left>
      <right style="double">
        <color rgb="FF000000"/>
      </right>
      <top style="double">
        <color rgb="FF000000"/>
      </top>
      <bottom style="thin">
        <color rgb="FF808080"/>
      </bottom>
      <diagonal/>
    </border>
    <border>
      <left style="double">
        <color rgb="FF000000"/>
      </left>
      <right/>
      <top style="thin">
        <color rgb="FF808080"/>
      </top>
      <bottom style="thin">
        <color rgb="FF808080"/>
      </bottom>
      <diagonal/>
    </border>
    <border>
      <left/>
      <right/>
      <top style="thin">
        <color rgb="FF808080"/>
      </top>
      <bottom style="thin">
        <color rgb="FF808080"/>
      </bottom>
      <diagonal/>
    </border>
    <border>
      <left/>
      <right style="double">
        <color rgb="FF000000"/>
      </right>
      <top style="thin">
        <color rgb="FF808080"/>
      </top>
      <bottom style="thin">
        <color rgb="FF808080"/>
      </bottom>
      <diagonal/>
    </border>
    <border>
      <left style="double">
        <color rgb="FF000000"/>
      </left>
      <right style="thin">
        <color rgb="FF808080"/>
      </right>
      <top style="double">
        <color rgb="FF000000"/>
      </top>
      <bottom style="thin">
        <color rgb="FF808080"/>
      </bottom>
      <diagonal/>
    </border>
    <border>
      <left style="double">
        <color rgb="FF000000"/>
      </left>
      <right style="thin">
        <color rgb="FF808080"/>
      </right>
      <top/>
      <bottom/>
      <diagonal/>
    </border>
    <border>
      <left style="double">
        <color rgb="FF000000"/>
      </left>
      <right style="thin">
        <color rgb="FF808080"/>
      </right>
      <top style="thin">
        <color rgb="FF808080"/>
      </top>
      <bottom/>
      <diagonal/>
    </border>
    <border>
      <left style="double">
        <color rgb="FF000000"/>
      </left>
      <right style="thin">
        <color rgb="FF808080"/>
      </right>
      <top style="thin">
        <color rgb="FF000000"/>
      </top>
      <bottom style="thin">
        <color rgb="FF808080"/>
      </bottom>
      <diagonal/>
    </border>
    <border>
      <left style="double">
        <color rgb="FF000000"/>
      </left>
      <right/>
      <top/>
      <bottom/>
      <diagonal/>
    </border>
    <border>
      <left style="double">
        <color rgb="FF000000"/>
      </left>
      <right/>
      <top style="thin">
        <color rgb="FF808080"/>
      </top>
      <bottom/>
      <diagonal/>
    </border>
    <border>
      <left/>
      <right style="thin">
        <color rgb="FFFFFFFF"/>
      </right>
      <top/>
      <bottom style="thin">
        <color rgb="FF808080"/>
      </bottom>
      <diagonal/>
    </border>
    <border>
      <left style="thin">
        <color rgb="FF808080"/>
      </left>
      <right style="thin">
        <color rgb="FF808080"/>
      </right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/>
      <top/>
      <bottom/>
      <diagonal/>
    </border>
    <border>
      <left style="thin">
        <color rgb="FF808080"/>
      </left>
      <right/>
      <top style="thin">
        <color rgb="FF808080"/>
      </top>
      <bottom/>
      <diagonal/>
    </border>
    <border>
      <left style="thin">
        <color rgb="FF808080"/>
      </left>
      <right/>
      <top style="thin">
        <color rgb="FF808080"/>
      </top>
      <bottom style="double">
        <color rgb="FF000000"/>
      </bottom>
      <diagonal/>
    </border>
    <border>
      <left style="thin">
        <color rgb="FFFFFFFF"/>
      </left>
      <right style="thin">
        <color rgb="FFFFFFFF"/>
      </right>
      <top/>
      <bottom style="thin">
        <color rgb="FF808080"/>
      </bottom>
      <diagonal/>
    </border>
    <border>
      <left/>
      <right/>
      <top style="thin">
        <color rgb="FF808080"/>
      </top>
      <bottom/>
      <diagonal/>
    </border>
    <border>
      <left style="double">
        <color rgb="FF000000"/>
      </left>
      <right style="thin">
        <color rgb="FFFFFFFF"/>
      </right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 style="double">
        <color rgb="FF000000"/>
      </right>
      <top style="thin">
        <color rgb="FFFFFFFF"/>
      </top>
      <bottom/>
      <diagonal/>
    </border>
    <border>
      <left/>
      <right/>
      <top style="thin">
        <color rgb="FF808080"/>
      </top>
      <bottom style="thin">
        <color rgb="FFFFFFFF"/>
      </bottom>
      <diagonal/>
    </border>
    <border>
      <left style="thin">
        <color rgb="FFFFFFFF"/>
      </left>
      <right style="thin">
        <color rgb="FF808080"/>
      </right>
      <top style="thin">
        <color rgb="FF808080"/>
      </top>
      <bottom/>
      <diagonal/>
    </border>
    <border>
      <left style="thin">
        <color rgb="FFFFFFFF"/>
      </left>
      <right style="thin">
        <color rgb="FF808080"/>
      </right>
      <top style="thin">
        <color rgb="FF808080"/>
      </top>
      <bottom style="thin">
        <color rgb="FFFFFFFF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 style="thin">
        <color rgb="FF808080"/>
      </left>
      <right/>
      <top style="double">
        <color rgb="FF000000"/>
      </top>
      <bottom/>
      <diagonal/>
    </border>
    <border>
      <left style="thin">
        <color rgb="FF808080"/>
      </left>
      <right style="thin">
        <color rgb="FF808080"/>
      </right>
      <top style="double">
        <color rgb="FF000000"/>
      </top>
      <bottom/>
      <diagonal/>
    </border>
    <border>
      <left style="double">
        <color rgb="FF000000"/>
      </left>
      <right/>
      <top style="thin">
        <color rgb="FF000000"/>
      </top>
      <bottom style="thin">
        <color rgb="FF808080"/>
      </bottom>
      <diagonal/>
    </border>
    <border>
      <left style="thin">
        <color rgb="FF808080"/>
      </left>
      <right/>
      <top style="thin">
        <color rgb="FF00000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000000"/>
      </top>
      <bottom style="thin">
        <color rgb="FF808080"/>
      </bottom>
      <diagonal/>
    </border>
    <border>
      <left/>
      <right style="double">
        <color rgb="FF000000"/>
      </right>
      <top style="thin">
        <color rgb="FF000000"/>
      </top>
      <bottom style="thin">
        <color rgb="FF808080"/>
      </bottom>
      <diagonal/>
    </border>
    <border>
      <left style="thin">
        <color rgb="FFFFFFFF"/>
      </left>
      <right/>
      <top/>
      <bottom style="thin">
        <color rgb="FF808080"/>
      </bottom>
      <diagonal/>
    </border>
    <border>
      <left style="thin">
        <color rgb="FF80808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808080"/>
      </left>
      <right style="thin">
        <color rgb="FF000000"/>
      </right>
      <top style="thin">
        <color rgb="FF808080"/>
      </top>
      <bottom style="double">
        <color rgb="FF000000"/>
      </bottom>
      <diagonal/>
    </border>
    <border>
      <left/>
      <right style="thin">
        <color rgb="FFFFFFFF"/>
      </right>
      <top style="double">
        <color rgb="FF000000"/>
      </top>
      <bottom style="thin">
        <color rgb="FFFFFFFF"/>
      </bottom>
      <diagonal/>
    </border>
    <border>
      <left style="thin">
        <color rgb="FFFFFFFF"/>
      </left>
      <right/>
      <top style="double">
        <color rgb="FF000000"/>
      </top>
      <bottom style="thin">
        <color rgb="FFFFFFFF"/>
      </bottom>
      <diagonal/>
    </border>
    <border>
      <left/>
      <right/>
      <top style="double">
        <color rgb="FF000000"/>
      </top>
      <bottom/>
      <diagonal/>
    </border>
    <border>
      <left/>
      <right/>
      <top style="thin">
        <color rgb="FF000000"/>
      </top>
      <bottom style="thin">
        <color rgb="FF80808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808080"/>
      </left>
      <right/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 style="thin">
        <color rgb="FF808080"/>
      </right>
      <top style="double">
        <color rgb="FF000000"/>
      </top>
      <bottom/>
      <diagonal/>
    </border>
    <border>
      <left/>
      <right style="double">
        <color rgb="FF000000"/>
      </right>
      <top/>
      <bottom/>
      <diagonal/>
    </border>
    <border>
      <left/>
      <right style="double">
        <color rgb="FF000000"/>
      </right>
      <top style="thin">
        <color rgb="FF808080"/>
      </top>
      <bottom/>
      <diagonal/>
    </border>
    <border>
      <left style="thin">
        <color rgb="FFFFFFFF"/>
      </left>
      <right style="thin">
        <color rgb="FF808080"/>
      </right>
      <top style="thin">
        <color rgb="FF000000"/>
      </top>
      <bottom style="thin">
        <color rgb="FF808080"/>
      </bottom>
      <diagonal/>
    </border>
    <border>
      <left style="thin">
        <color rgb="FFFFFFFF"/>
      </left>
      <right style="thin">
        <color rgb="FF808080"/>
      </right>
      <top/>
      <bottom/>
      <diagonal/>
    </border>
    <border>
      <left style="thin">
        <color rgb="FFFFFFFF"/>
      </left>
      <right style="thin">
        <color rgb="FF808080"/>
      </right>
      <top/>
      <bottom style="double">
        <color rgb="FF000000"/>
      </bottom>
      <diagonal/>
    </border>
    <border>
      <left style="thin">
        <color rgb="FFFFFFFF"/>
      </left>
      <right/>
      <top style="thin">
        <color rgb="FF808080"/>
      </top>
      <bottom style="double">
        <color rgb="FF000000"/>
      </bottom>
      <diagonal/>
    </border>
    <border>
      <left style="thin">
        <color rgb="FFFFFFFF"/>
      </left>
      <right style="double">
        <color rgb="FF000000"/>
      </right>
      <top/>
      <bottom style="thin">
        <color rgb="FF808080"/>
      </bottom>
      <diagonal/>
    </border>
    <border>
      <left style="thin">
        <color rgb="FF808080"/>
      </left>
      <right style="double">
        <color rgb="FF000000"/>
      </right>
      <top style="thin">
        <color rgb="FF000000"/>
      </top>
      <bottom style="thin">
        <color rgb="FF808080"/>
      </bottom>
      <diagonal/>
    </border>
    <border>
      <left/>
      <right/>
      <top style="double">
        <color rgb="FF000000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/>
      <diagonal/>
    </border>
    <border>
      <left style="thin">
        <color rgb="FFFFFFFF"/>
      </left>
      <right style="thin">
        <color rgb="FF808080"/>
      </right>
      <top style="double">
        <color rgb="FF000000"/>
      </top>
      <bottom style="thin">
        <color rgb="FFFFFFFF"/>
      </bottom>
      <diagonal/>
    </border>
    <border>
      <left style="thin">
        <color rgb="FFFFFFFF"/>
      </left>
      <right style="thin">
        <color rgb="FF808080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808080"/>
      </right>
      <top style="thin">
        <color rgb="FFFFFFFF"/>
      </top>
      <bottom/>
      <diagonal/>
    </border>
    <border>
      <left/>
      <right/>
      <top style="thin">
        <color rgb="FF000000"/>
      </top>
      <bottom/>
      <diagonal/>
    </border>
    <border>
      <left style="double">
        <color rgb="FF000000"/>
      </left>
      <right style="thin">
        <color rgb="FF808080"/>
      </right>
      <top style="thin">
        <color rgb="FF000000"/>
      </top>
      <bottom style="double">
        <color rgb="FF000000"/>
      </bottom>
      <diagonal/>
    </border>
    <border>
      <left style="thin">
        <color rgb="FFFFFFFF"/>
      </left>
      <right style="thin">
        <color rgb="FF808080"/>
      </right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thin">
        <color rgb="FF808080"/>
      </left>
      <right style="double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16">
    <xf numFmtId="0" fontId="0" fillId="0" borderId="0" xfId="0"/>
    <xf numFmtId="0" fontId="1" fillId="0" borderId="0" xfId="0" applyFont="1"/>
    <xf numFmtId="0" fontId="4" fillId="0" borderId="0" xfId="0" applyFont="1"/>
    <xf numFmtId="0" fontId="1" fillId="0" borderId="1" xfId="0" applyFont="1" applyFill="1" applyBorder="1"/>
    <xf numFmtId="0" fontId="3" fillId="0" borderId="1" xfId="0" applyFont="1" applyFill="1" applyBorder="1"/>
    <xf numFmtId="0" fontId="4" fillId="0" borderId="1" xfId="0" applyFont="1" applyFill="1" applyBorder="1"/>
    <xf numFmtId="0" fontId="4" fillId="0" borderId="2" xfId="0" applyFont="1" applyFill="1" applyBorder="1"/>
    <xf numFmtId="0" fontId="1" fillId="0" borderId="2" xfId="0" applyFont="1" applyFill="1" applyBorder="1" applyAlignment="1">
      <alignment horizontal="center"/>
    </xf>
    <xf numFmtId="9" fontId="1" fillId="0" borderId="2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2" fillId="0" borderId="1" xfId="0" applyFont="1" applyFill="1" applyBorder="1"/>
    <xf numFmtId="0" fontId="1" fillId="0" borderId="3" xfId="0" applyFont="1" applyFill="1" applyBorder="1"/>
    <xf numFmtId="0" fontId="1" fillId="0" borderId="4" xfId="0" applyFont="1" applyFill="1" applyBorder="1"/>
    <xf numFmtId="0" fontId="3" fillId="0" borderId="4" xfId="0" applyFont="1" applyFill="1" applyBorder="1"/>
    <xf numFmtId="0" fontId="1" fillId="0" borderId="5" xfId="0" applyFont="1" applyFill="1" applyBorder="1"/>
    <xf numFmtId="0" fontId="1" fillId="0" borderId="7" xfId="0" applyFont="1" applyFill="1" applyBorder="1"/>
    <xf numFmtId="0" fontId="1" fillId="0" borderId="8" xfId="0" applyFont="1" applyFill="1" applyBorder="1"/>
    <xf numFmtId="0" fontId="1" fillId="0" borderId="9" xfId="0" applyFont="1" applyFill="1" applyBorder="1"/>
    <xf numFmtId="164" fontId="1" fillId="0" borderId="9" xfId="0" applyNumberFormat="1" applyFont="1" applyFill="1" applyBorder="1"/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3" xfId="0" applyFont="1" applyFill="1" applyBorder="1"/>
    <xf numFmtId="0" fontId="1" fillId="0" borderId="15" xfId="0" applyFont="1" applyFill="1" applyBorder="1"/>
    <xf numFmtId="0" fontId="1" fillId="0" borderId="16" xfId="0" applyFont="1" applyFill="1" applyBorder="1"/>
    <xf numFmtId="0" fontId="1" fillId="0" borderId="17" xfId="0" applyFont="1" applyFill="1" applyBorder="1"/>
    <xf numFmtId="0" fontId="1" fillId="0" borderId="18" xfId="0" applyFont="1" applyFill="1" applyBorder="1"/>
    <xf numFmtId="0" fontId="1" fillId="0" borderId="19" xfId="0" applyFont="1" applyFill="1" applyBorder="1"/>
    <xf numFmtId="0" fontId="1" fillId="0" borderId="20" xfId="0" applyFont="1" applyFill="1" applyBorder="1"/>
    <xf numFmtId="0" fontId="1" fillId="0" borderId="21" xfId="0" applyFont="1" applyFill="1" applyBorder="1"/>
    <xf numFmtId="0" fontId="1" fillId="0" borderId="23" xfId="0" applyFont="1" applyFill="1" applyBorder="1"/>
    <xf numFmtId="0" fontId="1" fillId="0" borderId="25" xfId="0" applyFont="1" applyFill="1" applyBorder="1"/>
    <xf numFmtId="164" fontId="1" fillId="0" borderId="26" xfId="0" applyNumberFormat="1" applyFont="1" applyFill="1" applyBorder="1"/>
    <xf numFmtId="0" fontId="1" fillId="0" borderId="27" xfId="0" applyFont="1" applyFill="1" applyBorder="1"/>
    <xf numFmtId="0" fontId="1" fillId="0" borderId="28" xfId="0" applyFont="1" applyFill="1" applyBorder="1"/>
    <xf numFmtId="0" fontId="6" fillId="0" borderId="15" xfId="0" applyFont="1" applyFill="1" applyBorder="1"/>
    <xf numFmtId="0" fontId="6" fillId="0" borderId="11" xfId="0" applyFont="1" applyFill="1" applyBorder="1"/>
    <xf numFmtId="0" fontId="6" fillId="0" borderId="8" xfId="0" applyFont="1" applyFill="1" applyBorder="1"/>
    <xf numFmtId="0" fontId="5" fillId="0" borderId="20" xfId="0" applyFont="1" applyFill="1" applyBorder="1"/>
    <xf numFmtId="0" fontId="5" fillId="0" borderId="15" xfId="0" applyFont="1" applyFill="1" applyBorder="1"/>
    <xf numFmtId="0" fontId="5" fillId="0" borderId="8" xfId="0" applyFont="1" applyFill="1" applyBorder="1"/>
    <xf numFmtId="0" fontId="5" fillId="0" borderId="25" xfId="0" applyFont="1" applyFill="1" applyBorder="1"/>
    <xf numFmtId="0" fontId="1" fillId="0" borderId="32" xfId="0" applyFont="1" applyFill="1" applyBorder="1"/>
    <xf numFmtId="0" fontId="1" fillId="0" borderId="33" xfId="0" applyFont="1" applyFill="1" applyBorder="1"/>
    <xf numFmtId="0" fontId="1" fillId="0" borderId="26" xfId="0" applyFont="1" applyFill="1" applyBorder="1"/>
    <xf numFmtId="0" fontId="1" fillId="0" borderId="34" xfId="0" applyFont="1" applyFill="1" applyBorder="1"/>
    <xf numFmtId="0" fontId="1" fillId="0" borderId="35" xfId="0" applyFont="1" applyFill="1" applyBorder="1"/>
    <xf numFmtId="0" fontId="1" fillId="0" borderId="36" xfId="0" applyFont="1" applyFill="1" applyBorder="1"/>
    <xf numFmtId="0" fontId="1" fillId="0" borderId="37" xfId="0" applyFont="1" applyFill="1" applyBorder="1"/>
    <xf numFmtId="0" fontId="1" fillId="0" borderId="38" xfId="0" applyFont="1" applyFill="1" applyBorder="1"/>
    <xf numFmtId="0" fontId="5" fillId="0" borderId="32" xfId="0" applyFont="1" applyFill="1" applyBorder="1"/>
    <xf numFmtId="0" fontId="5" fillId="0" borderId="9" xfId="0" applyFont="1" applyFill="1" applyBorder="1"/>
    <xf numFmtId="0" fontId="4" fillId="0" borderId="42" xfId="0" applyFont="1" applyFill="1" applyBorder="1" applyAlignment="1">
      <alignment horizontal="center"/>
    </xf>
    <xf numFmtId="0" fontId="5" fillId="0" borderId="43" xfId="0" applyFont="1" applyFill="1" applyBorder="1" applyAlignment="1">
      <alignment horizontal="center"/>
    </xf>
    <xf numFmtId="0" fontId="5" fillId="0" borderId="44" xfId="0" applyFont="1" applyFill="1" applyBorder="1" applyAlignment="1">
      <alignment horizontal="center"/>
    </xf>
    <xf numFmtId="0" fontId="5" fillId="0" borderId="35" xfId="0" applyFont="1" applyFill="1" applyBorder="1"/>
    <xf numFmtId="0" fontId="5" fillId="0" borderId="33" xfId="0" applyFont="1" applyFill="1" applyBorder="1"/>
    <xf numFmtId="0" fontId="5" fillId="0" borderId="11" xfId="0" applyFont="1" applyFill="1" applyBorder="1"/>
    <xf numFmtId="0" fontId="5" fillId="0" borderId="42" xfId="0" applyFont="1" applyFill="1" applyBorder="1" applyAlignment="1">
      <alignment horizontal="center"/>
    </xf>
    <xf numFmtId="164" fontId="1" fillId="0" borderId="20" xfId="0" applyNumberFormat="1" applyFont="1" applyFill="1" applyBorder="1"/>
    <xf numFmtId="0" fontId="5" fillId="0" borderId="46" xfId="0" applyFont="1" applyFill="1" applyBorder="1" applyAlignment="1">
      <alignment horizontal="center"/>
    </xf>
    <xf numFmtId="0" fontId="5" fillId="0" borderId="47" xfId="0" applyFont="1" applyFill="1" applyBorder="1" applyAlignment="1">
      <alignment horizontal="center"/>
    </xf>
    <xf numFmtId="0" fontId="5" fillId="0" borderId="48" xfId="0" applyFont="1" applyFill="1" applyBorder="1"/>
    <xf numFmtId="0" fontId="5" fillId="0" borderId="51" xfId="0" applyFont="1" applyFill="1" applyBorder="1"/>
    <xf numFmtId="0" fontId="5" fillId="0" borderId="52" xfId="0" applyFont="1" applyFill="1" applyBorder="1"/>
    <xf numFmtId="0" fontId="1" fillId="0" borderId="52" xfId="0" applyFont="1" applyFill="1" applyBorder="1"/>
    <xf numFmtId="0" fontId="5" fillId="0" borderId="53" xfId="0" applyFont="1" applyFill="1" applyBorder="1"/>
    <xf numFmtId="164" fontId="1" fillId="0" borderId="54" xfId="0" applyNumberFormat="1" applyFont="1" applyFill="1" applyBorder="1"/>
    <xf numFmtId="164" fontId="5" fillId="0" borderId="49" xfId="0" applyNumberFormat="1" applyFont="1" applyFill="1" applyBorder="1"/>
    <xf numFmtId="164" fontId="5" fillId="0" borderId="50" xfId="0" applyNumberFormat="1" applyFont="1" applyFill="1" applyBorder="1"/>
    <xf numFmtId="164" fontId="5" fillId="0" borderId="51" xfId="0" applyNumberFormat="1" applyFont="1" applyFill="1" applyBorder="1"/>
    <xf numFmtId="164" fontId="5" fillId="0" borderId="52" xfId="0" applyNumberFormat="1" applyFont="1" applyFill="1" applyBorder="1"/>
    <xf numFmtId="164" fontId="1" fillId="0" borderId="53" xfId="0" applyNumberFormat="1" applyFont="1" applyFill="1" applyBorder="1"/>
    <xf numFmtId="164" fontId="5" fillId="0" borderId="0" xfId="0" applyNumberFormat="1" applyFont="1" applyFill="1" applyBorder="1"/>
    <xf numFmtId="164" fontId="5" fillId="0" borderId="55" xfId="0" applyNumberFormat="1" applyFont="1" applyFill="1" applyBorder="1"/>
    <xf numFmtId="0" fontId="1" fillId="0" borderId="56" xfId="0" applyFont="1" applyFill="1" applyBorder="1"/>
    <xf numFmtId="0" fontId="1" fillId="0" borderId="57" xfId="0" applyFont="1" applyFill="1" applyBorder="1"/>
    <xf numFmtId="0" fontId="1" fillId="0" borderId="58" xfId="0" applyFont="1" applyFill="1" applyBorder="1"/>
    <xf numFmtId="0" fontId="1" fillId="0" borderId="59" xfId="0" applyFont="1" applyFill="1" applyBorder="1"/>
    <xf numFmtId="164" fontId="1" fillId="0" borderId="21" xfId="0" applyNumberFormat="1" applyFont="1" applyFill="1" applyBorder="1"/>
    <xf numFmtId="164" fontId="1" fillId="0" borderId="55" xfId="0" applyNumberFormat="1" applyFont="1" applyFill="1" applyBorder="1"/>
    <xf numFmtId="164" fontId="5" fillId="0" borderId="61" xfId="0" applyNumberFormat="1" applyFont="1" applyFill="1" applyBorder="1"/>
    <xf numFmtId="164" fontId="1" fillId="0" borderId="61" xfId="0" applyNumberFormat="1" applyFont="1" applyFill="1" applyBorder="1"/>
    <xf numFmtId="0" fontId="4" fillId="0" borderId="63" xfId="0" applyFont="1" applyFill="1" applyBorder="1" applyAlignment="1">
      <alignment horizontal="center"/>
    </xf>
    <xf numFmtId="0" fontId="5" fillId="0" borderId="64" xfId="0" applyFont="1" applyFill="1" applyBorder="1"/>
    <xf numFmtId="0" fontId="5" fillId="0" borderId="65" xfId="0" applyFont="1" applyFill="1" applyBorder="1"/>
    <xf numFmtId="0" fontId="5" fillId="0" borderId="66" xfId="0" applyFont="1" applyFill="1" applyBorder="1" applyAlignment="1">
      <alignment horizontal="center"/>
    </xf>
    <xf numFmtId="0" fontId="5" fillId="0" borderId="67" xfId="0" applyFont="1" applyFill="1" applyBorder="1"/>
    <xf numFmtId="164" fontId="5" fillId="0" borderId="67" xfId="0" applyNumberFormat="1" applyFont="1" applyFill="1" applyBorder="1"/>
    <xf numFmtId="164" fontId="5" fillId="0" borderId="68" xfId="0" applyNumberFormat="1" applyFont="1" applyFill="1" applyBorder="1"/>
    <xf numFmtId="164" fontId="1" fillId="0" borderId="70" xfId="0" applyNumberFormat="1" applyFont="1" applyFill="1" applyBorder="1"/>
    <xf numFmtId="164" fontId="4" fillId="0" borderId="71" xfId="0" applyNumberFormat="1" applyFont="1" applyFill="1" applyBorder="1"/>
    <xf numFmtId="164" fontId="1" fillId="0" borderId="72" xfId="0" applyNumberFormat="1" applyFont="1" applyFill="1" applyBorder="1"/>
    <xf numFmtId="0" fontId="1" fillId="0" borderId="14" xfId="0" applyFont="1" applyFill="1" applyBorder="1"/>
    <xf numFmtId="0" fontId="1" fillId="0" borderId="73" xfId="0" applyFont="1" applyFill="1" applyBorder="1"/>
    <xf numFmtId="0" fontId="1" fillId="0" borderId="74" xfId="0" applyFont="1" applyFill="1" applyBorder="1"/>
    <xf numFmtId="0" fontId="5" fillId="0" borderId="10" xfId="0" applyFont="1" applyFill="1" applyBorder="1"/>
    <xf numFmtId="0" fontId="5" fillId="0" borderId="75" xfId="0" applyFont="1" applyFill="1" applyBorder="1"/>
    <xf numFmtId="164" fontId="5" fillId="0" borderId="76" xfId="0" applyNumberFormat="1" applyFont="1" applyFill="1" applyBorder="1"/>
    <xf numFmtId="164" fontId="4" fillId="0" borderId="77" xfId="0" applyNumberFormat="1" applyFont="1" applyFill="1" applyBorder="1"/>
    <xf numFmtId="164" fontId="4" fillId="0" borderId="78" xfId="0" applyNumberFormat="1" applyFont="1" applyFill="1" applyBorder="1"/>
    <xf numFmtId="0" fontId="4" fillId="0" borderId="79" xfId="0" applyFont="1" applyFill="1" applyBorder="1" applyAlignment="1">
      <alignment horizontal="center"/>
    </xf>
    <xf numFmtId="0" fontId="5" fillId="0" borderId="45" xfId="0" applyFont="1" applyFill="1" applyBorder="1" applyAlignment="1">
      <alignment horizontal="center"/>
    </xf>
    <xf numFmtId="0" fontId="5" fillId="0" borderId="7" xfId="0" applyFont="1" applyFill="1" applyBorder="1" applyAlignment="1">
      <alignment horizontal="center"/>
    </xf>
    <xf numFmtId="164" fontId="1" fillId="0" borderId="24" xfId="0" applyNumberFormat="1" applyFont="1" applyFill="1" applyBorder="1"/>
    <xf numFmtId="164" fontId="1" fillId="0" borderId="22" xfId="0" applyNumberFormat="1" applyFont="1" applyFill="1" applyBorder="1"/>
    <xf numFmtId="0" fontId="5" fillId="0" borderId="76" xfId="0" applyFont="1" applyFill="1" applyBorder="1"/>
    <xf numFmtId="0" fontId="5" fillId="0" borderId="0" xfId="0" applyFont="1" applyFill="1" applyBorder="1"/>
    <xf numFmtId="0" fontId="5" fillId="0" borderId="55" xfId="0" applyFont="1" applyFill="1" applyBorder="1"/>
    <xf numFmtId="0" fontId="1" fillId="0" borderId="0" xfId="0" applyFont="1" applyFill="1" applyBorder="1"/>
    <xf numFmtId="164" fontId="6" fillId="0" borderId="69" xfId="0" applyNumberFormat="1" applyFont="1" applyFill="1" applyBorder="1"/>
    <xf numFmtId="164" fontId="6" fillId="0" borderId="80" xfId="0" applyNumberFormat="1" applyFont="1" applyFill="1" applyBorder="1"/>
    <xf numFmtId="164" fontId="6" fillId="0" borderId="81" xfId="0" applyNumberFormat="1" applyFont="1" applyFill="1" applyBorder="1"/>
    <xf numFmtId="164" fontId="1" fillId="0" borderId="80" xfId="0" applyNumberFormat="1" applyFont="1" applyFill="1" applyBorder="1"/>
    <xf numFmtId="0" fontId="1" fillId="0" borderId="82" xfId="0" applyFont="1" applyFill="1" applyBorder="1"/>
    <xf numFmtId="164" fontId="5" fillId="0" borderId="83" xfId="0" applyNumberFormat="1" applyFont="1" applyFill="1" applyBorder="1"/>
    <xf numFmtId="0" fontId="1" fillId="0" borderId="84" xfId="0" applyFont="1" applyFill="1" applyBorder="1"/>
    <xf numFmtId="0" fontId="1" fillId="0" borderId="55" xfId="0" applyFont="1" applyFill="1" applyBorder="1"/>
    <xf numFmtId="164" fontId="5" fillId="0" borderId="80" xfId="0" applyNumberFormat="1" applyFont="1" applyFill="1" applyBorder="1"/>
    <xf numFmtId="164" fontId="5" fillId="0" borderId="81" xfId="0" applyNumberFormat="1" applyFont="1" applyFill="1" applyBorder="1"/>
    <xf numFmtId="164" fontId="1" fillId="0" borderId="81" xfId="0" applyNumberFormat="1" applyFont="1" applyFill="1" applyBorder="1"/>
    <xf numFmtId="0" fontId="1" fillId="0" borderId="61" xfId="0" applyFont="1" applyFill="1" applyBorder="1"/>
    <xf numFmtId="0" fontId="5" fillId="0" borderId="61" xfId="0" applyFont="1" applyFill="1" applyBorder="1"/>
    <xf numFmtId="0" fontId="1" fillId="0" borderId="85" xfId="0" applyFont="1" applyFill="1" applyBorder="1"/>
    <xf numFmtId="164" fontId="1" fillId="0" borderId="86" xfId="0" applyNumberFormat="1" applyFont="1" applyFill="1" applyBorder="1"/>
    <xf numFmtId="164" fontId="8" fillId="0" borderId="87" xfId="0" applyNumberFormat="1" applyFont="1" applyFill="1" applyBorder="1"/>
    <xf numFmtId="0" fontId="1" fillId="0" borderId="89" xfId="0" applyFont="1" applyFill="1" applyBorder="1"/>
    <xf numFmtId="0" fontId="1" fillId="0" borderId="90" xfId="0" applyFont="1" applyFill="1" applyBorder="1"/>
    <xf numFmtId="0" fontId="1" fillId="0" borderId="91" xfId="0" applyFont="1" applyFill="1" applyBorder="1"/>
    <xf numFmtId="0" fontId="1" fillId="0" borderId="92" xfId="0" applyFont="1" applyFill="1" applyBorder="1"/>
    <xf numFmtId="0" fontId="1" fillId="0" borderId="93" xfId="0" applyFont="1" applyFill="1" applyBorder="1"/>
    <xf numFmtId="0" fontId="1" fillId="0" borderId="60" xfId="0" applyFont="1" applyFill="1" applyBorder="1"/>
    <xf numFmtId="0" fontId="1" fillId="0" borderId="62" xfId="0" applyFont="1" applyFill="1" applyBorder="1"/>
    <xf numFmtId="0" fontId="5" fillId="0" borderId="5" xfId="0" applyFont="1" applyFill="1" applyBorder="1"/>
    <xf numFmtId="0" fontId="5" fillId="0" borderId="7" xfId="0" applyFont="1" applyFill="1" applyBorder="1"/>
    <xf numFmtId="0" fontId="5" fillId="0" borderId="88" xfId="0" applyFont="1" applyFill="1" applyBorder="1"/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4" fillId="0" borderId="1" xfId="0" applyFont="1" applyBorder="1"/>
    <xf numFmtId="0" fontId="3" fillId="0" borderId="1" xfId="0" applyFont="1" applyBorder="1"/>
    <xf numFmtId="0" fontId="4" fillId="2" borderId="4" xfId="0" applyFont="1" applyFill="1" applyBorder="1"/>
    <xf numFmtId="165" fontId="1" fillId="0" borderId="0" xfId="0" applyNumberFormat="1" applyFont="1"/>
    <xf numFmtId="164" fontId="1" fillId="0" borderId="0" xfId="0" applyNumberFormat="1" applyFont="1"/>
    <xf numFmtId="0" fontId="5" fillId="0" borderId="94" xfId="0" applyFont="1" applyBorder="1"/>
    <xf numFmtId="164" fontId="5" fillId="0" borderId="94" xfId="0" applyNumberFormat="1" applyFont="1" applyBorder="1"/>
    <xf numFmtId="165" fontId="5" fillId="0" borderId="94" xfId="0" applyNumberFormat="1" applyFont="1" applyBorder="1"/>
    <xf numFmtId="0" fontId="9" fillId="0" borderId="0" xfId="0" applyFont="1"/>
    <xf numFmtId="0" fontId="4" fillId="0" borderId="94" xfId="0" applyFont="1" applyBorder="1"/>
    <xf numFmtId="164" fontId="4" fillId="0" borderId="94" xfId="0" applyNumberFormat="1" applyFont="1" applyBorder="1"/>
    <xf numFmtId="0" fontId="5" fillId="0" borderId="0" xfId="0" applyFont="1"/>
    <xf numFmtId="164" fontId="5" fillId="0" borderId="0" xfId="0" applyNumberFormat="1" applyFont="1"/>
    <xf numFmtId="165" fontId="5" fillId="0" borderId="0" xfId="0" applyNumberFormat="1" applyFont="1"/>
    <xf numFmtId="164" fontId="4" fillId="0" borderId="0" xfId="0" applyNumberFormat="1" applyFont="1"/>
    <xf numFmtId="165" fontId="4" fillId="0" borderId="0" xfId="0" applyNumberFormat="1" applyFont="1"/>
    <xf numFmtId="0" fontId="0" fillId="0" borderId="1" xfId="0" applyFill="1" applyBorder="1"/>
    <xf numFmtId="0" fontId="10" fillId="2" borderId="0" xfId="0" applyFont="1" applyFill="1"/>
    <xf numFmtId="0" fontId="10" fillId="0" borderId="0" xfId="0" applyFont="1"/>
    <xf numFmtId="0" fontId="9" fillId="2" borderId="0" xfId="0" applyFont="1" applyFill="1"/>
    <xf numFmtId="0" fontId="1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wrapText="1"/>
    </xf>
    <xf numFmtId="166" fontId="1" fillId="0" borderId="0" xfId="0" applyNumberFormat="1" applyFont="1"/>
    <xf numFmtId="0" fontId="4" fillId="2" borderId="94" xfId="0" applyFont="1" applyFill="1" applyBorder="1"/>
    <xf numFmtId="0" fontId="0" fillId="0" borderId="4" xfId="0" applyFill="1" applyBorder="1"/>
    <xf numFmtId="0" fontId="11" fillId="2" borderId="94" xfId="0" applyFont="1" applyFill="1" applyBorder="1"/>
    <xf numFmtId="49" fontId="5" fillId="0" borderId="94" xfId="0" applyNumberFormat="1" applyFont="1" applyBorder="1"/>
    <xf numFmtId="166" fontId="5" fillId="0" borderId="94" xfId="0" applyNumberFormat="1" applyFont="1" applyBorder="1"/>
    <xf numFmtId="0" fontId="9" fillId="0" borderId="94" xfId="0" applyFont="1" applyBorder="1"/>
    <xf numFmtId="166" fontId="5" fillId="0" borderId="0" xfId="0" applyNumberFormat="1" applyFont="1"/>
    <xf numFmtId="0" fontId="5" fillId="0" borderId="0" xfId="0" applyFont="1" applyAlignment="1">
      <alignment wrapText="1"/>
    </xf>
    <xf numFmtId="166" fontId="5" fillId="0" borderId="0" xfId="0" applyNumberFormat="1" applyFont="1" applyAlignment="1">
      <alignment wrapText="1"/>
    </xf>
    <xf numFmtId="164" fontId="5" fillId="0" borderId="0" xfId="0" applyNumberFormat="1" applyFont="1" applyAlignment="1">
      <alignment wrapText="1"/>
    </xf>
    <xf numFmtId="0" fontId="5" fillId="0" borderId="0" xfId="0" applyFont="1" applyAlignment="1">
      <alignment horizontal="center" wrapText="1"/>
    </xf>
    <xf numFmtId="49" fontId="5" fillId="0" borderId="0" xfId="0" applyNumberFormat="1" applyFont="1" applyAlignment="1">
      <alignment horizontal="left" wrapText="1"/>
    </xf>
    <xf numFmtId="166" fontId="0" fillId="0" borderId="0" xfId="0" applyNumberFormat="1"/>
    <xf numFmtId="166" fontId="9" fillId="0" borderId="0" xfId="0" applyNumberFormat="1" applyFont="1"/>
    <xf numFmtId="166" fontId="4" fillId="0" borderId="0" xfId="0" applyNumberFormat="1" applyFont="1"/>
    <xf numFmtId="0" fontId="12" fillId="0" borderId="94" xfId="0" applyFont="1" applyBorder="1"/>
    <xf numFmtId="166" fontId="12" fillId="0" borderId="94" xfId="0" applyNumberFormat="1" applyFont="1" applyBorder="1"/>
    <xf numFmtId="164" fontId="12" fillId="0" borderId="94" xfId="0" applyNumberFormat="1" applyFont="1" applyBorder="1"/>
    <xf numFmtId="0" fontId="13" fillId="0" borderId="94" xfId="0" applyFont="1" applyBorder="1"/>
    <xf numFmtId="164" fontId="5" fillId="0" borderId="2" xfId="0" applyNumberFormat="1" applyFont="1" applyFill="1" applyBorder="1"/>
    <xf numFmtId="164" fontId="0" fillId="0" borderId="0" xfId="0" applyNumberFormat="1"/>
    <xf numFmtId="164" fontId="4" fillId="0" borderId="1" xfId="0" applyNumberFormat="1" applyFont="1" applyFill="1" applyBorder="1"/>
    <xf numFmtId="164" fontId="2" fillId="0" borderId="1" xfId="0" applyNumberFormat="1" applyFont="1" applyFill="1" applyBorder="1"/>
    <xf numFmtId="0" fontId="4" fillId="0" borderId="5" xfId="0" applyFont="1" applyFill="1" applyBorder="1"/>
    <xf numFmtId="164" fontId="4" fillId="0" borderId="5" xfId="0" applyNumberFormat="1" applyFont="1" applyFill="1" applyBorder="1"/>
    <xf numFmtId="0" fontId="4" fillId="0" borderId="6" xfId="0" applyFont="1" applyFill="1" applyBorder="1"/>
    <xf numFmtId="164" fontId="4" fillId="0" borderId="6" xfId="0" applyNumberFormat="1" applyFont="1" applyFill="1" applyBorder="1"/>
    <xf numFmtId="0" fontId="5" fillId="0" borderId="95" xfId="0" applyFont="1" applyFill="1" applyBorder="1" applyAlignment="1">
      <alignment horizontal="center"/>
    </xf>
    <xf numFmtId="0" fontId="1" fillId="0" borderId="77" xfId="0" applyFont="1" applyFill="1" applyBorder="1"/>
    <xf numFmtId="0" fontId="1" fillId="0" borderId="96" xfId="0" applyFont="1" applyFill="1" applyBorder="1"/>
    <xf numFmtId="164" fontId="1" fillId="0" borderId="97" xfId="0" applyNumberFormat="1" applyFont="1" applyFill="1" applyBorder="1"/>
    <xf numFmtId="164" fontId="8" fillId="0" borderId="98" xfId="0" applyNumberFormat="1" applyFont="1" applyFill="1" applyBorder="1"/>
    <xf numFmtId="0" fontId="5" fillId="0" borderId="2" xfId="0" applyFont="1" applyFill="1" applyBorder="1" applyAlignment="1">
      <alignment wrapText="1"/>
    </xf>
    <xf numFmtId="0" fontId="5" fillId="0" borderId="50" xfId="0" applyFont="1" applyFill="1" applyBorder="1" applyAlignment="1">
      <alignment wrapText="1"/>
    </xf>
    <xf numFmtId="166" fontId="14" fillId="0" borderId="94" xfId="0" applyNumberFormat="1" applyFont="1" applyBorder="1"/>
    <xf numFmtId="166" fontId="15" fillId="0" borderId="94" xfId="0" applyNumberFormat="1" applyFont="1" applyBorder="1"/>
    <xf numFmtId="0" fontId="4" fillId="0" borderId="1" xfId="0" applyFont="1" applyFill="1" applyBorder="1"/>
    <xf numFmtId="0" fontId="6" fillId="0" borderId="29" xfId="0" applyFont="1" applyFill="1" applyBorder="1"/>
    <xf numFmtId="0" fontId="6" fillId="0" borderId="30" xfId="0" applyFont="1" applyFill="1" applyBorder="1"/>
    <xf numFmtId="0" fontId="6" fillId="0" borderId="31" xfId="0" applyFont="1" applyFill="1" applyBorder="1"/>
    <xf numFmtId="0" fontId="5" fillId="0" borderId="29" xfId="0" applyFont="1" applyFill="1" applyBorder="1" applyAlignment="1">
      <alignment wrapText="1"/>
    </xf>
    <xf numFmtId="0" fontId="1" fillId="0" borderId="30" xfId="0" applyFont="1" applyFill="1" applyBorder="1" applyAlignment="1">
      <alignment wrapText="1"/>
    </xf>
    <xf numFmtId="0" fontId="1" fillId="0" borderId="31" xfId="0" applyFont="1" applyFill="1" applyBorder="1" applyAlignment="1">
      <alignment wrapText="1"/>
    </xf>
    <xf numFmtId="0" fontId="5" fillId="0" borderId="39" xfId="0" applyFont="1" applyFill="1" applyBorder="1" applyAlignment="1">
      <alignment wrapText="1"/>
    </xf>
    <xf numFmtId="0" fontId="1" fillId="0" borderId="40" xfId="0" applyFont="1" applyFill="1" applyBorder="1" applyAlignment="1">
      <alignment wrapText="1"/>
    </xf>
    <xf numFmtId="0" fontId="1" fillId="0" borderId="41" xfId="0" applyFont="1" applyFill="1" applyBorder="1" applyAlignment="1">
      <alignment wrapText="1"/>
    </xf>
    <xf numFmtId="0" fontId="7" fillId="0" borderId="29" xfId="0" applyFont="1" applyFill="1" applyBorder="1"/>
    <xf numFmtId="0" fontId="7" fillId="0" borderId="30" xfId="0" applyFont="1" applyFill="1" applyBorder="1"/>
    <xf numFmtId="0" fontId="7" fillId="0" borderId="31" xfId="0" applyFont="1" applyFill="1" applyBorder="1"/>
    <xf numFmtId="0" fontId="4" fillId="0" borderId="3" xfId="0" applyFont="1" applyBorder="1" applyAlignment="1">
      <alignment wrapText="1"/>
    </xf>
    <xf numFmtId="0" fontId="1" fillId="0" borderId="89" xfId="0" applyFont="1" applyBorder="1" applyAlignment="1">
      <alignment wrapText="1"/>
    </xf>
    <xf numFmtId="0" fontId="1" fillId="0" borderId="13" xfId="0" applyFont="1" applyBorder="1" applyAlignment="1">
      <alignment wrapText="1"/>
    </xf>
    <xf numFmtId="0" fontId="4" fillId="0" borderId="3" xfId="0" applyFont="1" applyFill="1" applyBorder="1" applyAlignment="1">
      <alignment wrapText="1"/>
    </xf>
    <xf numFmtId="0" fontId="1" fillId="0" borderId="89" xfId="0" applyFont="1" applyFill="1" applyBorder="1" applyAlignment="1">
      <alignment wrapText="1"/>
    </xf>
    <xf numFmtId="0" fontId="1" fillId="0" borderId="13" xfId="0" applyFont="1" applyFill="1" applyBorder="1" applyAlignment="1">
      <alignment wrapText="1"/>
    </xf>
  </cellXfs>
  <cellStyles count="1"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"/>
  <sheetViews>
    <sheetView tabSelected="1" workbookViewId="0">
      <selection activeCell="A25" sqref="A25:XFD39"/>
    </sheetView>
  </sheetViews>
  <sheetFormatPr defaultColWidth="0" defaultRowHeight="15" x14ac:dyDescent="0.25"/>
  <cols>
    <col min="1" max="1" width="35.7109375" customWidth="1"/>
    <col min="2" max="3" width="15.7109375" customWidth="1"/>
    <col min="4" max="6" width="8.7109375" customWidth="1"/>
    <col min="7" max="7" width="15.7109375" customWidth="1"/>
    <col min="8" max="8" width="3.7109375" customWidth="1"/>
    <col min="9" max="26" width="0" hidden="1" customWidth="1"/>
    <col min="27" max="16384" width="9.140625" hidden="1"/>
  </cols>
  <sheetData>
    <row r="1" spans="1:17" x14ac:dyDescent="0.25">
      <c r="A1" s="3"/>
      <c r="B1" s="3"/>
      <c r="C1" s="3"/>
      <c r="D1" s="3"/>
      <c r="E1" s="3"/>
      <c r="F1" s="3"/>
      <c r="G1" s="3"/>
    </row>
    <row r="2" spans="1:17" x14ac:dyDescent="0.25">
      <c r="A2" s="4" t="s">
        <v>0</v>
      </c>
      <c r="B2" s="3"/>
      <c r="C2" s="3"/>
      <c r="D2" s="3"/>
      <c r="E2" s="3"/>
      <c r="F2" s="6" t="s">
        <v>2</v>
      </c>
      <c r="G2" s="6"/>
    </row>
    <row r="3" spans="1:17" x14ac:dyDescent="0.25">
      <c r="A3" s="3"/>
      <c r="B3" s="3"/>
      <c r="C3" s="3"/>
      <c r="D3" s="3"/>
      <c r="E3" s="3"/>
      <c r="F3" s="7" t="s">
        <v>3</v>
      </c>
      <c r="G3" s="7" t="s">
        <v>4</v>
      </c>
    </row>
    <row r="4" spans="1:17" x14ac:dyDescent="0.25">
      <c r="A4" s="197" t="s">
        <v>1</v>
      </c>
      <c r="B4" s="197"/>
      <c r="C4" s="197"/>
      <c r="D4" s="197"/>
      <c r="E4" s="197"/>
      <c r="F4" s="8">
        <v>0.2</v>
      </c>
      <c r="G4" s="8">
        <v>0</v>
      </c>
    </row>
    <row r="5" spans="1:17" x14ac:dyDescent="0.25">
      <c r="A5" s="3"/>
      <c r="B5" s="3"/>
      <c r="C5" s="3"/>
      <c r="D5" s="3"/>
      <c r="E5" s="3"/>
      <c r="F5" s="3"/>
      <c r="G5" s="3"/>
    </row>
    <row r="6" spans="1:17" x14ac:dyDescent="0.25">
      <c r="A6" s="9" t="s">
        <v>5</v>
      </c>
      <c r="B6" s="9" t="s">
        <v>6</v>
      </c>
      <c r="C6" s="9" t="s">
        <v>7</v>
      </c>
      <c r="D6" s="9" t="s">
        <v>8</v>
      </c>
      <c r="E6" s="9" t="s">
        <v>9</v>
      </c>
      <c r="F6" s="9" t="s">
        <v>10</v>
      </c>
      <c r="G6" s="9" t="s">
        <v>11</v>
      </c>
    </row>
    <row r="7" spans="1:17" x14ac:dyDescent="0.25">
      <c r="A7" s="193" t="s">
        <v>12</v>
      </c>
      <c r="B7" s="180">
        <f>'SO 14013'!I35-Rekapitulácia!D7</f>
        <v>0</v>
      </c>
      <c r="C7" s="180">
        <f>'Kryci_list 14013'!J26</f>
        <v>0</v>
      </c>
      <c r="D7" s="180">
        <v>0</v>
      </c>
      <c r="E7" s="180">
        <f>'Kryci_list 14013'!J17</f>
        <v>0</v>
      </c>
      <c r="F7" s="180">
        <v>0</v>
      </c>
      <c r="G7" s="180">
        <f t="shared" ref="G7:G19" si="0">B7+C7+D7+E7+F7</f>
        <v>0</v>
      </c>
      <c r="K7">
        <f>'SO 14013'!K35</f>
        <v>0</v>
      </c>
      <c r="Q7">
        <v>30.126000000000001</v>
      </c>
    </row>
    <row r="8" spans="1:17" ht="23.25" x14ac:dyDescent="0.25">
      <c r="A8" s="193" t="s">
        <v>13</v>
      </c>
      <c r="B8" s="180">
        <f>'SO 14014'!I52-Rekapitulácia!D8</f>
        <v>0</v>
      </c>
      <c r="C8" s="180">
        <f>'Kryci_list 14014'!J26</f>
        <v>0</v>
      </c>
      <c r="D8" s="180">
        <v>0</v>
      </c>
      <c r="E8" s="180">
        <f>'Kryci_list 14014'!J17</f>
        <v>0</v>
      </c>
      <c r="F8" s="180">
        <v>0</v>
      </c>
      <c r="G8" s="180">
        <f t="shared" si="0"/>
        <v>0</v>
      </c>
      <c r="K8">
        <f>'SO 14014'!K52</f>
        <v>0</v>
      </c>
      <c r="Q8">
        <v>30.126000000000001</v>
      </c>
    </row>
    <row r="9" spans="1:17" x14ac:dyDescent="0.25">
      <c r="A9" s="193" t="s">
        <v>14</v>
      </c>
      <c r="B9" s="180">
        <f>'SO 14015'!I50-Rekapitulácia!D9</f>
        <v>0</v>
      </c>
      <c r="C9" s="180">
        <f>'Kryci_list 14015'!J26</f>
        <v>0</v>
      </c>
      <c r="D9" s="180">
        <v>0</v>
      </c>
      <c r="E9" s="180">
        <f>'Kryci_list 14015'!J17</f>
        <v>0</v>
      </c>
      <c r="F9" s="180">
        <v>0</v>
      </c>
      <c r="G9" s="180">
        <f t="shared" si="0"/>
        <v>0</v>
      </c>
      <c r="K9">
        <f>'SO 14015'!K50</f>
        <v>0</v>
      </c>
      <c r="Q9">
        <v>30.126000000000001</v>
      </c>
    </row>
    <row r="10" spans="1:17" ht="23.25" x14ac:dyDescent="0.25">
      <c r="A10" s="193" t="s">
        <v>15</v>
      </c>
      <c r="B10" s="180">
        <f>'SO 14016'!I47-Rekapitulácia!D10</f>
        <v>0</v>
      </c>
      <c r="C10" s="180">
        <f>'Kryci_list 14016'!J26</f>
        <v>0</v>
      </c>
      <c r="D10" s="180">
        <v>0</v>
      </c>
      <c r="E10" s="180">
        <f>'Kryci_list 14016'!J17</f>
        <v>0</v>
      </c>
      <c r="F10" s="180">
        <v>0</v>
      </c>
      <c r="G10" s="180">
        <f t="shared" si="0"/>
        <v>0</v>
      </c>
      <c r="K10">
        <f>'SO 14016'!K47</f>
        <v>0</v>
      </c>
      <c r="Q10">
        <v>30.126000000000001</v>
      </c>
    </row>
    <row r="11" spans="1:17" x14ac:dyDescent="0.25">
      <c r="A11" s="193" t="s">
        <v>16</v>
      </c>
      <c r="B11" s="180">
        <f>'SO 14017'!I43-Rekapitulácia!D11</f>
        <v>0</v>
      </c>
      <c r="C11" s="180">
        <f>'Kryci_list 14017'!J26</f>
        <v>0</v>
      </c>
      <c r="D11" s="180">
        <v>0</v>
      </c>
      <c r="E11" s="180">
        <f>'Kryci_list 14017'!J17</f>
        <v>0</v>
      </c>
      <c r="F11" s="180">
        <v>0</v>
      </c>
      <c r="G11" s="180">
        <f t="shared" si="0"/>
        <v>0</v>
      </c>
      <c r="K11">
        <f>'SO 14017'!K43</f>
        <v>0</v>
      </c>
      <c r="Q11">
        <v>30.126000000000001</v>
      </c>
    </row>
    <row r="12" spans="1:17" ht="23.25" x14ac:dyDescent="0.25">
      <c r="A12" s="193" t="s">
        <v>17</v>
      </c>
      <c r="B12" s="180">
        <f>'SO 14018'!I32-Rekapitulácia!D12</f>
        <v>0</v>
      </c>
      <c r="C12" s="180">
        <f>'Kryci_list 14018'!J26</f>
        <v>0</v>
      </c>
      <c r="D12" s="180">
        <v>0</v>
      </c>
      <c r="E12" s="180">
        <f>'Kryci_list 14018'!J17</f>
        <v>0</v>
      </c>
      <c r="F12" s="180">
        <v>0</v>
      </c>
      <c r="G12" s="180">
        <f t="shared" si="0"/>
        <v>0</v>
      </c>
      <c r="K12">
        <f>'SO 14018'!K32</f>
        <v>0</v>
      </c>
      <c r="Q12">
        <v>30.126000000000001</v>
      </c>
    </row>
    <row r="13" spans="1:17" x14ac:dyDescent="0.25">
      <c r="A13" s="193" t="s">
        <v>18</v>
      </c>
      <c r="B13" s="180">
        <f>'SO 14019'!I30-Rekapitulácia!D13</f>
        <v>0</v>
      </c>
      <c r="C13" s="180">
        <f>'Kryci_list 14019'!J26</f>
        <v>0</v>
      </c>
      <c r="D13" s="180">
        <v>0</v>
      </c>
      <c r="E13" s="180">
        <f>'Kryci_list 14019'!J17</f>
        <v>0</v>
      </c>
      <c r="F13" s="180">
        <v>0</v>
      </c>
      <c r="G13" s="180">
        <f t="shared" si="0"/>
        <v>0</v>
      </c>
      <c r="K13">
        <f>'SO 14019'!K30</f>
        <v>0</v>
      </c>
      <c r="Q13">
        <v>30.126000000000001</v>
      </c>
    </row>
    <row r="14" spans="1:17" x14ac:dyDescent="0.25">
      <c r="A14" s="193" t="s">
        <v>19</v>
      </c>
      <c r="B14" s="180">
        <f>'SO 14020'!I32-Rekapitulácia!D14</f>
        <v>0</v>
      </c>
      <c r="C14" s="180">
        <f>'Kryci_list 14020'!J26</f>
        <v>0</v>
      </c>
      <c r="D14" s="180">
        <v>0</v>
      </c>
      <c r="E14" s="180">
        <f>'Kryci_list 14020'!J17</f>
        <v>0</v>
      </c>
      <c r="F14" s="180">
        <v>0</v>
      </c>
      <c r="G14" s="180">
        <f t="shared" si="0"/>
        <v>0</v>
      </c>
      <c r="K14">
        <f>'SO 14020'!K32</f>
        <v>0</v>
      </c>
      <c r="Q14">
        <v>30.126000000000001</v>
      </c>
    </row>
    <row r="15" spans="1:17" x14ac:dyDescent="0.25">
      <c r="A15" s="193" t="s">
        <v>20</v>
      </c>
      <c r="B15" s="180">
        <f>'SO 14021'!I37-Rekapitulácia!D15</f>
        <v>0</v>
      </c>
      <c r="C15" s="180">
        <f>'Kryci_list 14021'!J26</f>
        <v>0</v>
      </c>
      <c r="D15" s="180">
        <v>0</v>
      </c>
      <c r="E15" s="180">
        <f>'Kryci_list 14021'!J17</f>
        <v>0</v>
      </c>
      <c r="F15" s="180">
        <v>0</v>
      </c>
      <c r="G15" s="180">
        <f t="shared" si="0"/>
        <v>0</v>
      </c>
      <c r="K15">
        <f>'SO 14021'!K37</f>
        <v>0</v>
      </c>
      <c r="Q15">
        <v>30.126000000000001</v>
      </c>
    </row>
    <row r="16" spans="1:17" x14ac:dyDescent="0.25">
      <c r="A16" s="193" t="s">
        <v>21</v>
      </c>
      <c r="B16" s="180">
        <f>'SO 14022'!I61-Rekapitulácia!D16</f>
        <v>0</v>
      </c>
      <c r="C16" s="180">
        <f>'Kryci_list 14022'!J26</f>
        <v>0</v>
      </c>
      <c r="D16" s="180">
        <v>0</v>
      </c>
      <c r="E16" s="180">
        <f>'Kryci_list 14022'!J17</f>
        <v>0</v>
      </c>
      <c r="F16" s="180">
        <v>0</v>
      </c>
      <c r="G16" s="180">
        <f t="shared" si="0"/>
        <v>0</v>
      </c>
      <c r="K16">
        <f>'SO 14022'!K61</f>
        <v>0</v>
      </c>
      <c r="Q16">
        <v>30.126000000000001</v>
      </c>
    </row>
    <row r="17" spans="1:26" x14ac:dyDescent="0.25">
      <c r="A17" s="193" t="s">
        <v>22</v>
      </c>
      <c r="B17" s="180">
        <f>'SO 14023'!I44-Rekapitulácia!D17</f>
        <v>0</v>
      </c>
      <c r="C17" s="180">
        <f>'Kryci_list 14023'!J26</f>
        <v>0</v>
      </c>
      <c r="D17" s="180">
        <v>0</v>
      </c>
      <c r="E17" s="180">
        <f>'Kryci_list 14023'!J17</f>
        <v>0</v>
      </c>
      <c r="F17" s="180">
        <v>0</v>
      </c>
      <c r="G17" s="180">
        <f t="shared" si="0"/>
        <v>0</v>
      </c>
      <c r="K17">
        <f>'SO 14023'!K44</f>
        <v>0</v>
      </c>
      <c r="Q17">
        <v>30.126000000000001</v>
      </c>
    </row>
    <row r="18" spans="1:26" x14ac:dyDescent="0.25">
      <c r="A18" s="193" t="s">
        <v>23</v>
      </c>
      <c r="B18" s="180">
        <f>'SO 14024'!I57-Rekapitulácia!D18</f>
        <v>0</v>
      </c>
      <c r="C18" s="180">
        <f>'Kryci_list 14024'!J26</f>
        <v>0</v>
      </c>
      <c r="D18" s="180">
        <v>0</v>
      </c>
      <c r="E18" s="180">
        <f>'Kryci_list 14024'!J17</f>
        <v>0</v>
      </c>
      <c r="F18" s="180">
        <v>0</v>
      </c>
      <c r="G18" s="180">
        <f t="shared" si="0"/>
        <v>0</v>
      </c>
      <c r="K18">
        <f>'SO 14024'!K57</f>
        <v>0</v>
      </c>
      <c r="Q18">
        <v>30.126000000000001</v>
      </c>
    </row>
    <row r="19" spans="1:26" x14ac:dyDescent="0.25">
      <c r="A19" s="194" t="s">
        <v>24</v>
      </c>
      <c r="B19" s="68">
        <f>'SO 14025'!I55-Rekapitulácia!D19</f>
        <v>0</v>
      </c>
      <c r="C19" s="68">
        <f>'Kryci_list 14025'!J26</f>
        <v>0</v>
      </c>
      <c r="D19" s="68">
        <v>0</v>
      </c>
      <c r="E19" s="68">
        <f>'Kryci_list 14025'!J17</f>
        <v>0</v>
      </c>
      <c r="F19" s="68">
        <v>0</v>
      </c>
      <c r="G19" s="68">
        <f t="shared" si="0"/>
        <v>0</v>
      </c>
      <c r="K19">
        <f>'SO 14025'!K55</f>
        <v>0</v>
      </c>
      <c r="Q19">
        <v>30.126000000000001</v>
      </c>
    </row>
    <row r="20" spans="1:26" x14ac:dyDescent="0.25">
      <c r="A20" s="186" t="s">
        <v>264</v>
      </c>
      <c r="B20" s="187">
        <f>SUM(B7:B19)</f>
        <v>0</v>
      </c>
      <c r="C20" s="187">
        <f>SUM(C7:C19)</f>
        <v>0</v>
      </c>
      <c r="D20" s="187">
        <f>SUM(D7:D19)</f>
        <v>0</v>
      </c>
      <c r="E20" s="187">
        <f>SUM(E7:E19)</f>
        <v>0</v>
      </c>
      <c r="F20" s="187">
        <f>SUM(F7:F19)</f>
        <v>0</v>
      </c>
      <c r="G20" s="187">
        <f>SUM(G7:G19)-SUM(Z7:Z19)</f>
        <v>0</v>
      </c>
      <c r="H20" s="146"/>
      <c r="I20" s="146"/>
      <c r="J20" s="146"/>
      <c r="K20" s="146"/>
      <c r="L20" s="146"/>
      <c r="M20" s="146"/>
      <c r="N20" s="146"/>
      <c r="O20" s="146"/>
      <c r="P20" s="146"/>
      <c r="Q20" s="146"/>
      <c r="R20" s="146"/>
      <c r="S20" s="146"/>
      <c r="T20" s="146"/>
      <c r="U20" s="146"/>
      <c r="V20" s="146"/>
      <c r="W20" s="146"/>
      <c r="X20" s="146"/>
      <c r="Y20" s="146"/>
      <c r="Z20" s="146"/>
    </row>
    <row r="21" spans="1:26" x14ac:dyDescent="0.25">
      <c r="A21" s="184" t="s">
        <v>265</v>
      </c>
      <c r="B21" s="185">
        <f>G20-SUM(Rekapitulácia!K7:'Rekapitulácia'!K19)*1</f>
        <v>0</v>
      </c>
      <c r="C21" s="185"/>
      <c r="D21" s="185"/>
      <c r="E21" s="185"/>
      <c r="F21" s="185"/>
      <c r="G21" s="185">
        <f>ROUND(((ROUND(B21,2)*20)/100),2)*1</f>
        <v>0</v>
      </c>
      <c r="H21" s="146"/>
      <c r="I21" s="146"/>
      <c r="J21" s="146"/>
      <c r="K21" s="146"/>
      <c r="L21" s="146"/>
      <c r="M21" s="146"/>
      <c r="N21" s="146"/>
      <c r="O21" s="146"/>
      <c r="P21" s="146"/>
      <c r="Q21" s="146"/>
      <c r="R21" s="146"/>
      <c r="S21" s="146"/>
      <c r="T21" s="146"/>
      <c r="U21" s="146"/>
      <c r="V21" s="146"/>
      <c r="W21" s="146"/>
      <c r="X21" s="146"/>
      <c r="Y21" s="146"/>
      <c r="Z21" s="146"/>
    </row>
    <row r="22" spans="1:26" x14ac:dyDescent="0.25">
      <c r="A22" s="5" t="s">
        <v>266</v>
      </c>
      <c r="B22" s="182">
        <f>(G20-B21)</f>
        <v>0</v>
      </c>
      <c r="C22" s="182"/>
      <c r="D22" s="182"/>
      <c r="E22" s="182"/>
      <c r="F22" s="182"/>
      <c r="G22" s="182">
        <f>ROUND(((ROUND(B22,2)*0)/100),2)</f>
        <v>0</v>
      </c>
      <c r="H22" s="146"/>
      <c r="I22" s="146"/>
      <c r="J22" s="146"/>
      <c r="K22" s="146"/>
      <c r="L22" s="146"/>
      <c r="M22" s="146"/>
      <c r="N22" s="146"/>
      <c r="O22" s="146"/>
      <c r="P22" s="146"/>
      <c r="Q22" s="146"/>
      <c r="R22" s="146"/>
      <c r="S22" s="146"/>
      <c r="T22" s="146"/>
      <c r="U22" s="146"/>
      <c r="V22" s="146"/>
      <c r="W22" s="146"/>
      <c r="X22" s="146"/>
      <c r="Y22" s="146"/>
      <c r="Z22" s="146"/>
    </row>
    <row r="23" spans="1:26" x14ac:dyDescent="0.25">
      <c r="A23" s="5" t="s">
        <v>267</v>
      </c>
      <c r="B23" s="182"/>
      <c r="C23" s="182"/>
      <c r="D23" s="182"/>
      <c r="E23" s="182"/>
      <c r="F23" s="182"/>
      <c r="G23" s="182">
        <f>SUM(G20:G22)</f>
        <v>0</v>
      </c>
      <c r="H23" s="146"/>
      <c r="I23" s="146"/>
      <c r="J23" s="146"/>
      <c r="K23" s="146"/>
      <c r="L23" s="146"/>
      <c r="M23" s="146"/>
      <c r="N23" s="146"/>
      <c r="O23" s="146"/>
      <c r="P23" s="146"/>
      <c r="Q23" s="146"/>
      <c r="R23" s="146"/>
      <c r="S23" s="146"/>
      <c r="T23" s="146"/>
      <c r="U23" s="146"/>
      <c r="V23" s="146"/>
      <c r="W23" s="146"/>
      <c r="X23" s="146"/>
      <c r="Y23" s="146"/>
      <c r="Z23" s="146"/>
    </row>
    <row r="24" spans="1:26" x14ac:dyDescent="0.25">
      <c r="A24" s="10"/>
      <c r="B24" s="183"/>
      <c r="C24" s="183"/>
      <c r="D24" s="183"/>
      <c r="E24" s="183"/>
      <c r="F24" s="183"/>
      <c r="G24" s="183"/>
    </row>
    <row r="25" spans="1:26" x14ac:dyDescent="0.25">
      <c r="A25" s="10"/>
      <c r="B25" s="183"/>
      <c r="C25" s="183"/>
      <c r="D25" s="183"/>
      <c r="E25" s="183"/>
      <c r="F25" s="183"/>
      <c r="G25" s="183"/>
    </row>
    <row r="26" spans="1:26" x14ac:dyDescent="0.25">
      <c r="A26" s="10"/>
      <c r="B26" s="183"/>
      <c r="C26" s="183"/>
      <c r="D26" s="183"/>
      <c r="E26" s="183"/>
      <c r="F26" s="183"/>
      <c r="G26" s="183"/>
    </row>
    <row r="27" spans="1:26" x14ac:dyDescent="0.25">
      <c r="A27" s="10"/>
      <c r="B27" s="183"/>
      <c r="C27" s="183"/>
      <c r="D27" s="183"/>
      <c r="E27" s="183"/>
      <c r="F27" s="183"/>
      <c r="G27" s="183"/>
    </row>
    <row r="28" spans="1:26" x14ac:dyDescent="0.25">
      <c r="A28" s="10"/>
      <c r="B28" s="183"/>
      <c r="C28" s="183"/>
      <c r="D28" s="183"/>
      <c r="E28" s="183"/>
      <c r="F28" s="183"/>
      <c r="G28" s="183"/>
    </row>
    <row r="29" spans="1:26" x14ac:dyDescent="0.25">
      <c r="A29" s="10"/>
      <c r="B29" s="183"/>
      <c r="C29" s="183"/>
      <c r="D29" s="183"/>
      <c r="E29" s="183"/>
      <c r="F29" s="183"/>
      <c r="G29" s="183"/>
    </row>
    <row r="30" spans="1:26" x14ac:dyDescent="0.25">
      <c r="A30" s="10"/>
      <c r="B30" s="183"/>
      <c r="C30" s="183"/>
      <c r="D30" s="183"/>
      <c r="E30" s="183"/>
      <c r="F30" s="183"/>
      <c r="G30" s="183"/>
    </row>
    <row r="31" spans="1:26" x14ac:dyDescent="0.25">
      <c r="A31" s="1"/>
      <c r="B31" s="142"/>
      <c r="C31" s="142"/>
      <c r="D31" s="142"/>
      <c r="E31" s="142"/>
      <c r="F31" s="142"/>
      <c r="G31" s="142"/>
    </row>
    <row r="32" spans="1:26" x14ac:dyDescent="0.25">
      <c r="A32" s="1"/>
      <c r="B32" s="142"/>
      <c r="C32" s="142"/>
      <c r="D32" s="142"/>
      <c r="E32" s="142"/>
      <c r="F32" s="142"/>
      <c r="G32" s="142"/>
    </row>
    <row r="33" spans="1:7" x14ac:dyDescent="0.25">
      <c r="A33" s="1"/>
      <c r="B33" s="142"/>
      <c r="C33" s="142"/>
      <c r="D33" s="142"/>
      <c r="E33" s="142"/>
      <c r="F33" s="142"/>
      <c r="G33" s="142"/>
    </row>
    <row r="34" spans="1:7" x14ac:dyDescent="0.25">
      <c r="A34" s="1"/>
      <c r="B34" s="142"/>
      <c r="C34" s="142"/>
      <c r="D34" s="142"/>
      <c r="E34" s="142"/>
      <c r="F34" s="142"/>
      <c r="G34" s="142"/>
    </row>
    <row r="35" spans="1:7" x14ac:dyDescent="0.25">
      <c r="A35" s="1"/>
      <c r="B35" s="142"/>
      <c r="C35" s="142"/>
      <c r="D35" s="142"/>
      <c r="E35" s="142"/>
      <c r="F35" s="142"/>
      <c r="G35" s="142"/>
    </row>
    <row r="36" spans="1:7" x14ac:dyDescent="0.25">
      <c r="B36" s="181"/>
      <c r="C36" s="181"/>
      <c r="D36" s="181"/>
      <c r="E36" s="181"/>
      <c r="F36" s="181"/>
      <c r="G36" s="181"/>
    </row>
    <row r="37" spans="1:7" x14ac:dyDescent="0.25">
      <c r="B37" s="181"/>
      <c r="C37" s="181"/>
      <c r="D37" s="181"/>
      <c r="E37" s="181"/>
      <c r="F37" s="181"/>
      <c r="G37" s="181"/>
    </row>
    <row r="38" spans="1:7" x14ac:dyDescent="0.25">
      <c r="B38" s="181"/>
      <c r="C38" s="181"/>
      <c r="D38" s="181"/>
      <c r="E38" s="181"/>
      <c r="F38" s="181"/>
      <c r="G38" s="181"/>
    </row>
    <row r="39" spans="1:7" x14ac:dyDescent="0.25">
      <c r="B39" s="181"/>
      <c r="C39" s="181"/>
      <c r="D39" s="181"/>
      <c r="E39" s="181"/>
      <c r="F39" s="181"/>
      <c r="G39" s="181"/>
    </row>
    <row r="40" spans="1:7" x14ac:dyDescent="0.25">
      <c r="B40" s="181"/>
      <c r="C40" s="181"/>
      <c r="D40" s="181"/>
      <c r="E40" s="181"/>
      <c r="F40" s="181"/>
      <c r="G40" s="181"/>
    </row>
    <row r="41" spans="1:7" x14ac:dyDescent="0.25">
      <c r="B41" s="181"/>
      <c r="C41" s="181"/>
      <c r="D41" s="181"/>
      <c r="E41" s="181"/>
      <c r="F41" s="181"/>
      <c r="G41" s="181"/>
    </row>
    <row r="42" spans="1:7" x14ac:dyDescent="0.25">
      <c r="B42" s="181"/>
      <c r="C42" s="181"/>
      <c r="D42" s="181"/>
      <c r="E42" s="181"/>
      <c r="F42" s="181"/>
      <c r="G42" s="181"/>
    </row>
    <row r="43" spans="1:7" x14ac:dyDescent="0.25">
      <c r="B43" s="181"/>
      <c r="C43" s="181"/>
      <c r="D43" s="181"/>
      <c r="E43" s="181"/>
      <c r="F43" s="181"/>
      <c r="G43" s="181"/>
    </row>
    <row r="44" spans="1:7" x14ac:dyDescent="0.25">
      <c r="B44" s="181"/>
      <c r="C44" s="181"/>
      <c r="D44" s="181"/>
      <c r="E44" s="181"/>
      <c r="F44" s="181"/>
      <c r="G44" s="181"/>
    </row>
    <row r="45" spans="1:7" x14ac:dyDescent="0.25">
      <c r="B45" s="181"/>
      <c r="C45" s="181"/>
      <c r="D45" s="181"/>
      <c r="E45" s="181"/>
      <c r="F45" s="181"/>
      <c r="G45" s="181"/>
    </row>
    <row r="46" spans="1:7" x14ac:dyDescent="0.25">
      <c r="B46" s="181"/>
      <c r="C46" s="181"/>
      <c r="D46" s="181"/>
      <c r="E46" s="181"/>
      <c r="F46" s="181"/>
      <c r="G46" s="181"/>
    </row>
    <row r="47" spans="1:7" x14ac:dyDescent="0.25">
      <c r="B47" s="181"/>
      <c r="C47" s="181"/>
      <c r="D47" s="181"/>
      <c r="E47" s="181"/>
      <c r="F47" s="181"/>
      <c r="G47" s="181"/>
    </row>
    <row r="48" spans="1:7" x14ac:dyDescent="0.25">
      <c r="B48" s="181"/>
      <c r="C48" s="181"/>
      <c r="D48" s="181"/>
      <c r="E48" s="181"/>
      <c r="F48" s="181"/>
      <c r="G48" s="181"/>
    </row>
    <row r="49" spans="2:7" x14ac:dyDescent="0.25">
      <c r="B49" s="181"/>
      <c r="C49" s="181"/>
      <c r="D49" s="181"/>
      <c r="E49" s="181"/>
      <c r="F49" s="181"/>
      <c r="G49" s="181"/>
    </row>
    <row r="50" spans="2:7" x14ac:dyDescent="0.25">
      <c r="B50" s="181"/>
      <c r="C50" s="181"/>
      <c r="D50" s="181"/>
      <c r="E50" s="181"/>
      <c r="F50" s="181"/>
      <c r="G50" s="181"/>
    </row>
    <row r="51" spans="2:7" x14ac:dyDescent="0.25">
      <c r="B51" s="181"/>
      <c r="C51" s="181"/>
      <c r="D51" s="181"/>
      <c r="E51" s="181"/>
      <c r="F51" s="181"/>
      <c r="G51" s="181"/>
    </row>
    <row r="52" spans="2:7" x14ac:dyDescent="0.25">
      <c r="B52" s="181"/>
      <c r="C52" s="181"/>
      <c r="D52" s="181"/>
      <c r="E52" s="181"/>
      <c r="F52" s="181"/>
      <c r="G52" s="181"/>
    </row>
    <row r="53" spans="2:7" x14ac:dyDescent="0.25">
      <c r="B53" s="181"/>
      <c r="C53" s="181"/>
      <c r="D53" s="181"/>
      <c r="E53" s="181"/>
      <c r="F53" s="181"/>
      <c r="G53" s="181"/>
    </row>
    <row r="54" spans="2:7" x14ac:dyDescent="0.25">
      <c r="B54" s="181"/>
      <c r="C54" s="181"/>
      <c r="D54" s="181"/>
      <c r="E54" s="181"/>
      <c r="F54" s="181"/>
      <c r="G54" s="181"/>
    </row>
    <row r="55" spans="2:7" x14ac:dyDescent="0.25">
      <c r="B55" s="181"/>
      <c r="C55" s="181"/>
      <c r="D55" s="181"/>
      <c r="E55" s="181"/>
      <c r="F55" s="181"/>
      <c r="G55" s="181"/>
    </row>
    <row r="56" spans="2:7" x14ac:dyDescent="0.25">
      <c r="B56" s="181"/>
      <c r="C56" s="181"/>
      <c r="D56" s="181"/>
      <c r="E56" s="181"/>
      <c r="F56" s="181"/>
      <c r="G56" s="181"/>
    </row>
    <row r="57" spans="2:7" x14ac:dyDescent="0.25">
      <c r="B57" s="181"/>
      <c r="C57" s="181"/>
      <c r="D57" s="181"/>
      <c r="E57" s="181"/>
      <c r="F57" s="181"/>
      <c r="G57" s="181"/>
    </row>
    <row r="58" spans="2:7" x14ac:dyDescent="0.25">
      <c r="B58" s="181"/>
      <c r="C58" s="181"/>
      <c r="D58" s="181"/>
      <c r="E58" s="181"/>
      <c r="F58" s="181"/>
      <c r="G58" s="181"/>
    </row>
    <row r="59" spans="2:7" x14ac:dyDescent="0.25">
      <c r="B59" s="181"/>
      <c r="C59" s="181"/>
      <c r="D59" s="181"/>
      <c r="E59" s="181"/>
      <c r="F59" s="181"/>
      <c r="G59" s="181"/>
    </row>
    <row r="60" spans="2:7" x14ac:dyDescent="0.25">
      <c r="B60" s="181"/>
      <c r="C60" s="181"/>
      <c r="D60" s="181"/>
      <c r="E60" s="181"/>
      <c r="F60" s="181"/>
      <c r="G60" s="181"/>
    </row>
    <row r="61" spans="2:7" x14ac:dyDescent="0.25">
      <c r="B61" s="181"/>
      <c r="C61" s="181"/>
      <c r="D61" s="181"/>
      <c r="E61" s="181"/>
      <c r="F61" s="181"/>
      <c r="G61" s="181"/>
    </row>
    <row r="62" spans="2:7" x14ac:dyDescent="0.25">
      <c r="B62" s="181"/>
      <c r="C62" s="181"/>
      <c r="D62" s="181"/>
      <c r="E62" s="181"/>
      <c r="F62" s="181"/>
      <c r="G62" s="181"/>
    </row>
    <row r="63" spans="2:7" x14ac:dyDescent="0.25">
      <c r="B63" s="181"/>
      <c r="C63" s="181"/>
      <c r="D63" s="181"/>
      <c r="E63" s="181"/>
      <c r="F63" s="181"/>
      <c r="G63" s="181"/>
    </row>
    <row r="64" spans="2:7" x14ac:dyDescent="0.25">
      <c r="B64" s="181"/>
      <c r="C64" s="181"/>
      <c r="D64" s="181"/>
      <c r="E64" s="181"/>
      <c r="F64" s="181"/>
      <c r="G64" s="181"/>
    </row>
    <row r="65" spans="2:7" x14ac:dyDescent="0.25">
      <c r="B65" s="181"/>
      <c r="C65" s="181"/>
      <c r="D65" s="181"/>
      <c r="E65" s="181"/>
      <c r="F65" s="181"/>
      <c r="G65" s="181"/>
    </row>
    <row r="66" spans="2:7" x14ac:dyDescent="0.25">
      <c r="B66" s="181"/>
      <c r="C66" s="181"/>
      <c r="D66" s="181"/>
      <c r="E66" s="181"/>
      <c r="F66" s="181"/>
      <c r="G66" s="181"/>
    </row>
    <row r="67" spans="2:7" x14ac:dyDescent="0.25">
      <c r="B67" s="181"/>
      <c r="C67" s="181"/>
      <c r="D67" s="181"/>
      <c r="E67" s="181"/>
      <c r="F67" s="181"/>
      <c r="G67" s="181"/>
    </row>
    <row r="68" spans="2:7" x14ac:dyDescent="0.25">
      <c r="B68" s="181"/>
      <c r="C68" s="181"/>
      <c r="D68" s="181"/>
      <c r="E68" s="181"/>
      <c r="F68" s="181"/>
      <c r="G68" s="181"/>
    </row>
    <row r="69" spans="2:7" x14ac:dyDescent="0.25">
      <c r="B69" s="181"/>
      <c r="C69" s="181"/>
      <c r="D69" s="181"/>
      <c r="E69" s="181"/>
      <c r="F69" s="181"/>
      <c r="G69" s="181"/>
    </row>
    <row r="70" spans="2:7" x14ac:dyDescent="0.25">
      <c r="B70" s="181"/>
      <c r="C70" s="181"/>
      <c r="D70" s="181"/>
      <c r="E70" s="181"/>
      <c r="F70" s="181"/>
      <c r="G70" s="181"/>
    </row>
    <row r="71" spans="2:7" x14ac:dyDescent="0.25">
      <c r="B71" s="181"/>
      <c r="C71" s="181"/>
      <c r="D71" s="181"/>
      <c r="E71" s="181"/>
      <c r="F71" s="181"/>
      <c r="G71" s="181"/>
    </row>
    <row r="72" spans="2:7" x14ac:dyDescent="0.25">
      <c r="B72" s="181"/>
      <c r="C72" s="181"/>
      <c r="D72" s="181"/>
      <c r="E72" s="181"/>
      <c r="F72" s="181"/>
      <c r="G72" s="181"/>
    </row>
    <row r="73" spans="2:7" x14ac:dyDescent="0.25">
      <c r="B73" s="181"/>
      <c r="C73" s="181"/>
      <c r="D73" s="181"/>
      <c r="E73" s="181"/>
      <c r="F73" s="181"/>
      <c r="G73" s="181"/>
    </row>
    <row r="74" spans="2:7" x14ac:dyDescent="0.25">
      <c r="B74" s="181"/>
      <c r="C74" s="181"/>
      <c r="D74" s="181"/>
      <c r="E74" s="181"/>
      <c r="F74" s="181"/>
      <c r="G74" s="181"/>
    </row>
    <row r="75" spans="2:7" x14ac:dyDescent="0.25">
      <c r="B75" s="181"/>
      <c r="C75" s="181"/>
      <c r="D75" s="181"/>
      <c r="E75" s="181"/>
      <c r="F75" s="181"/>
      <c r="G75" s="181"/>
    </row>
    <row r="76" spans="2:7" x14ac:dyDescent="0.25">
      <c r="B76" s="181"/>
      <c r="C76" s="181"/>
      <c r="D76" s="181"/>
      <c r="E76" s="181"/>
      <c r="F76" s="181"/>
      <c r="G76" s="181"/>
    </row>
    <row r="77" spans="2:7" x14ac:dyDescent="0.25">
      <c r="B77" s="181"/>
      <c r="C77" s="181"/>
      <c r="D77" s="181"/>
      <c r="E77" s="181"/>
      <c r="F77" s="181"/>
      <c r="G77" s="181"/>
    </row>
    <row r="78" spans="2:7" x14ac:dyDescent="0.25">
      <c r="B78" s="181"/>
      <c r="C78" s="181"/>
      <c r="D78" s="181"/>
      <c r="E78" s="181"/>
      <c r="F78" s="181"/>
      <c r="G78" s="181"/>
    </row>
    <row r="79" spans="2:7" x14ac:dyDescent="0.25">
      <c r="B79" s="181"/>
      <c r="C79" s="181"/>
      <c r="D79" s="181"/>
      <c r="E79" s="181"/>
      <c r="F79" s="181"/>
      <c r="G79" s="181"/>
    </row>
    <row r="80" spans="2:7" x14ac:dyDescent="0.25">
      <c r="B80" s="181"/>
      <c r="C80" s="181"/>
      <c r="D80" s="181"/>
      <c r="E80" s="181"/>
      <c r="F80" s="181"/>
      <c r="G80" s="181"/>
    </row>
    <row r="81" spans="2:7" x14ac:dyDescent="0.25">
      <c r="B81" s="181"/>
      <c r="C81" s="181"/>
      <c r="D81" s="181"/>
      <c r="E81" s="181"/>
      <c r="F81" s="181"/>
      <c r="G81" s="181"/>
    </row>
    <row r="82" spans="2:7" x14ac:dyDescent="0.25">
      <c r="B82" s="181"/>
      <c r="C82" s="181"/>
      <c r="D82" s="181"/>
      <c r="E82" s="181"/>
      <c r="F82" s="181"/>
      <c r="G82" s="181"/>
    </row>
    <row r="83" spans="2:7" x14ac:dyDescent="0.25">
      <c r="B83" s="181"/>
      <c r="C83" s="181"/>
      <c r="D83" s="181"/>
      <c r="E83" s="181"/>
      <c r="F83" s="181"/>
      <c r="G83" s="181"/>
    </row>
    <row r="84" spans="2:7" x14ac:dyDescent="0.25">
      <c r="B84" s="181"/>
      <c r="C84" s="181"/>
      <c r="D84" s="181"/>
      <c r="E84" s="181"/>
      <c r="F84" s="181"/>
      <c r="G84" s="181"/>
    </row>
    <row r="85" spans="2:7" x14ac:dyDescent="0.25">
      <c r="B85" s="181"/>
      <c r="C85" s="181"/>
      <c r="D85" s="181"/>
      <c r="E85" s="181"/>
      <c r="F85" s="181"/>
      <c r="G85" s="181"/>
    </row>
    <row r="86" spans="2:7" x14ac:dyDescent="0.25">
      <c r="B86" s="181"/>
      <c r="C86" s="181"/>
      <c r="D86" s="181"/>
      <c r="E86" s="181"/>
      <c r="F86" s="181"/>
      <c r="G86" s="181"/>
    </row>
    <row r="87" spans="2:7" x14ac:dyDescent="0.25">
      <c r="B87" s="181"/>
      <c r="C87" s="181"/>
      <c r="D87" s="181"/>
      <c r="E87" s="181"/>
      <c r="F87" s="181"/>
      <c r="G87" s="181"/>
    </row>
    <row r="88" spans="2:7" x14ac:dyDescent="0.25">
      <c r="B88" s="181"/>
      <c r="C88" s="181"/>
      <c r="D88" s="181"/>
      <c r="E88" s="181"/>
      <c r="F88" s="181"/>
      <c r="G88" s="181"/>
    </row>
    <row r="89" spans="2:7" x14ac:dyDescent="0.25">
      <c r="B89" s="181"/>
      <c r="C89" s="181"/>
      <c r="D89" s="181"/>
      <c r="E89" s="181"/>
      <c r="F89" s="181"/>
      <c r="G89" s="181"/>
    </row>
    <row r="90" spans="2:7" x14ac:dyDescent="0.25">
      <c r="B90" s="181"/>
      <c r="C90" s="181"/>
      <c r="D90" s="181"/>
      <c r="E90" s="181"/>
      <c r="F90" s="181"/>
      <c r="G90" s="181"/>
    </row>
    <row r="91" spans="2:7" x14ac:dyDescent="0.25">
      <c r="B91" s="181"/>
      <c r="C91" s="181"/>
      <c r="D91" s="181"/>
      <c r="E91" s="181"/>
      <c r="F91" s="181"/>
      <c r="G91" s="181"/>
    </row>
    <row r="92" spans="2:7" x14ac:dyDescent="0.25">
      <c r="B92" s="181"/>
      <c r="C92" s="181"/>
      <c r="D92" s="181"/>
      <c r="E92" s="181"/>
      <c r="F92" s="181"/>
      <c r="G92" s="181"/>
    </row>
    <row r="93" spans="2:7" x14ac:dyDescent="0.25">
      <c r="B93" s="181"/>
      <c r="C93" s="181"/>
      <c r="D93" s="181"/>
      <c r="E93" s="181"/>
      <c r="F93" s="181"/>
      <c r="G93" s="181"/>
    </row>
    <row r="94" spans="2:7" x14ac:dyDescent="0.25">
      <c r="B94" s="181"/>
      <c r="C94" s="181"/>
      <c r="D94" s="181"/>
      <c r="E94" s="181"/>
      <c r="F94" s="181"/>
      <c r="G94" s="181"/>
    </row>
    <row r="95" spans="2:7" x14ac:dyDescent="0.25">
      <c r="B95" s="181"/>
      <c r="C95" s="181"/>
      <c r="D95" s="181"/>
      <c r="E95" s="181"/>
      <c r="F95" s="181"/>
      <c r="G95" s="181"/>
    </row>
    <row r="96" spans="2:7" x14ac:dyDescent="0.25">
      <c r="B96" s="181"/>
      <c r="C96" s="181"/>
      <c r="D96" s="181"/>
      <c r="E96" s="181"/>
      <c r="F96" s="181"/>
      <c r="G96" s="181"/>
    </row>
    <row r="97" spans="2:7" x14ac:dyDescent="0.25">
      <c r="B97" s="181"/>
      <c r="C97" s="181"/>
      <c r="D97" s="181"/>
      <c r="E97" s="181"/>
      <c r="F97" s="181"/>
      <c r="G97" s="181"/>
    </row>
    <row r="98" spans="2:7" x14ac:dyDescent="0.25">
      <c r="B98" s="181"/>
      <c r="C98" s="181"/>
      <c r="D98" s="181"/>
      <c r="E98" s="181"/>
      <c r="F98" s="181"/>
      <c r="G98" s="181"/>
    </row>
    <row r="99" spans="2:7" x14ac:dyDescent="0.25">
      <c r="B99" s="181"/>
      <c r="C99" s="181"/>
      <c r="D99" s="181"/>
      <c r="E99" s="181"/>
      <c r="F99" s="181"/>
      <c r="G99" s="181"/>
    </row>
    <row r="100" spans="2:7" x14ac:dyDescent="0.25">
      <c r="B100" s="181"/>
      <c r="C100" s="181"/>
      <c r="D100" s="181"/>
      <c r="E100" s="181"/>
      <c r="F100" s="181"/>
      <c r="G100" s="181"/>
    </row>
  </sheetData>
  <mergeCells count="1">
    <mergeCell ref="A4:E4"/>
  </mergeCells>
  <printOptions horizontalCentered="1"/>
  <pageMargins left="0.7" right="0.7" top="0.75" bottom="0.75" header="0.3" footer="0.3"/>
  <pageSetup paperSize="9" scale="95" orientation="landscape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00"/>
  <sheetViews>
    <sheetView workbookViewId="0">
      <selection sqref="A1:D1"/>
    </sheetView>
  </sheetViews>
  <sheetFormatPr defaultColWidth="0" defaultRowHeight="15" x14ac:dyDescent="0.25"/>
  <cols>
    <col min="1" max="1" width="40.7109375" customWidth="1"/>
    <col min="2" max="4" width="12.7109375" customWidth="1"/>
    <col min="5" max="6" width="15.7109375" customWidth="1"/>
    <col min="7" max="7" width="3.7109375" customWidth="1"/>
    <col min="8" max="9" width="9.140625" hidden="1" customWidth="1"/>
    <col min="10" max="26" width="0" hidden="1" customWidth="1"/>
    <col min="27" max="16384" width="9.140625" hidden="1"/>
  </cols>
  <sheetData>
    <row r="1" spans="1:26" ht="20.100000000000001" customHeight="1" x14ac:dyDescent="0.25">
      <c r="A1" s="210" t="s">
        <v>33</v>
      </c>
      <c r="B1" s="211"/>
      <c r="C1" s="211"/>
      <c r="D1" s="212"/>
      <c r="E1" s="137" t="s">
        <v>30</v>
      </c>
      <c r="F1" s="136"/>
      <c r="W1">
        <v>30.126000000000001</v>
      </c>
    </row>
    <row r="2" spans="1:26" ht="20.100000000000001" customHeight="1" x14ac:dyDescent="0.25">
      <c r="A2" s="210" t="s">
        <v>34</v>
      </c>
      <c r="B2" s="211"/>
      <c r="C2" s="211"/>
      <c r="D2" s="212"/>
      <c r="E2" s="137" t="s">
        <v>28</v>
      </c>
      <c r="F2" s="136"/>
    </row>
    <row r="3" spans="1:26" ht="20.100000000000001" customHeight="1" x14ac:dyDescent="0.25">
      <c r="A3" s="210" t="s">
        <v>35</v>
      </c>
      <c r="B3" s="211"/>
      <c r="C3" s="211"/>
      <c r="D3" s="212"/>
      <c r="E3" s="137" t="s">
        <v>74</v>
      </c>
      <c r="F3" s="136"/>
    </row>
    <row r="4" spans="1:26" x14ac:dyDescent="0.25">
      <c r="A4" s="138" t="s">
        <v>1</v>
      </c>
      <c r="B4" s="135"/>
      <c r="C4" s="135"/>
      <c r="D4" s="135"/>
      <c r="E4" s="135"/>
      <c r="F4" s="135"/>
    </row>
    <row r="5" spans="1:26" x14ac:dyDescent="0.25">
      <c r="A5" s="138" t="s">
        <v>180</v>
      </c>
      <c r="B5" s="135"/>
      <c r="C5" s="135"/>
      <c r="D5" s="135"/>
      <c r="E5" s="135"/>
      <c r="F5" s="135"/>
    </row>
    <row r="6" spans="1:26" x14ac:dyDescent="0.25">
      <c r="A6" s="135"/>
      <c r="B6" s="135"/>
      <c r="C6" s="135"/>
      <c r="D6" s="135"/>
      <c r="E6" s="135"/>
      <c r="F6" s="135"/>
    </row>
    <row r="7" spans="1:26" x14ac:dyDescent="0.25">
      <c r="A7" s="135"/>
      <c r="B7" s="135"/>
      <c r="C7" s="135"/>
      <c r="D7" s="135"/>
      <c r="E7" s="135"/>
      <c r="F7" s="135"/>
    </row>
    <row r="8" spans="1:26" x14ac:dyDescent="0.25">
      <c r="A8" s="139" t="s">
        <v>75</v>
      </c>
      <c r="B8" s="135"/>
      <c r="C8" s="135"/>
      <c r="D8" s="135"/>
      <c r="E8" s="135"/>
      <c r="F8" s="135"/>
    </row>
    <row r="9" spans="1:26" x14ac:dyDescent="0.25">
      <c r="A9" s="140" t="s">
        <v>71</v>
      </c>
      <c r="B9" s="140" t="s">
        <v>65</v>
      </c>
      <c r="C9" s="140" t="s">
        <v>66</v>
      </c>
      <c r="D9" s="140" t="s">
        <v>42</v>
      </c>
      <c r="E9" s="140" t="s">
        <v>72</v>
      </c>
      <c r="F9" s="140" t="s">
        <v>73</v>
      </c>
    </row>
    <row r="10" spans="1:26" x14ac:dyDescent="0.25">
      <c r="A10" s="147" t="s">
        <v>76</v>
      </c>
      <c r="B10" s="148"/>
      <c r="C10" s="144"/>
      <c r="D10" s="144"/>
      <c r="E10" s="145"/>
      <c r="F10" s="145"/>
      <c r="G10" s="146"/>
      <c r="H10" s="146"/>
      <c r="I10" s="146"/>
      <c r="J10" s="146"/>
      <c r="K10" s="146"/>
      <c r="L10" s="146"/>
      <c r="M10" s="146"/>
      <c r="N10" s="146"/>
      <c r="O10" s="146"/>
      <c r="P10" s="146"/>
      <c r="Q10" s="146"/>
      <c r="R10" s="146"/>
      <c r="S10" s="146"/>
      <c r="T10" s="146"/>
      <c r="U10" s="146"/>
      <c r="V10" s="146"/>
      <c r="W10" s="146"/>
      <c r="X10" s="146"/>
      <c r="Y10" s="146"/>
      <c r="Z10" s="146"/>
    </row>
    <row r="11" spans="1:26" x14ac:dyDescent="0.25">
      <c r="A11" s="149" t="s">
        <v>77</v>
      </c>
      <c r="B11" s="150">
        <f>'SO 14015'!L27</f>
        <v>0</v>
      </c>
      <c r="C11" s="150">
        <f>'SO 14015'!M27</f>
        <v>0</v>
      </c>
      <c r="D11" s="150">
        <f>'SO 14015'!I27</f>
        <v>0</v>
      </c>
      <c r="E11" s="151">
        <f>'SO 14015'!P27</f>
        <v>0</v>
      </c>
      <c r="F11" s="151">
        <f>'SO 14015'!S27</f>
        <v>0</v>
      </c>
      <c r="G11" s="146"/>
      <c r="H11" s="146"/>
      <c r="I11" s="146"/>
      <c r="J11" s="146"/>
      <c r="K11" s="146"/>
      <c r="L11" s="146"/>
      <c r="M11" s="146"/>
      <c r="N11" s="146"/>
      <c r="O11" s="146"/>
      <c r="P11" s="146"/>
      <c r="Q11" s="146"/>
      <c r="R11" s="146"/>
      <c r="S11" s="146"/>
      <c r="T11" s="146"/>
      <c r="U11" s="146"/>
      <c r="V11" s="146"/>
      <c r="W11" s="146"/>
      <c r="X11" s="146"/>
      <c r="Y11" s="146"/>
      <c r="Z11" s="146"/>
    </row>
    <row r="12" spans="1:26" x14ac:dyDescent="0.25">
      <c r="A12" s="149" t="s">
        <v>78</v>
      </c>
      <c r="B12" s="150">
        <f>'SO 14015'!L34</f>
        <v>0</v>
      </c>
      <c r="C12" s="150">
        <f>'SO 14015'!M34</f>
        <v>0</v>
      </c>
      <c r="D12" s="150">
        <f>'SO 14015'!I34</f>
        <v>0</v>
      </c>
      <c r="E12" s="151">
        <f>'SO 14015'!P34</f>
        <v>0.65</v>
      </c>
      <c r="F12" s="151">
        <f>'SO 14015'!S34</f>
        <v>50.84</v>
      </c>
      <c r="G12" s="146"/>
      <c r="H12" s="146"/>
      <c r="I12" s="146"/>
      <c r="J12" s="146"/>
      <c r="K12" s="146"/>
      <c r="L12" s="146"/>
      <c r="M12" s="146"/>
      <c r="N12" s="146"/>
      <c r="O12" s="146"/>
      <c r="P12" s="146"/>
      <c r="Q12" s="146"/>
      <c r="R12" s="146"/>
      <c r="S12" s="146"/>
      <c r="T12" s="146"/>
      <c r="U12" s="146"/>
      <c r="V12" s="146"/>
      <c r="W12" s="146"/>
      <c r="X12" s="146"/>
      <c r="Y12" s="146"/>
      <c r="Z12" s="146"/>
    </row>
    <row r="13" spans="1:26" x14ac:dyDescent="0.25">
      <c r="A13" s="149" t="s">
        <v>80</v>
      </c>
      <c r="B13" s="150">
        <f>'SO 14015'!L43</f>
        <v>0</v>
      </c>
      <c r="C13" s="150">
        <f>'SO 14015'!M43</f>
        <v>0</v>
      </c>
      <c r="D13" s="150">
        <f>'SO 14015'!I43</f>
        <v>0</v>
      </c>
      <c r="E13" s="151">
        <f>'SO 14015'!P43</f>
        <v>0</v>
      </c>
      <c r="F13" s="151">
        <f>'SO 14015'!S43</f>
        <v>0</v>
      </c>
      <c r="G13" s="146"/>
      <c r="H13" s="146"/>
      <c r="I13" s="146"/>
      <c r="J13" s="146"/>
      <c r="K13" s="146"/>
      <c r="L13" s="146"/>
      <c r="M13" s="146"/>
      <c r="N13" s="146"/>
      <c r="O13" s="146"/>
      <c r="P13" s="146"/>
      <c r="Q13" s="146"/>
      <c r="R13" s="146"/>
      <c r="S13" s="146"/>
      <c r="T13" s="146"/>
      <c r="U13" s="146"/>
      <c r="V13" s="146"/>
      <c r="W13" s="146"/>
      <c r="X13" s="146"/>
      <c r="Y13" s="146"/>
      <c r="Z13" s="146"/>
    </row>
    <row r="14" spans="1:26" x14ac:dyDescent="0.25">
      <c r="A14" s="149" t="s">
        <v>81</v>
      </c>
      <c r="B14" s="150">
        <f>'SO 14015'!L47</f>
        <v>0</v>
      </c>
      <c r="C14" s="150">
        <f>'SO 14015'!M47</f>
        <v>0</v>
      </c>
      <c r="D14" s="150">
        <f>'SO 14015'!I47</f>
        <v>0</v>
      </c>
      <c r="E14" s="151">
        <f>'SO 14015'!P47</f>
        <v>0</v>
      </c>
      <c r="F14" s="151">
        <f>'SO 14015'!S47</f>
        <v>0</v>
      </c>
      <c r="G14" s="146"/>
      <c r="H14" s="146"/>
      <c r="I14" s="146"/>
      <c r="J14" s="146"/>
      <c r="K14" s="146"/>
      <c r="L14" s="146"/>
      <c r="M14" s="146"/>
      <c r="N14" s="146"/>
      <c r="O14" s="146"/>
      <c r="P14" s="146"/>
      <c r="Q14" s="146"/>
      <c r="R14" s="146"/>
      <c r="S14" s="146"/>
      <c r="T14" s="146"/>
      <c r="U14" s="146"/>
      <c r="V14" s="146"/>
      <c r="W14" s="146"/>
      <c r="X14" s="146"/>
      <c r="Y14" s="146"/>
      <c r="Z14" s="146"/>
    </row>
    <row r="15" spans="1:26" x14ac:dyDescent="0.25">
      <c r="A15" s="2" t="s">
        <v>76</v>
      </c>
      <c r="B15" s="152">
        <f>'SO 14015'!L49</f>
        <v>0</v>
      </c>
      <c r="C15" s="152">
        <f>'SO 14015'!M49</f>
        <v>0</v>
      </c>
      <c r="D15" s="152">
        <f>'SO 14015'!I49</f>
        <v>0</v>
      </c>
      <c r="E15" s="153">
        <f>'SO 14015'!S49</f>
        <v>50.84</v>
      </c>
      <c r="F15" s="153">
        <f>'SO 14015'!V49</f>
        <v>0</v>
      </c>
      <c r="G15" s="146"/>
      <c r="H15" s="146"/>
      <c r="I15" s="146"/>
      <c r="J15" s="146"/>
      <c r="K15" s="146"/>
      <c r="L15" s="146"/>
      <c r="M15" s="146"/>
      <c r="N15" s="146"/>
      <c r="O15" s="146"/>
      <c r="P15" s="146"/>
      <c r="Q15" s="146"/>
      <c r="R15" s="146"/>
      <c r="S15" s="146"/>
      <c r="T15" s="146"/>
      <c r="U15" s="146"/>
      <c r="V15" s="146"/>
      <c r="W15" s="146"/>
      <c r="X15" s="146"/>
      <c r="Y15" s="146"/>
      <c r="Z15" s="146"/>
    </row>
    <row r="16" spans="1:26" x14ac:dyDescent="0.25">
      <c r="A16" s="1"/>
      <c r="B16" s="142"/>
      <c r="C16" s="142"/>
      <c r="D16" s="142"/>
      <c r="E16" s="141"/>
      <c r="F16" s="141"/>
    </row>
    <row r="17" spans="1:26" x14ac:dyDescent="0.25">
      <c r="A17" s="2" t="s">
        <v>82</v>
      </c>
      <c r="B17" s="152">
        <f>'SO 14015'!L50</f>
        <v>0</v>
      </c>
      <c r="C17" s="152">
        <f>'SO 14015'!M50</f>
        <v>0</v>
      </c>
      <c r="D17" s="152">
        <f>'SO 14015'!I50</f>
        <v>0</v>
      </c>
      <c r="E17" s="153">
        <f>'SO 14015'!S50</f>
        <v>50.84</v>
      </c>
      <c r="F17" s="153">
        <f>'SO 14015'!V50</f>
        <v>0</v>
      </c>
      <c r="G17" s="146"/>
      <c r="H17" s="146"/>
      <c r="I17" s="146"/>
      <c r="J17" s="146"/>
      <c r="K17" s="146"/>
      <c r="L17" s="146"/>
      <c r="M17" s="146"/>
      <c r="N17" s="146"/>
      <c r="O17" s="146"/>
      <c r="P17" s="146"/>
      <c r="Q17" s="146"/>
      <c r="R17" s="146"/>
      <c r="S17" s="146"/>
      <c r="T17" s="146"/>
      <c r="U17" s="146"/>
      <c r="V17" s="146"/>
      <c r="W17" s="146"/>
      <c r="X17" s="146"/>
      <c r="Y17" s="146"/>
      <c r="Z17" s="146"/>
    </row>
    <row r="18" spans="1:26" x14ac:dyDescent="0.25">
      <c r="A18" s="1"/>
      <c r="B18" s="142"/>
      <c r="C18" s="142"/>
      <c r="D18" s="142"/>
      <c r="E18" s="141"/>
      <c r="F18" s="141"/>
    </row>
    <row r="19" spans="1:26" x14ac:dyDescent="0.25">
      <c r="A19" s="1"/>
      <c r="B19" s="142"/>
      <c r="C19" s="142"/>
      <c r="D19" s="142"/>
      <c r="E19" s="141"/>
      <c r="F19" s="141"/>
    </row>
    <row r="20" spans="1:26" x14ac:dyDescent="0.25">
      <c r="A20" s="1"/>
      <c r="B20" s="142"/>
      <c r="C20" s="142"/>
      <c r="D20" s="142"/>
      <c r="E20" s="141"/>
      <c r="F20" s="141"/>
    </row>
    <row r="21" spans="1:26" x14ac:dyDescent="0.25">
      <c r="A21" s="1"/>
      <c r="B21" s="142"/>
      <c r="C21" s="142"/>
      <c r="D21" s="142"/>
      <c r="E21" s="141"/>
      <c r="F21" s="141"/>
    </row>
    <row r="22" spans="1:26" x14ac:dyDescent="0.25">
      <c r="A22" s="1"/>
      <c r="B22" s="142"/>
      <c r="C22" s="142"/>
      <c r="D22" s="142"/>
      <c r="E22" s="141"/>
      <c r="F22" s="141"/>
    </row>
    <row r="23" spans="1:26" x14ac:dyDescent="0.25">
      <c r="A23" s="1"/>
      <c r="B23" s="142"/>
      <c r="C23" s="142"/>
      <c r="D23" s="142"/>
      <c r="E23" s="141"/>
      <c r="F23" s="141"/>
    </row>
    <row r="24" spans="1:26" x14ac:dyDescent="0.25">
      <c r="A24" s="1"/>
      <c r="B24" s="142"/>
      <c r="C24" s="142"/>
      <c r="D24" s="142"/>
      <c r="E24" s="141"/>
      <c r="F24" s="141"/>
    </row>
    <row r="25" spans="1:26" x14ac:dyDescent="0.25">
      <c r="A25" s="1"/>
      <c r="B25" s="142"/>
      <c r="C25" s="142"/>
      <c r="D25" s="142"/>
      <c r="E25" s="141"/>
      <c r="F25" s="141"/>
    </row>
    <row r="26" spans="1:26" x14ac:dyDescent="0.25">
      <c r="A26" s="1"/>
      <c r="B26" s="142"/>
      <c r="C26" s="142"/>
      <c r="D26" s="142"/>
      <c r="E26" s="141"/>
      <c r="F26" s="141"/>
    </row>
    <row r="27" spans="1:26" x14ac:dyDescent="0.25">
      <c r="A27" s="1"/>
      <c r="B27" s="142"/>
      <c r="C27" s="142"/>
      <c r="D27" s="142"/>
      <c r="E27" s="141"/>
      <c r="F27" s="141"/>
    </row>
    <row r="28" spans="1:26" x14ac:dyDescent="0.25">
      <c r="A28" s="1"/>
      <c r="B28" s="142"/>
      <c r="C28" s="142"/>
      <c r="D28" s="142"/>
      <c r="E28" s="141"/>
      <c r="F28" s="141"/>
    </row>
    <row r="29" spans="1:26" x14ac:dyDescent="0.25">
      <c r="A29" s="1"/>
      <c r="B29" s="142"/>
      <c r="C29" s="142"/>
      <c r="D29" s="142"/>
      <c r="E29" s="141"/>
      <c r="F29" s="141"/>
    </row>
    <row r="30" spans="1:26" x14ac:dyDescent="0.25">
      <c r="A30" s="1"/>
      <c r="B30" s="142"/>
      <c r="C30" s="142"/>
      <c r="D30" s="142"/>
      <c r="E30" s="141"/>
      <c r="F30" s="141"/>
    </row>
    <row r="31" spans="1:26" x14ac:dyDescent="0.25">
      <c r="A31" s="1"/>
      <c r="B31" s="142"/>
      <c r="C31" s="142"/>
      <c r="D31" s="142"/>
      <c r="E31" s="141"/>
      <c r="F31" s="141"/>
    </row>
    <row r="32" spans="1:26" x14ac:dyDescent="0.25">
      <c r="A32" s="1"/>
      <c r="B32" s="142"/>
      <c r="C32" s="142"/>
      <c r="D32" s="142"/>
      <c r="E32" s="141"/>
      <c r="F32" s="141"/>
    </row>
    <row r="33" spans="1:6" x14ac:dyDescent="0.25">
      <c r="A33" s="1"/>
      <c r="B33" s="142"/>
      <c r="C33" s="142"/>
      <c r="D33" s="142"/>
      <c r="E33" s="141"/>
      <c r="F33" s="141"/>
    </row>
    <row r="34" spans="1:6" x14ac:dyDescent="0.25">
      <c r="A34" s="1"/>
      <c r="B34" s="142"/>
      <c r="C34" s="142"/>
      <c r="D34" s="142"/>
      <c r="E34" s="141"/>
      <c r="F34" s="141"/>
    </row>
    <row r="35" spans="1:6" x14ac:dyDescent="0.25">
      <c r="A35" s="1"/>
      <c r="B35" s="142"/>
      <c r="C35" s="142"/>
      <c r="D35" s="142"/>
      <c r="E35" s="141"/>
      <c r="F35" s="141"/>
    </row>
    <row r="36" spans="1:6" x14ac:dyDescent="0.25">
      <c r="A36" s="1"/>
      <c r="B36" s="142"/>
      <c r="C36" s="142"/>
      <c r="D36" s="142"/>
      <c r="E36" s="141"/>
      <c r="F36" s="141"/>
    </row>
    <row r="37" spans="1:6" x14ac:dyDescent="0.25">
      <c r="A37" s="1"/>
      <c r="B37" s="142"/>
      <c r="C37" s="142"/>
      <c r="D37" s="142"/>
      <c r="E37" s="141"/>
      <c r="F37" s="141"/>
    </row>
    <row r="38" spans="1:6" x14ac:dyDescent="0.25">
      <c r="A38" s="1"/>
      <c r="B38" s="142"/>
      <c r="C38" s="142"/>
      <c r="D38" s="142"/>
      <c r="E38" s="141"/>
      <c r="F38" s="141"/>
    </row>
    <row r="39" spans="1:6" x14ac:dyDescent="0.25">
      <c r="A39" s="1"/>
      <c r="B39" s="142"/>
      <c r="C39" s="142"/>
      <c r="D39" s="142"/>
      <c r="E39" s="141"/>
      <c r="F39" s="141"/>
    </row>
    <row r="40" spans="1:6" x14ac:dyDescent="0.25">
      <c r="A40" s="1"/>
      <c r="B40" s="142"/>
      <c r="C40" s="142"/>
      <c r="D40" s="142"/>
      <c r="E40" s="141"/>
      <c r="F40" s="141"/>
    </row>
    <row r="41" spans="1:6" x14ac:dyDescent="0.25">
      <c r="A41" s="1"/>
      <c r="B41" s="142"/>
      <c r="C41" s="142"/>
      <c r="D41" s="142"/>
      <c r="E41" s="141"/>
      <c r="F41" s="141"/>
    </row>
    <row r="42" spans="1:6" x14ac:dyDescent="0.25">
      <c r="A42" s="1"/>
      <c r="B42" s="142"/>
      <c r="C42" s="142"/>
      <c r="D42" s="142"/>
      <c r="E42" s="141"/>
      <c r="F42" s="141"/>
    </row>
    <row r="43" spans="1:6" x14ac:dyDescent="0.25">
      <c r="A43" s="1"/>
      <c r="B43" s="142"/>
      <c r="C43" s="142"/>
      <c r="D43" s="142"/>
      <c r="E43" s="141"/>
      <c r="F43" s="141"/>
    </row>
    <row r="44" spans="1:6" x14ac:dyDescent="0.25">
      <c r="A44" s="1"/>
      <c r="B44" s="142"/>
      <c r="C44" s="142"/>
      <c r="D44" s="142"/>
      <c r="E44" s="141"/>
      <c r="F44" s="141"/>
    </row>
    <row r="45" spans="1:6" x14ac:dyDescent="0.25">
      <c r="A45" s="1"/>
      <c r="B45" s="142"/>
      <c r="C45" s="142"/>
      <c r="D45" s="142"/>
      <c r="E45" s="141"/>
      <c r="F45" s="141"/>
    </row>
    <row r="46" spans="1:6" x14ac:dyDescent="0.25">
      <c r="A46" s="1"/>
      <c r="B46" s="142"/>
      <c r="C46" s="142"/>
      <c r="D46" s="142"/>
      <c r="E46" s="141"/>
      <c r="F46" s="141"/>
    </row>
    <row r="47" spans="1:6" x14ac:dyDescent="0.25">
      <c r="A47" s="1"/>
      <c r="B47" s="142"/>
      <c r="C47" s="142"/>
      <c r="D47" s="142"/>
      <c r="E47" s="141"/>
      <c r="F47" s="141"/>
    </row>
    <row r="48" spans="1:6" x14ac:dyDescent="0.25">
      <c r="A48" s="1"/>
      <c r="B48" s="142"/>
      <c r="C48" s="142"/>
      <c r="D48" s="142"/>
      <c r="E48" s="141"/>
      <c r="F48" s="141"/>
    </row>
    <row r="49" spans="1:6" x14ac:dyDescent="0.25">
      <c r="A49" s="1"/>
      <c r="B49" s="142"/>
      <c r="C49" s="142"/>
      <c r="D49" s="142"/>
      <c r="E49" s="141"/>
      <c r="F49" s="141"/>
    </row>
    <row r="50" spans="1:6" x14ac:dyDescent="0.25">
      <c r="A50" s="1"/>
      <c r="B50" s="142"/>
      <c r="C50" s="142"/>
      <c r="D50" s="142"/>
      <c r="E50" s="141"/>
      <c r="F50" s="141"/>
    </row>
    <row r="51" spans="1:6" x14ac:dyDescent="0.25">
      <c r="A51" s="1"/>
      <c r="B51" s="142"/>
      <c r="C51" s="142"/>
      <c r="D51" s="142"/>
      <c r="E51" s="141"/>
      <c r="F51" s="141"/>
    </row>
    <row r="52" spans="1:6" x14ac:dyDescent="0.25">
      <c r="A52" s="1"/>
      <c r="B52" s="142"/>
      <c r="C52" s="142"/>
      <c r="D52" s="142"/>
      <c r="E52" s="141"/>
      <c r="F52" s="141"/>
    </row>
    <row r="53" spans="1:6" x14ac:dyDescent="0.25">
      <c r="A53" s="1"/>
      <c r="B53" s="142"/>
      <c r="C53" s="142"/>
      <c r="D53" s="142"/>
      <c r="E53" s="141"/>
      <c r="F53" s="141"/>
    </row>
    <row r="54" spans="1:6" x14ac:dyDescent="0.25">
      <c r="A54" s="1"/>
      <c r="B54" s="142"/>
      <c r="C54" s="142"/>
      <c r="D54" s="142"/>
      <c r="E54" s="141"/>
      <c r="F54" s="141"/>
    </row>
    <row r="55" spans="1:6" x14ac:dyDescent="0.25">
      <c r="A55" s="1"/>
      <c r="B55" s="142"/>
      <c r="C55" s="142"/>
      <c r="D55" s="142"/>
      <c r="E55" s="141"/>
      <c r="F55" s="141"/>
    </row>
    <row r="56" spans="1:6" x14ac:dyDescent="0.25">
      <c r="A56" s="1"/>
      <c r="B56" s="142"/>
      <c r="C56" s="142"/>
      <c r="D56" s="142"/>
      <c r="E56" s="141"/>
      <c r="F56" s="141"/>
    </row>
    <row r="57" spans="1:6" x14ac:dyDescent="0.25">
      <c r="A57" s="1"/>
      <c r="B57" s="142"/>
      <c r="C57" s="142"/>
      <c r="D57" s="142"/>
      <c r="E57" s="141"/>
      <c r="F57" s="141"/>
    </row>
    <row r="58" spans="1:6" x14ac:dyDescent="0.25">
      <c r="A58" s="1"/>
      <c r="B58" s="142"/>
      <c r="C58" s="142"/>
      <c r="D58" s="142"/>
      <c r="E58" s="141"/>
      <c r="F58" s="141"/>
    </row>
    <row r="59" spans="1:6" x14ac:dyDescent="0.25">
      <c r="A59" s="1"/>
      <c r="B59" s="142"/>
      <c r="C59" s="142"/>
      <c r="D59" s="142"/>
      <c r="E59" s="141"/>
      <c r="F59" s="141"/>
    </row>
    <row r="60" spans="1:6" x14ac:dyDescent="0.25">
      <c r="A60" s="1"/>
      <c r="B60" s="142"/>
      <c r="C60" s="142"/>
      <c r="D60" s="142"/>
      <c r="E60" s="141"/>
      <c r="F60" s="141"/>
    </row>
    <row r="61" spans="1:6" x14ac:dyDescent="0.25">
      <c r="A61" s="1"/>
      <c r="B61" s="142"/>
      <c r="C61" s="142"/>
      <c r="D61" s="142"/>
      <c r="E61" s="141"/>
      <c r="F61" s="141"/>
    </row>
    <row r="62" spans="1:6" x14ac:dyDescent="0.25">
      <c r="A62" s="1"/>
      <c r="B62" s="142"/>
      <c r="C62" s="142"/>
      <c r="D62" s="142"/>
      <c r="E62" s="141"/>
      <c r="F62" s="141"/>
    </row>
    <row r="63" spans="1:6" x14ac:dyDescent="0.25">
      <c r="A63" s="1"/>
      <c r="B63" s="142"/>
      <c r="C63" s="142"/>
      <c r="D63" s="142"/>
      <c r="E63" s="141"/>
      <c r="F63" s="141"/>
    </row>
    <row r="64" spans="1:6" x14ac:dyDescent="0.25">
      <c r="A64" s="1"/>
      <c r="B64" s="142"/>
      <c r="C64" s="142"/>
      <c r="D64" s="142"/>
      <c r="E64" s="141"/>
      <c r="F64" s="141"/>
    </row>
    <row r="65" spans="1:6" x14ac:dyDescent="0.25">
      <c r="A65" s="1"/>
      <c r="B65" s="142"/>
      <c r="C65" s="142"/>
      <c r="D65" s="142"/>
      <c r="E65" s="141"/>
      <c r="F65" s="141"/>
    </row>
    <row r="66" spans="1:6" x14ac:dyDescent="0.25">
      <c r="A66" s="1"/>
      <c r="B66" s="142"/>
      <c r="C66" s="142"/>
      <c r="D66" s="142"/>
      <c r="E66" s="141"/>
      <c r="F66" s="141"/>
    </row>
    <row r="67" spans="1:6" x14ac:dyDescent="0.25">
      <c r="A67" s="1"/>
      <c r="B67" s="142"/>
      <c r="C67" s="142"/>
      <c r="D67" s="142"/>
      <c r="E67" s="141"/>
      <c r="F67" s="141"/>
    </row>
    <row r="68" spans="1:6" x14ac:dyDescent="0.25">
      <c r="A68" s="1"/>
      <c r="B68" s="142"/>
      <c r="C68" s="142"/>
      <c r="D68" s="142"/>
      <c r="E68" s="141"/>
      <c r="F68" s="141"/>
    </row>
    <row r="69" spans="1:6" x14ac:dyDescent="0.25">
      <c r="A69" s="1"/>
      <c r="B69" s="142"/>
      <c r="C69" s="142"/>
      <c r="D69" s="142"/>
      <c r="E69" s="141"/>
      <c r="F69" s="141"/>
    </row>
    <row r="70" spans="1:6" x14ac:dyDescent="0.25">
      <c r="A70" s="1"/>
      <c r="B70" s="142"/>
      <c r="C70" s="142"/>
      <c r="D70" s="142"/>
      <c r="E70" s="141"/>
      <c r="F70" s="141"/>
    </row>
    <row r="71" spans="1:6" x14ac:dyDescent="0.25">
      <c r="A71" s="1"/>
      <c r="B71" s="142"/>
      <c r="C71" s="142"/>
      <c r="D71" s="142"/>
      <c r="E71" s="141"/>
      <c r="F71" s="141"/>
    </row>
    <row r="72" spans="1:6" x14ac:dyDescent="0.25">
      <c r="A72" s="1"/>
      <c r="B72" s="142"/>
      <c r="C72" s="142"/>
      <c r="D72" s="142"/>
      <c r="E72" s="141"/>
      <c r="F72" s="141"/>
    </row>
    <row r="73" spans="1:6" x14ac:dyDescent="0.25">
      <c r="A73" s="1"/>
      <c r="B73" s="142"/>
      <c r="C73" s="142"/>
      <c r="D73" s="142"/>
      <c r="E73" s="141"/>
      <c r="F73" s="141"/>
    </row>
    <row r="74" spans="1:6" x14ac:dyDescent="0.25">
      <c r="A74" s="1"/>
      <c r="B74" s="142"/>
      <c r="C74" s="142"/>
      <c r="D74" s="142"/>
      <c r="E74" s="141"/>
      <c r="F74" s="141"/>
    </row>
    <row r="75" spans="1:6" x14ac:dyDescent="0.25">
      <c r="A75" s="1"/>
      <c r="B75" s="142"/>
      <c r="C75" s="142"/>
      <c r="D75" s="142"/>
      <c r="E75" s="141"/>
      <c r="F75" s="141"/>
    </row>
    <row r="76" spans="1:6" x14ac:dyDescent="0.25">
      <c r="A76" s="1"/>
      <c r="B76" s="142"/>
      <c r="C76" s="142"/>
      <c r="D76" s="142"/>
      <c r="E76" s="141"/>
      <c r="F76" s="141"/>
    </row>
    <row r="77" spans="1:6" x14ac:dyDescent="0.25">
      <c r="A77" s="1"/>
      <c r="B77" s="142"/>
      <c r="C77" s="142"/>
      <c r="D77" s="142"/>
      <c r="E77" s="141"/>
      <c r="F77" s="141"/>
    </row>
    <row r="78" spans="1:6" x14ac:dyDescent="0.25">
      <c r="A78" s="1"/>
      <c r="B78" s="142"/>
      <c r="C78" s="142"/>
      <c r="D78" s="142"/>
      <c r="E78" s="141"/>
      <c r="F78" s="141"/>
    </row>
    <row r="79" spans="1:6" x14ac:dyDescent="0.25">
      <c r="A79" s="1"/>
      <c r="B79" s="142"/>
      <c r="C79" s="142"/>
      <c r="D79" s="142"/>
      <c r="E79" s="141"/>
      <c r="F79" s="141"/>
    </row>
    <row r="80" spans="1:6" x14ac:dyDescent="0.25">
      <c r="A80" s="1"/>
      <c r="B80" s="142"/>
      <c r="C80" s="142"/>
      <c r="D80" s="142"/>
      <c r="E80" s="141"/>
      <c r="F80" s="141"/>
    </row>
    <row r="81" spans="1:6" x14ac:dyDescent="0.25">
      <c r="A81" s="1"/>
      <c r="B81" s="142"/>
      <c r="C81" s="142"/>
      <c r="D81" s="142"/>
      <c r="E81" s="141"/>
      <c r="F81" s="141"/>
    </row>
    <row r="82" spans="1:6" x14ac:dyDescent="0.25">
      <c r="A82" s="1"/>
      <c r="B82" s="142"/>
      <c r="C82" s="142"/>
      <c r="D82" s="142"/>
      <c r="E82" s="141"/>
      <c r="F82" s="141"/>
    </row>
    <row r="83" spans="1:6" x14ac:dyDescent="0.25">
      <c r="A83" s="1"/>
      <c r="B83" s="142"/>
      <c r="C83" s="142"/>
      <c r="D83" s="142"/>
      <c r="E83" s="141"/>
      <c r="F83" s="141"/>
    </row>
    <row r="84" spans="1:6" x14ac:dyDescent="0.25">
      <c r="A84" s="1"/>
      <c r="B84" s="142"/>
      <c r="C84" s="142"/>
      <c r="D84" s="142"/>
      <c r="E84" s="141"/>
      <c r="F84" s="141"/>
    </row>
    <row r="85" spans="1:6" x14ac:dyDescent="0.25">
      <c r="A85" s="1"/>
      <c r="B85" s="142"/>
      <c r="C85" s="142"/>
      <c r="D85" s="142"/>
      <c r="E85" s="141"/>
      <c r="F85" s="141"/>
    </row>
    <row r="86" spans="1:6" x14ac:dyDescent="0.25">
      <c r="A86" s="1"/>
      <c r="B86" s="142"/>
      <c r="C86" s="142"/>
      <c r="D86" s="142"/>
      <c r="E86" s="141"/>
      <c r="F86" s="141"/>
    </row>
    <row r="87" spans="1:6" x14ac:dyDescent="0.25">
      <c r="A87" s="1"/>
      <c r="B87" s="142"/>
      <c r="C87" s="142"/>
      <c r="D87" s="142"/>
      <c r="E87" s="141"/>
      <c r="F87" s="141"/>
    </row>
    <row r="88" spans="1:6" x14ac:dyDescent="0.25">
      <c r="A88" s="1"/>
      <c r="B88" s="142"/>
      <c r="C88" s="142"/>
      <c r="D88" s="142"/>
      <c r="E88" s="141"/>
      <c r="F88" s="141"/>
    </row>
    <row r="89" spans="1:6" x14ac:dyDescent="0.25">
      <c r="A89" s="1"/>
      <c r="B89" s="142"/>
      <c r="C89" s="142"/>
      <c r="D89" s="142"/>
      <c r="E89" s="141"/>
      <c r="F89" s="141"/>
    </row>
    <row r="90" spans="1:6" x14ac:dyDescent="0.25">
      <c r="A90" s="1"/>
      <c r="B90" s="142"/>
      <c r="C90" s="142"/>
      <c r="D90" s="142"/>
      <c r="E90" s="141"/>
      <c r="F90" s="141"/>
    </row>
    <row r="91" spans="1:6" x14ac:dyDescent="0.25">
      <c r="A91" s="1"/>
      <c r="B91" s="142"/>
      <c r="C91" s="142"/>
      <c r="D91" s="142"/>
      <c r="E91" s="141"/>
      <c r="F91" s="141"/>
    </row>
    <row r="92" spans="1:6" x14ac:dyDescent="0.25">
      <c r="A92" s="1"/>
      <c r="B92" s="142"/>
      <c r="C92" s="142"/>
      <c r="D92" s="142"/>
      <c r="E92" s="141"/>
      <c r="F92" s="141"/>
    </row>
    <row r="93" spans="1:6" x14ac:dyDescent="0.25">
      <c r="A93" s="1"/>
      <c r="B93" s="142"/>
      <c r="C93" s="142"/>
      <c r="D93" s="142"/>
      <c r="E93" s="141"/>
      <c r="F93" s="141"/>
    </row>
    <row r="94" spans="1:6" x14ac:dyDescent="0.25">
      <c r="A94" s="1"/>
      <c r="B94" s="142"/>
      <c r="C94" s="142"/>
      <c r="D94" s="142"/>
      <c r="E94" s="141"/>
      <c r="F94" s="141"/>
    </row>
    <row r="95" spans="1:6" x14ac:dyDescent="0.25">
      <c r="A95" s="1"/>
      <c r="B95" s="142"/>
      <c r="C95" s="142"/>
      <c r="D95" s="142"/>
      <c r="E95" s="141"/>
      <c r="F95" s="141"/>
    </row>
    <row r="96" spans="1:6" x14ac:dyDescent="0.25">
      <c r="A96" s="1"/>
      <c r="B96" s="142"/>
      <c r="C96" s="142"/>
      <c r="D96" s="142"/>
      <c r="E96" s="141"/>
      <c r="F96" s="141"/>
    </row>
    <row r="97" spans="1:6" x14ac:dyDescent="0.25">
      <c r="A97" s="1"/>
      <c r="B97" s="142"/>
      <c r="C97" s="142"/>
      <c r="D97" s="142"/>
      <c r="E97" s="141"/>
      <c r="F97" s="141"/>
    </row>
    <row r="98" spans="1:6" x14ac:dyDescent="0.25">
      <c r="A98" s="1"/>
      <c r="B98" s="142"/>
      <c r="C98" s="142"/>
      <c r="D98" s="142"/>
      <c r="E98" s="141"/>
      <c r="F98" s="141"/>
    </row>
    <row r="99" spans="1:6" x14ac:dyDescent="0.25">
      <c r="A99" s="1"/>
      <c r="B99" s="1"/>
      <c r="C99" s="1"/>
      <c r="D99" s="1"/>
      <c r="E99" s="1"/>
      <c r="F99" s="1"/>
    </row>
    <row r="100" spans="1:6" x14ac:dyDescent="0.25">
      <c r="A100" s="1"/>
      <c r="B100" s="1"/>
      <c r="C100" s="1"/>
      <c r="D100" s="1"/>
      <c r="E100" s="1"/>
      <c r="F100" s="1"/>
    </row>
    <row r="101" spans="1:6" x14ac:dyDescent="0.25">
      <c r="A101" s="1"/>
      <c r="B101" s="1"/>
      <c r="C101" s="1"/>
      <c r="D101" s="1"/>
      <c r="E101" s="1"/>
      <c r="F101" s="1"/>
    </row>
    <row r="102" spans="1:6" x14ac:dyDescent="0.25">
      <c r="A102" s="1"/>
      <c r="B102" s="1"/>
      <c r="C102" s="1"/>
      <c r="D102" s="1"/>
      <c r="E102" s="1"/>
      <c r="F102" s="1"/>
    </row>
    <row r="103" spans="1:6" x14ac:dyDescent="0.25">
      <c r="A103" s="1"/>
      <c r="B103" s="1"/>
      <c r="C103" s="1"/>
      <c r="D103" s="1"/>
      <c r="E103" s="1"/>
      <c r="F103" s="1"/>
    </row>
    <row r="104" spans="1:6" x14ac:dyDescent="0.25">
      <c r="A104" s="1"/>
      <c r="B104" s="1"/>
      <c r="C104" s="1"/>
      <c r="D104" s="1"/>
      <c r="E104" s="1"/>
      <c r="F104" s="1"/>
    </row>
    <row r="105" spans="1:6" x14ac:dyDescent="0.25">
      <c r="A105" s="1"/>
      <c r="B105" s="1"/>
      <c r="C105" s="1"/>
      <c r="D105" s="1"/>
      <c r="E105" s="1"/>
      <c r="F105" s="1"/>
    </row>
    <row r="106" spans="1:6" x14ac:dyDescent="0.25">
      <c r="A106" s="1"/>
      <c r="B106" s="1"/>
      <c r="C106" s="1"/>
      <c r="D106" s="1"/>
      <c r="E106" s="1"/>
      <c r="F106" s="1"/>
    </row>
    <row r="107" spans="1:6" x14ac:dyDescent="0.25">
      <c r="A107" s="1"/>
      <c r="B107" s="1"/>
      <c r="C107" s="1"/>
      <c r="D107" s="1"/>
      <c r="E107" s="1"/>
      <c r="F107" s="1"/>
    </row>
    <row r="108" spans="1:6" x14ac:dyDescent="0.25">
      <c r="A108" s="1"/>
      <c r="B108" s="1"/>
      <c r="C108" s="1"/>
      <c r="D108" s="1"/>
      <c r="E108" s="1"/>
      <c r="F108" s="1"/>
    </row>
    <row r="109" spans="1:6" x14ac:dyDescent="0.25">
      <c r="A109" s="1"/>
      <c r="B109" s="1"/>
      <c r="C109" s="1"/>
      <c r="D109" s="1"/>
      <c r="E109" s="1"/>
      <c r="F109" s="1"/>
    </row>
    <row r="110" spans="1:6" x14ac:dyDescent="0.25">
      <c r="A110" s="1"/>
      <c r="B110" s="1"/>
      <c r="C110" s="1"/>
      <c r="D110" s="1"/>
      <c r="E110" s="1"/>
      <c r="F110" s="1"/>
    </row>
    <row r="111" spans="1:6" x14ac:dyDescent="0.25">
      <c r="A111" s="1"/>
      <c r="B111" s="1"/>
      <c r="C111" s="1"/>
      <c r="D111" s="1"/>
      <c r="E111" s="1"/>
      <c r="F111" s="1"/>
    </row>
    <row r="112" spans="1:6" x14ac:dyDescent="0.25">
      <c r="A112" s="1"/>
      <c r="B112" s="1"/>
      <c r="C112" s="1"/>
      <c r="D112" s="1"/>
      <c r="E112" s="1"/>
      <c r="F112" s="1"/>
    </row>
    <row r="113" spans="1:6" x14ac:dyDescent="0.25">
      <c r="A113" s="1"/>
      <c r="B113" s="1"/>
      <c r="C113" s="1"/>
      <c r="D113" s="1"/>
      <c r="E113" s="1"/>
      <c r="F113" s="1"/>
    </row>
    <row r="114" spans="1:6" x14ac:dyDescent="0.25">
      <c r="A114" s="1"/>
      <c r="B114" s="1"/>
      <c r="C114" s="1"/>
      <c r="D114" s="1"/>
      <c r="E114" s="1"/>
      <c r="F114" s="1"/>
    </row>
    <row r="115" spans="1:6" x14ac:dyDescent="0.25">
      <c r="A115" s="1"/>
      <c r="B115" s="1"/>
      <c r="C115" s="1"/>
      <c r="D115" s="1"/>
      <c r="E115" s="1"/>
      <c r="F115" s="1"/>
    </row>
    <row r="116" spans="1:6" x14ac:dyDescent="0.25">
      <c r="A116" s="1"/>
      <c r="B116" s="1"/>
      <c r="C116" s="1"/>
      <c r="D116" s="1"/>
      <c r="E116" s="1"/>
      <c r="F116" s="1"/>
    </row>
    <row r="117" spans="1:6" x14ac:dyDescent="0.25">
      <c r="A117" s="1"/>
      <c r="B117" s="1"/>
      <c r="C117" s="1"/>
      <c r="D117" s="1"/>
      <c r="E117" s="1"/>
      <c r="F117" s="1"/>
    </row>
    <row r="118" spans="1:6" x14ac:dyDescent="0.25">
      <c r="A118" s="1"/>
      <c r="B118" s="1"/>
      <c r="C118" s="1"/>
      <c r="D118" s="1"/>
      <c r="E118" s="1"/>
      <c r="F118" s="1"/>
    </row>
    <row r="119" spans="1:6" x14ac:dyDescent="0.25">
      <c r="A119" s="1"/>
      <c r="B119" s="1"/>
      <c r="C119" s="1"/>
      <c r="D119" s="1"/>
      <c r="E119" s="1"/>
      <c r="F119" s="1"/>
    </row>
    <row r="120" spans="1:6" x14ac:dyDescent="0.25">
      <c r="A120" s="1"/>
      <c r="B120" s="1"/>
      <c r="C120" s="1"/>
      <c r="D120" s="1"/>
      <c r="E120" s="1"/>
      <c r="F120" s="1"/>
    </row>
    <row r="121" spans="1:6" x14ac:dyDescent="0.25">
      <c r="A121" s="1"/>
      <c r="B121" s="1"/>
      <c r="C121" s="1"/>
      <c r="D121" s="1"/>
      <c r="E121" s="1"/>
      <c r="F121" s="1"/>
    </row>
    <row r="122" spans="1:6" x14ac:dyDescent="0.25">
      <c r="A122" s="1"/>
      <c r="B122" s="1"/>
      <c r="C122" s="1"/>
      <c r="D122" s="1"/>
      <c r="E122" s="1"/>
      <c r="F122" s="1"/>
    </row>
    <row r="123" spans="1:6" x14ac:dyDescent="0.25">
      <c r="A123" s="1"/>
      <c r="B123" s="1"/>
      <c r="C123" s="1"/>
      <c r="D123" s="1"/>
      <c r="E123" s="1"/>
      <c r="F123" s="1"/>
    </row>
    <row r="124" spans="1:6" x14ac:dyDescent="0.25">
      <c r="A124" s="1"/>
      <c r="B124" s="1"/>
      <c r="C124" s="1"/>
      <c r="D124" s="1"/>
      <c r="E124" s="1"/>
      <c r="F124" s="1"/>
    </row>
    <row r="125" spans="1:6" x14ac:dyDescent="0.25">
      <c r="A125" s="1"/>
      <c r="B125" s="1"/>
      <c r="C125" s="1"/>
      <c r="D125" s="1"/>
      <c r="E125" s="1"/>
      <c r="F125" s="1"/>
    </row>
    <row r="126" spans="1:6" x14ac:dyDescent="0.25">
      <c r="A126" s="1"/>
      <c r="B126" s="1"/>
      <c r="C126" s="1"/>
      <c r="D126" s="1"/>
      <c r="E126" s="1"/>
      <c r="F126" s="1"/>
    </row>
    <row r="127" spans="1:6" x14ac:dyDescent="0.25">
      <c r="A127" s="1"/>
      <c r="B127" s="1"/>
      <c r="C127" s="1"/>
      <c r="D127" s="1"/>
      <c r="E127" s="1"/>
      <c r="F127" s="1"/>
    </row>
    <row r="128" spans="1:6" x14ac:dyDescent="0.25">
      <c r="A128" s="1"/>
      <c r="B128" s="1"/>
      <c r="C128" s="1"/>
      <c r="D128" s="1"/>
      <c r="E128" s="1"/>
      <c r="F128" s="1"/>
    </row>
    <row r="129" spans="1:6" x14ac:dyDescent="0.25">
      <c r="A129" s="1"/>
      <c r="B129" s="1"/>
      <c r="C129" s="1"/>
      <c r="D129" s="1"/>
      <c r="E129" s="1"/>
      <c r="F129" s="1"/>
    </row>
    <row r="130" spans="1:6" x14ac:dyDescent="0.25">
      <c r="A130" s="1"/>
      <c r="B130" s="1"/>
      <c r="C130" s="1"/>
      <c r="D130" s="1"/>
      <c r="E130" s="1"/>
      <c r="F130" s="1"/>
    </row>
    <row r="131" spans="1:6" x14ac:dyDescent="0.25">
      <c r="A131" s="1"/>
      <c r="B131" s="1"/>
      <c r="C131" s="1"/>
      <c r="D131" s="1"/>
      <c r="E131" s="1"/>
      <c r="F131" s="1"/>
    </row>
    <row r="132" spans="1:6" x14ac:dyDescent="0.25">
      <c r="A132" s="1"/>
      <c r="B132" s="1"/>
      <c r="C132" s="1"/>
      <c r="D132" s="1"/>
      <c r="E132" s="1"/>
      <c r="F132" s="1"/>
    </row>
    <row r="133" spans="1:6" x14ac:dyDescent="0.25">
      <c r="A133" s="1"/>
      <c r="B133" s="1"/>
      <c r="C133" s="1"/>
      <c r="D133" s="1"/>
      <c r="E133" s="1"/>
      <c r="F133" s="1"/>
    </row>
    <row r="134" spans="1:6" x14ac:dyDescent="0.25">
      <c r="A134" s="1"/>
      <c r="B134" s="1"/>
      <c r="C134" s="1"/>
      <c r="D134" s="1"/>
      <c r="E134" s="1"/>
      <c r="F134" s="1"/>
    </row>
    <row r="135" spans="1:6" x14ac:dyDescent="0.25">
      <c r="A135" s="1"/>
      <c r="B135" s="1"/>
      <c r="C135" s="1"/>
      <c r="D135" s="1"/>
      <c r="E135" s="1"/>
      <c r="F135" s="1"/>
    </row>
    <row r="136" spans="1:6" x14ac:dyDescent="0.25">
      <c r="A136" s="1"/>
      <c r="B136" s="1"/>
      <c r="C136" s="1"/>
      <c r="D136" s="1"/>
      <c r="E136" s="1"/>
      <c r="F136" s="1"/>
    </row>
    <row r="137" spans="1:6" x14ac:dyDescent="0.25">
      <c r="A137" s="1"/>
      <c r="B137" s="1"/>
      <c r="C137" s="1"/>
      <c r="D137" s="1"/>
      <c r="E137" s="1"/>
      <c r="F137" s="1"/>
    </row>
    <row r="138" spans="1:6" x14ac:dyDescent="0.25">
      <c r="A138" s="1"/>
      <c r="B138" s="1"/>
      <c r="C138" s="1"/>
      <c r="D138" s="1"/>
      <c r="E138" s="1"/>
      <c r="F138" s="1"/>
    </row>
    <row r="139" spans="1:6" x14ac:dyDescent="0.25">
      <c r="A139" s="1"/>
      <c r="B139" s="1"/>
      <c r="C139" s="1"/>
      <c r="D139" s="1"/>
      <c r="E139" s="1"/>
      <c r="F139" s="1"/>
    </row>
    <row r="140" spans="1:6" x14ac:dyDescent="0.25">
      <c r="A140" s="1"/>
      <c r="B140" s="1"/>
      <c r="C140" s="1"/>
      <c r="D140" s="1"/>
      <c r="E140" s="1"/>
      <c r="F140" s="1"/>
    </row>
    <row r="141" spans="1:6" x14ac:dyDescent="0.25">
      <c r="A141" s="1"/>
      <c r="B141" s="1"/>
      <c r="C141" s="1"/>
      <c r="D141" s="1"/>
      <c r="E141" s="1"/>
      <c r="F141" s="1"/>
    </row>
    <row r="142" spans="1:6" x14ac:dyDescent="0.25">
      <c r="A142" s="1"/>
      <c r="B142" s="1"/>
      <c r="C142" s="1"/>
      <c r="D142" s="1"/>
      <c r="E142" s="1"/>
      <c r="F142" s="1"/>
    </row>
    <row r="143" spans="1:6" x14ac:dyDescent="0.25">
      <c r="A143" s="1"/>
      <c r="B143" s="1"/>
      <c r="C143" s="1"/>
      <c r="D143" s="1"/>
      <c r="E143" s="1"/>
      <c r="F143" s="1"/>
    </row>
    <row r="144" spans="1:6" x14ac:dyDescent="0.25">
      <c r="A144" s="1"/>
      <c r="B144" s="1"/>
      <c r="C144" s="1"/>
      <c r="D144" s="1"/>
      <c r="E144" s="1"/>
      <c r="F144" s="1"/>
    </row>
    <row r="145" spans="1:6" x14ac:dyDescent="0.25">
      <c r="A145" s="1"/>
      <c r="B145" s="1"/>
      <c r="C145" s="1"/>
      <c r="D145" s="1"/>
      <c r="E145" s="1"/>
      <c r="F145" s="1"/>
    </row>
    <row r="146" spans="1:6" x14ac:dyDescent="0.25">
      <c r="A146" s="1"/>
      <c r="B146" s="1"/>
      <c r="C146" s="1"/>
      <c r="D146" s="1"/>
      <c r="E146" s="1"/>
      <c r="F146" s="1"/>
    </row>
    <row r="147" spans="1:6" x14ac:dyDescent="0.25">
      <c r="A147" s="1"/>
      <c r="B147" s="1"/>
      <c r="C147" s="1"/>
      <c r="D147" s="1"/>
      <c r="E147" s="1"/>
      <c r="F147" s="1"/>
    </row>
    <row r="148" spans="1:6" x14ac:dyDescent="0.25">
      <c r="A148" s="1"/>
      <c r="B148" s="1"/>
      <c r="C148" s="1"/>
      <c r="D148" s="1"/>
      <c r="E148" s="1"/>
      <c r="F148" s="1"/>
    </row>
    <row r="149" spans="1:6" x14ac:dyDescent="0.25">
      <c r="A149" s="1"/>
      <c r="B149" s="1"/>
      <c r="C149" s="1"/>
      <c r="D149" s="1"/>
      <c r="E149" s="1"/>
      <c r="F149" s="1"/>
    </row>
    <row r="150" spans="1:6" x14ac:dyDescent="0.25">
      <c r="A150" s="1"/>
      <c r="B150" s="1"/>
      <c r="C150" s="1"/>
      <c r="D150" s="1"/>
      <c r="E150" s="1"/>
      <c r="F150" s="1"/>
    </row>
    <row r="151" spans="1:6" x14ac:dyDescent="0.25">
      <c r="A151" s="1"/>
      <c r="B151" s="1"/>
      <c r="C151" s="1"/>
      <c r="D151" s="1"/>
      <c r="E151" s="1"/>
      <c r="F151" s="1"/>
    </row>
    <row r="152" spans="1:6" x14ac:dyDescent="0.25">
      <c r="A152" s="1"/>
      <c r="B152" s="1"/>
      <c r="C152" s="1"/>
      <c r="D152" s="1"/>
      <c r="E152" s="1"/>
      <c r="F152" s="1"/>
    </row>
    <row r="153" spans="1:6" x14ac:dyDescent="0.25">
      <c r="A153" s="1"/>
      <c r="B153" s="1"/>
      <c r="C153" s="1"/>
      <c r="D153" s="1"/>
      <c r="E153" s="1"/>
      <c r="F153" s="1"/>
    </row>
    <row r="154" spans="1:6" x14ac:dyDescent="0.25">
      <c r="A154" s="1"/>
      <c r="B154" s="1"/>
      <c r="C154" s="1"/>
      <c r="D154" s="1"/>
      <c r="E154" s="1"/>
      <c r="F154" s="1"/>
    </row>
    <row r="155" spans="1:6" x14ac:dyDescent="0.25">
      <c r="A155" s="1"/>
      <c r="B155" s="1"/>
      <c r="C155" s="1"/>
      <c r="D155" s="1"/>
      <c r="E155" s="1"/>
      <c r="F155" s="1"/>
    </row>
    <row r="156" spans="1:6" x14ac:dyDescent="0.25">
      <c r="A156" s="1"/>
      <c r="B156" s="1"/>
      <c r="C156" s="1"/>
      <c r="D156" s="1"/>
      <c r="E156" s="1"/>
      <c r="F156" s="1"/>
    </row>
    <row r="157" spans="1:6" x14ac:dyDescent="0.25">
      <c r="A157" s="1"/>
      <c r="B157" s="1"/>
      <c r="C157" s="1"/>
      <c r="D157" s="1"/>
      <c r="E157" s="1"/>
      <c r="F157" s="1"/>
    </row>
    <row r="158" spans="1:6" x14ac:dyDescent="0.25">
      <c r="A158" s="1"/>
      <c r="B158" s="1"/>
      <c r="C158" s="1"/>
      <c r="D158" s="1"/>
      <c r="E158" s="1"/>
      <c r="F158" s="1"/>
    </row>
    <row r="159" spans="1:6" x14ac:dyDescent="0.25">
      <c r="A159" s="1"/>
      <c r="B159" s="1"/>
      <c r="C159" s="1"/>
      <c r="D159" s="1"/>
      <c r="E159" s="1"/>
      <c r="F159" s="1"/>
    </row>
    <row r="160" spans="1:6" x14ac:dyDescent="0.25">
      <c r="A160" s="1"/>
      <c r="B160" s="1"/>
      <c r="C160" s="1"/>
      <c r="D160" s="1"/>
      <c r="E160" s="1"/>
      <c r="F160" s="1"/>
    </row>
    <row r="161" spans="1:6" x14ac:dyDescent="0.25">
      <c r="A161" s="1"/>
      <c r="B161" s="1"/>
      <c r="C161" s="1"/>
      <c r="D161" s="1"/>
      <c r="E161" s="1"/>
      <c r="F161" s="1"/>
    </row>
    <row r="162" spans="1:6" x14ac:dyDescent="0.25">
      <c r="A162" s="1"/>
      <c r="B162" s="1"/>
      <c r="C162" s="1"/>
      <c r="D162" s="1"/>
      <c r="E162" s="1"/>
      <c r="F162" s="1"/>
    </row>
    <row r="163" spans="1:6" x14ac:dyDescent="0.25">
      <c r="A163" s="1"/>
      <c r="B163" s="1"/>
      <c r="C163" s="1"/>
      <c r="D163" s="1"/>
      <c r="E163" s="1"/>
      <c r="F163" s="1"/>
    </row>
    <row r="164" spans="1:6" x14ac:dyDescent="0.25">
      <c r="A164" s="1"/>
      <c r="B164" s="1"/>
      <c r="C164" s="1"/>
      <c r="D164" s="1"/>
      <c r="E164" s="1"/>
      <c r="F164" s="1"/>
    </row>
    <row r="165" spans="1:6" x14ac:dyDescent="0.25">
      <c r="A165" s="1"/>
      <c r="B165" s="1"/>
      <c r="C165" s="1"/>
      <c r="D165" s="1"/>
      <c r="E165" s="1"/>
      <c r="F165" s="1"/>
    </row>
    <row r="166" spans="1:6" x14ac:dyDescent="0.25">
      <c r="A166" s="1"/>
      <c r="B166" s="1"/>
      <c r="C166" s="1"/>
      <c r="D166" s="1"/>
      <c r="E166" s="1"/>
      <c r="F166" s="1"/>
    </row>
    <row r="167" spans="1:6" x14ac:dyDescent="0.25">
      <c r="A167" s="1"/>
      <c r="B167" s="1"/>
      <c r="C167" s="1"/>
      <c r="D167" s="1"/>
      <c r="E167" s="1"/>
      <c r="F167" s="1"/>
    </row>
    <row r="168" spans="1:6" x14ac:dyDescent="0.25">
      <c r="A168" s="1"/>
      <c r="B168" s="1"/>
      <c r="C168" s="1"/>
      <c r="D168" s="1"/>
      <c r="E168" s="1"/>
      <c r="F168" s="1"/>
    </row>
    <row r="169" spans="1:6" x14ac:dyDescent="0.25">
      <c r="A169" s="1"/>
      <c r="B169" s="1"/>
      <c r="C169" s="1"/>
      <c r="D169" s="1"/>
      <c r="E169" s="1"/>
      <c r="F169" s="1"/>
    </row>
    <row r="170" spans="1:6" x14ac:dyDescent="0.25">
      <c r="A170" s="1"/>
      <c r="B170" s="1"/>
      <c r="C170" s="1"/>
      <c r="D170" s="1"/>
      <c r="E170" s="1"/>
      <c r="F170" s="1"/>
    </row>
    <row r="171" spans="1:6" x14ac:dyDescent="0.25">
      <c r="A171" s="1"/>
      <c r="B171" s="1"/>
      <c r="C171" s="1"/>
      <c r="D171" s="1"/>
      <c r="E171" s="1"/>
      <c r="F171" s="1"/>
    </row>
    <row r="172" spans="1:6" x14ac:dyDescent="0.25">
      <c r="A172" s="1"/>
      <c r="B172" s="1"/>
      <c r="C172" s="1"/>
      <c r="D172" s="1"/>
      <c r="E172" s="1"/>
      <c r="F172" s="1"/>
    </row>
    <row r="173" spans="1:6" x14ac:dyDescent="0.25">
      <c r="A173" s="1"/>
      <c r="B173" s="1"/>
      <c r="C173" s="1"/>
      <c r="D173" s="1"/>
      <c r="E173" s="1"/>
      <c r="F173" s="1"/>
    </row>
    <row r="174" spans="1:6" x14ac:dyDescent="0.25">
      <c r="A174" s="1"/>
      <c r="B174" s="1"/>
      <c r="C174" s="1"/>
      <c r="D174" s="1"/>
      <c r="E174" s="1"/>
      <c r="F174" s="1"/>
    </row>
    <row r="175" spans="1:6" x14ac:dyDescent="0.25">
      <c r="A175" s="1"/>
      <c r="B175" s="1"/>
      <c r="C175" s="1"/>
      <c r="D175" s="1"/>
      <c r="E175" s="1"/>
      <c r="F175" s="1"/>
    </row>
    <row r="176" spans="1:6" x14ac:dyDescent="0.25">
      <c r="A176" s="1"/>
      <c r="B176" s="1"/>
      <c r="C176" s="1"/>
      <c r="D176" s="1"/>
      <c r="E176" s="1"/>
      <c r="F176" s="1"/>
    </row>
    <row r="177" spans="1:6" x14ac:dyDescent="0.25">
      <c r="A177" s="1"/>
      <c r="B177" s="1"/>
      <c r="C177" s="1"/>
      <c r="D177" s="1"/>
      <c r="E177" s="1"/>
      <c r="F177" s="1"/>
    </row>
    <row r="178" spans="1:6" x14ac:dyDescent="0.25">
      <c r="A178" s="1"/>
      <c r="B178" s="1"/>
      <c r="C178" s="1"/>
      <c r="D178" s="1"/>
      <c r="E178" s="1"/>
      <c r="F178" s="1"/>
    </row>
    <row r="179" spans="1:6" x14ac:dyDescent="0.25">
      <c r="A179" s="1"/>
      <c r="B179" s="1"/>
      <c r="C179" s="1"/>
      <c r="D179" s="1"/>
      <c r="E179" s="1"/>
      <c r="F179" s="1"/>
    </row>
    <row r="180" spans="1:6" x14ac:dyDescent="0.25">
      <c r="A180" s="1"/>
      <c r="B180" s="1"/>
      <c r="C180" s="1"/>
      <c r="D180" s="1"/>
      <c r="E180" s="1"/>
      <c r="F180" s="1"/>
    </row>
    <row r="181" spans="1:6" x14ac:dyDescent="0.25">
      <c r="A181" s="1"/>
      <c r="B181" s="1"/>
      <c r="C181" s="1"/>
      <c r="D181" s="1"/>
      <c r="E181" s="1"/>
      <c r="F181" s="1"/>
    </row>
    <row r="182" spans="1:6" x14ac:dyDescent="0.25">
      <c r="A182" s="1"/>
      <c r="B182" s="1"/>
      <c r="C182" s="1"/>
      <c r="D182" s="1"/>
      <c r="E182" s="1"/>
      <c r="F182" s="1"/>
    </row>
    <row r="183" spans="1:6" x14ac:dyDescent="0.25">
      <c r="A183" s="1"/>
      <c r="B183" s="1"/>
      <c r="C183" s="1"/>
      <c r="D183" s="1"/>
      <c r="E183" s="1"/>
      <c r="F183" s="1"/>
    </row>
    <row r="184" spans="1:6" x14ac:dyDescent="0.25">
      <c r="A184" s="1"/>
      <c r="B184" s="1"/>
      <c r="C184" s="1"/>
      <c r="D184" s="1"/>
      <c r="E184" s="1"/>
      <c r="F184" s="1"/>
    </row>
    <row r="185" spans="1:6" x14ac:dyDescent="0.25">
      <c r="A185" s="1"/>
      <c r="B185" s="1"/>
      <c r="C185" s="1"/>
      <c r="D185" s="1"/>
      <c r="E185" s="1"/>
      <c r="F185" s="1"/>
    </row>
    <row r="186" spans="1:6" x14ac:dyDescent="0.25">
      <c r="A186" s="1"/>
      <c r="B186" s="1"/>
      <c r="C186" s="1"/>
      <c r="D186" s="1"/>
      <c r="E186" s="1"/>
      <c r="F186" s="1"/>
    </row>
    <row r="187" spans="1:6" x14ac:dyDescent="0.25">
      <c r="A187" s="1"/>
      <c r="B187" s="1"/>
      <c r="C187" s="1"/>
      <c r="D187" s="1"/>
      <c r="E187" s="1"/>
      <c r="F187" s="1"/>
    </row>
    <row r="188" spans="1:6" x14ac:dyDescent="0.25">
      <c r="A188" s="1"/>
      <c r="B188" s="1"/>
      <c r="C188" s="1"/>
      <c r="D188" s="1"/>
      <c r="E188" s="1"/>
      <c r="F188" s="1"/>
    </row>
    <row r="189" spans="1:6" x14ac:dyDescent="0.25">
      <c r="A189" s="1"/>
      <c r="B189" s="1"/>
      <c r="C189" s="1"/>
      <c r="D189" s="1"/>
      <c r="E189" s="1"/>
      <c r="F189" s="1"/>
    </row>
    <row r="190" spans="1:6" x14ac:dyDescent="0.25">
      <c r="A190" s="1"/>
      <c r="B190" s="1"/>
      <c r="C190" s="1"/>
      <c r="D190" s="1"/>
      <c r="E190" s="1"/>
      <c r="F190" s="1"/>
    </row>
    <row r="191" spans="1:6" x14ac:dyDescent="0.25">
      <c r="A191" s="1"/>
      <c r="B191" s="1"/>
      <c r="C191" s="1"/>
      <c r="D191" s="1"/>
      <c r="E191" s="1"/>
      <c r="F191" s="1"/>
    </row>
    <row r="192" spans="1:6" x14ac:dyDescent="0.25">
      <c r="A192" s="1"/>
      <c r="B192" s="1"/>
      <c r="C192" s="1"/>
      <c r="D192" s="1"/>
      <c r="E192" s="1"/>
      <c r="F192" s="1"/>
    </row>
    <row r="193" spans="1:6" x14ac:dyDescent="0.25">
      <c r="A193" s="1"/>
      <c r="B193" s="1"/>
      <c r="C193" s="1"/>
      <c r="D193" s="1"/>
      <c r="E193" s="1"/>
      <c r="F193" s="1"/>
    </row>
    <row r="194" spans="1:6" x14ac:dyDescent="0.25">
      <c r="A194" s="1"/>
      <c r="B194" s="1"/>
      <c r="C194" s="1"/>
      <c r="D194" s="1"/>
      <c r="E194" s="1"/>
      <c r="F194" s="1"/>
    </row>
    <row r="195" spans="1:6" x14ac:dyDescent="0.25">
      <c r="A195" s="1"/>
      <c r="B195" s="1"/>
      <c r="C195" s="1"/>
      <c r="D195" s="1"/>
      <c r="E195" s="1"/>
      <c r="F195" s="1"/>
    </row>
    <row r="196" spans="1:6" x14ac:dyDescent="0.25">
      <c r="A196" s="1"/>
      <c r="B196" s="1"/>
      <c r="C196" s="1"/>
      <c r="D196" s="1"/>
      <c r="E196" s="1"/>
      <c r="F196" s="1"/>
    </row>
    <row r="197" spans="1:6" x14ac:dyDescent="0.25">
      <c r="A197" s="1"/>
      <c r="B197" s="1"/>
      <c r="C197" s="1"/>
      <c r="D197" s="1"/>
      <c r="E197" s="1"/>
      <c r="F197" s="1"/>
    </row>
    <row r="198" spans="1:6" x14ac:dyDescent="0.25">
      <c r="A198" s="1"/>
      <c r="B198" s="1"/>
      <c r="C198" s="1"/>
      <c r="D198" s="1"/>
      <c r="E198" s="1"/>
      <c r="F198" s="1"/>
    </row>
    <row r="199" spans="1:6" x14ac:dyDescent="0.25">
      <c r="A199" s="1"/>
      <c r="B199" s="1"/>
      <c r="C199" s="1"/>
      <c r="D199" s="1"/>
      <c r="E199" s="1"/>
      <c r="F199" s="1"/>
    </row>
    <row r="200" spans="1:6" x14ac:dyDescent="0.25">
      <c r="A200" s="1"/>
      <c r="B200" s="1"/>
      <c r="C200" s="1"/>
      <c r="D200" s="1"/>
      <c r="E200" s="1"/>
      <c r="F200" s="1"/>
    </row>
    <row r="201" spans="1:6" x14ac:dyDescent="0.25">
      <c r="A201" s="1"/>
      <c r="B201" s="1"/>
      <c r="C201" s="1"/>
      <c r="D201" s="1"/>
      <c r="E201" s="1"/>
      <c r="F201" s="1"/>
    </row>
    <row r="202" spans="1:6" x14ac:dyDescent="0.25">
      <c r="A202" s="1"/>
      <c r="B202" s="1"/>
      <c r="C202" s="1"/>
      <c r="D202" s="1"/>
      <c r="E202" s="1"/>
      <c r="F202" s="1"/>
    </row>
    <row r="203" spans="1:6" x14ac:dyDescent="0.25">
      <c r="A203" s="1"/>
      <c r="B203" s="1"/>
      <c r="C203" s="1"/>
      <c r="D203" s="1"/>
      <c r="E203" s="1"/>
      <c r="F203" s="1"/>
    </row>
    <row r="204" spans="1:6" x14ac:dyDescent="0.25">
      <c r="A204" s="1"/>
      <c r="B204" s="1"/>
      <c r="C204" s="1"/>
      <c r="D204" s="1"/>
      <c r="E204" s="1"/>
      <c r="F204" s="1"/>
    </row>
    <row r="205" spans="1:6" x14ac:dyDescent="0.25">
      <c r="A205" s="1"/>
      <c r="B205" s="1"/>
      <c r="C205" s="1"/>
      <c r="D205" s="1"/>
      <c r="E205" s="1"/>
      <c r="F205" s="1"/>
    </row>
    <row r="206" spans="1:6" x14ac:dyDescent="0.25">
      <c r="A206" s="1"/>
      <c r="B206" s="1"/>
      <c r="C206" s="1"/>
      <c r="D206" s="1"/>
      <c r="E206" s="1"/>
      <c r="F206" s="1"/>
    </row>
    <row r="207" spans="1:6" x14ac:dyDescent="0.25">
      <c r="A207" s="1"/>
      <c r="B207" s="1"/>
      <c r="C207" s="1"/>
      <c r="D207" s="1"/>
      <c r="E207" s="1"/>
      <c r="F207" s="1"/>
    </row>
    <row r="208" spans="1:6" x14ac:dyDescent="0.25">
      <c r="A208" s="1"/>
      <c r="B208" s="1"/>
      <c r="C208" s="1"/>
      <c r="D208" s="1"/>
      <c r="E208" s="1"/>
      <c r="F208" s="1"/>
    </row>
    <row r="209" spans="1:6" x14ac:dyDescent="0.25">
      <c r="A209" s="1"/>
      <c r="B209" s="1"/>
      <c r="C209" s="1"/>
      <c r="D209" s="1"/>
      <c r="E209" s="1"/>
      <c r="F209" s="1"/>
    </row>
    <row r="210" spans="1:6" x14ac:dyDescent="0.25">
      <c r="A210" s="1"/>
      <c r="B210" s="1"/>
      <c r="C210" s="1"/>
      <c r="D210" s="1"/>
      <c r="E210" s="1"/>
      <c r="F210" s="1"/>
    </row>
    <row r="211" spans="1:6" x14ac:dyDescent="0.25">
      <c r="A211" s="1"/>
      <c r="B211" s="1"/>
      <c r="C211" s="1"/>
      <c r="D211" s="1"/>
      <c r="E211" s="1"/>
      <c r="F211" s="1"/>
    </row>
    <row r="212" spans="1:6" x14ac:dyDescent="0.25">
      <c r="A212" s="1"/>
      <c r="B212" s="1"/>
      <c r="C212" s="1"/>
      <c r="D212" s="1"/>
      <c r="E212" s="1"/>
      <c r="F212" s="1"/>
    </row>
    <row r="213" spans="1:6" x14ac:dyDescent="0.25">
      <c r="A213" s="1"/>
      <c r="B213" s="1"/>
      <c r="C213" s="1"/>
      <c r="D213" s="1"/>
      <c r="E213" s="1"/>
      <c r="F213" s="1"/>
    </row>
    <row r="214" spans="1:6" x14ac:dyDescent="0.25">
      <c r="A214" s="1"/>
      <c r="B214" s="1"/>
      <c r="C214" s="1"/>
      <c r="D214" s="1"/>
      <c r="E214" s="1"/>
      <c r="F214" s="1"/>
    </row>
    <row r="215" spans="1:6" x14ac:dyDescent="0.25">
      <c r="A215" s="1"/>
      <c r="B215" s="1"/>
      <c r="C215" s="1"/>
      <c r="D215" s="1"/>
      <c r="E215" s="1"/>
      <c r="F215" s="1"/>
    </row>
    <row r="216" spans="1:6" x14ac:dyDescent="0.25">
      <c r="A216" s="1"/>
      <c r="B216" s="1"/>
      <c r="C216" s="1"/>
      <c r="D216" s="1"/>
      <c r="E216" s="1"/>
      <c r="F216" s="1"/>
    </row>
    <row r="217" spans="1:6" x14ac:dyDescent="0.25">
      <c r="A217" s="1"/>
      <c r="B217" s="1"/>
      <c r="C217" s="1"/>
      <c r="D217" s="1"/>
      <c r="E217" s="1"/>
      <c r="F217" s="1"/>
    </row>
    <row r="218" spans="1:6" x14ac:dyDescent="0.25">
      <c r="A218" s="1"/>
      <c r="B218" s="1"/>
      <c r="C218" s="1"/>
      <c r="D218" s="1"/>
      <c r="E218" s="1"/>
      <c r="F218" s="1"/>
    </row>
    <row r="219" spans="1:6" x14ac:dyDescent="0.25">
      <c r="A219" s="1"/>
      <c r="B219" s="1"/>
      <c r="C219" s="1"/>
      <c r="D219" s="1"/>
      <c r="E219" s="1"/>
      <c r="F219" s="1"/>
    </row>
    <row r="220" spans="1:6" x14ac:dyDescent="0.25">
      <c r="A220" s="1"/>
      <c r="B220" s="1"/>
      <c r="C220" s="1"/>
      <c r="D220" s="1"/>
      <c r="E220" s="1"/>
      <c r="F220" s="1"/>
    </row>
    <row r="221" spans="1:6" x14ac:dyDescent="0.25">
      <c r="A221" s="1"/>
      <c r="B221" s="1"/>
      <c r="C221" s="1"/>
      <c r="D221" s="1"/>
      <c r="E221" s="1"/>
      <c r="F221" s="1"/>
    </row>
    <row r="222" spans="1:6" x14ac:dyDescent="0.25">
      <c r="A222" s="1"/>
      <c r="B222" s="1"/>
      <c r="C222" s="1"/>
      <c r="D222" s="1"/>
      <c r="E222" s="1"/>
      <c r="F222" s="1"/>
    </row>
    <row r="223" spans="1:6" x14ac:dyDescent="0.25">
      <c r="A223" s="1"/>
      <c r="B223" s="1"/>
      <c r="C223" s="1"/>
      <c r="D223" s="1"/>
      <c r="E223" s="1"/>
      <c r="F223" s="1"/>
    </row>
    <row r="224" spans="1:6" x14ac:dyDescent="0.25">
      <c r="A224" s="1"/>
      <c r="B224" s="1"/>
      <c r="C224" s="1"/>
      <c r="D224" s="1"/>
      <c r="E224" s="1"/>
      <c r="F224" s="1"/>
    </row>
    <row r="225" spans="1:6" x14ac:dyDescent="0.25">
      <c r="A225" s="1"/>
      <c r="B225" s="1"/>
      <c r="C225" s="1"/>
      <c r="D225" s="1"/>
      <c r="E225" s="1"/>
      <c r="F225" s="1"/>
    </row>
    <row r="226" spans="1:6" x14ac:dyDescent="0.25">
      <c r="A226" s="1"/>
      <c r="B226" s="1"/>
      <c r="C226" s="1"/>
      <c r="D226" s="1"/>
      <c r="E226" s="1"/>
      <c r="F226" s="1"/>
    </row>
    <row r="227" spans="1:6" x14ac:dyDescent="0.25">
      <c r="A227" s="1"/>
      <c r="B227" s="1"/>
      <c r="C227" s="1"/>
      <c r="D227" s="1"/>
      <c r="E227" s="1"/>
      <c r="F227" s="1"/>
    </row>
    <row r="228" spans="1:6" x14ac:dyDescent="0.25">
      <c r="A228" s="1"/>
      <c r="B228" s="1"/>
      <c r="C228" s="1"/>
      <c r="D228" s="1"/>
      <c r="E228" s="1"/>
      <c r="F228" s="1"/>
    </row>
    <row r="229" spans="1:6" x14ac:dyDescent="0.25">
      <c r="A229" s="1"/>
      <c r="B229" s="1"/>
      <c r="C229" s="1"/>
      <c r="D229" s="1"/>
      <c r="E229" s="1"/>
      <c r="F229" s="1"/>
    </row>
    <row r="230" spans="1:6" x14ac:dyDescent="0.25">
      <c r="A230" s="1"/>
      <c r="B230" s="1"/>
      <c r="C230" s="1"/>
      <c r="D230" s="1"/>
      <c r="E230" s="1"/>
      <c r="F230" s="1"/>
    </row>
    <row r="231" spans="1:6" x14ac:dyDescent="0.25">
      <c r="A231" s="1"/>
      <c r="B231" s="1"/>
      <c r="C231" s="1"/>
      <c r="D231" s="1"/>
      <c r="E231" s="1"/>
      <c r="F231" s="1"/>
    </row>
    <row r="232" spans="1:6" x14ac:dyDescent="0.25">
      <c r="A232" s="1"/>
      <c r="B232" s="1"/>
      <c r="C232" s="1"/>
      <c r="D232" s="1"/>
      <c r="E232" s="1"/>
      <c r="F232" s="1"/>
    </row>
    <row r="233" spans="1:6" x14ac:dyDescent="0.25">
      <c r="A233" s="1"/>
      <c r="B233" s="1"/>
      <c r="C233" s="1"/>
      <c r="D233" s="1"/>
      <c r="E233" s="1"/>
      <c r="F233" s="1"/>
    </row>
    <row r="234" spans="1:6" x14ac:dyDescent="0.25">
      <c r="A234" s="1"/>
      <c r="B234" s="1"/>
      <c r="C234" s="1"/>
      <c r="D234" s="1"/>
      <c r="E234" s="1"/>
      <c r="F234" s="1"/>
    </row>
    <row r="235" spans="1:6" x14ac:dyDescent="0.25">
      <c r="A235" s="1"/>
      <c r="B235" s="1"/>
      <c r="C235" s="1"/>
      <c r="D235" s="1"/>
      <c r="E235" s="1"/>
      <c r="F235" s="1"/>
    </row>
    <row r="236" spans="1:6" x14ac:dyDescent="0.25">
      <c r="A236" s="1"/>
      <c r="B236" s="1"/>
      <c r="C236" s="1"/>
      <c r="D236" s="1"/>
      <c r="E236" s="1"/>
      <c r="F236" s="1"/>
    </row>
    <row r="237" spans="1:6" x14ac:dyDescent="0.25">
      <c r="A237" s="1"/>
      <c r="B237" s="1"/>
      <c r="C237" s="1"/>
      <c r="D237" s="1"/>
      <c r="E237" s="1"/>
      <c r="F237" s="1"/>
    </row>
    <row r="238" spans="1:6" x14ac:dyDescent="0.25">
      <c r="A238" s="1"/>
      <c r="B238" s="1"/>
      <c r="C238" s="1"/>
      <c r="D238" s="1"/>
      <c r="E238" s="1"/>
      <c r="F238" s="1"/>
    </row>
    <row r="239" spans="1:6" x14ac:dyDescent="0.25">
      <c r="A239" s="1"/>
      <c r="B239" s="1"/>
      <c r="C239" s="1"/>
      <c r="D239" s="1"/>
      <c r="E239" s="1"/>
      <c r="F239" s="1"/>
    </row>
    <row r="240" spans="1:6" x14ac:dyDescent="0.25">
      <c r="A240" s="1"/>
      <c r="B240" s="1"/>
      <c r="C240" s="1"/>
      <c r="D240" s="1"/>
      <c r="E240" s="1"/>
      <c r="F240" s="1"/>
    </row>
    <row r="241" spans="1:6" x14ac:dyDescent="0.25">
      <c r="A241" s="1"/>
      <c r="B241" s="1"/>
      <c r="C241" s="1"/>
      <c r="D241" s="1"/>
      <c r="E241" s="1"/>
      <c r="F241" s="1"/>
    </row>
    <row r="242" spans="1:6" x14ac:dyDescent="0.25">
      <c r="A242" s="1"/>
      <c r="B242" s="1"/>
      <c r="C242" s="1"/>
      <c r="D242" s="1"/>
      <c r="E242" s="1"/>
      <c r="F242" s="1"/>
    </row>
    <row r="243" spans="1:6" x14ac:dyDescent="0.25">
      <c r="A243" s="1"/>
      <c r="B243" s="1"/>
      <c r="C243" s="1"/>
      <c r="D243" s="1"/>
      <c r="E243" s="1"/>
      <c r="F243" s="1"/>
    </row>
    <row r="244" spans="1:6" x14ac:dyDescent="0.25">
      <c r="A244" s="1"/>
      <c r="B244" s="1"/>
      <c r="C244" s="1"/>
      <c r="D244" s="1"/>
      <c r="E244" s="1"/>
      <c r="F244" s="1"/>
    </row>
    <row r="245" spans="1:6" x14ac:dyDescent="0.25">
      <c r="A245" s="1"/>
      <c r="B245" s="1"/>
      <c r="C245" s="1"/>
      <c r="D245" s="1"/>
      <c r="E245" s="1"/>
      <c r="F245" s="1"/>
    </row>
    <row r="246" spans="1:6" x14ac:dyDescent="0.25">
      <c r="A246" s="1"/>
      <c r="B246" s="1"/>
      <c r="C246" s="1"/>
      <c r="D246" s="1"/>
      <c r="E246" s="1"/>
      <c r="F246" s="1"/>
    </row>
    <row r="247" spans="1:6" x14ac:dyDescent="0.25">
      <c r="A247" s="1"/>
      <c r="B247" s="1"/>
      <c r="C247" s="1"/>
      <c r="D247" s="1"/>
      <c r="E247" s="1"/>
      <c r="F247" s="1"/>
    </row>
    <row r="248" spans="1:6" x14ac:dyDescent="0.25">
      <c r="A248" s="1"/>
      <c r="B248" s="1"/>
      <c r="C248" s="1"/>
      <c r="D248" s="1"/>
      <c r="E248" s="1"/>
      <c r="F248" s="1"/>
    </row>
    <row r="249" spans="1:6" x14ac:dyDescent="0.25">
      <c r="A249" s="1"/>
      <c r="B249" s="1"/>
      <c r="C249" s="1"/>
      <c r="D249" s="1"/>
      <c r="E249" s="1"/>
      <c r="F249" s="1"/>
    </row>
    <row r="250" spans="1:6" x14ac:dyDescent="0.25">
      <c r="A250" s="1"/>
      <c r="B250" s="1"/>
      <c r="C250" s="1"/>
      <c r="D250" s="1"/>
      <c r="E250" s="1"/>
      <c r="F250" s="1"/>
    </row>
    <row r="251" spans="1:6" x14ac:dyDescent="0.25">
      <c r="A251" s="1"/>
      <c r="B251" s="1"/>
      <c r="C251" s="1"/>
      <c r="D251" s="1"/>
      <c r="E251" s="1"/>
      <c r="F251" s="1"/>
    </row>
    <row r="252" spans="1:6" x14ac:dyDescent="0.25">
      <c r="A252" s="1"/>
      <c r="B252" s="1"/>
      <c r="C252" s="1"/>
      <c r="D252" s="1"/>
      <c r="E252" s="1"/>
      <c r="F252" s="1"/>
    </row>
    <row r="253" spans="1:6" x14ac:dyDescent="0.25">
      <c r="A253" s="1"/>
      <c r="B253" s="1"/>
      <c r="C253" s="1"/>
      <c r="D253" s="1"/>
      <c r="E253" s="1"/>
      <c r="F253" s="1"/>
    </row>
    <row r="254" spans="1:6" x14ac:dyDescent="0.25">
      <c r="A254" s="1"/>
      <c r="B254" s="1"/>
      <c r="C254" s="1"/>
      <c r="D254" s="1"/>
      <c r="E254" s="1"/>
      <c r="F254" s="1"/>
    </row>
    <row r="255" spans="1:6" x14ac:dyDescent="0.25">
      <c r="A255" s="1"/>
      <c r="B255" s="1"/>
      <c r="C255" s="1"/>
      <c r="D255" s="1"/>
      <c r="E255" s="1"/>
      <c r="F255" s="1"/>
    </row>
    <row r="256" spans="1:6" x14ac:dyDescent="0.25">
      <c r="A256" s="1"/>
      <c r="B256" s="1"/>
      <c r="C256" s="1"/>
      <c r="D256" s="1"/>
      <c r="E256" s="1"/>
      <c r="F256" s="1"/>
    </row>
    <row r="257" spans="1:6" x14ac:dyDescent="0.25">
      <c r="A257" s="1"/>
      <c r="B257" s="1"/>
      <c r="C257" s="1"/>
      <c r="D257" s="1"/>
      <c r="E257" s="1"/>
      <c r="F257" s="1"/>
    </row>
    <row r="258" spans="1:6" x14ac:dyDescent="0.25">
      <c r="A258" s="1"/>
      <c r="B258" s="1"/>
      <c r="C258" s="1"/>
      <c r="D258" s="1"/>
      <c r="E258" s="1"/>
      <c r="F258" s="1"/>
    </row>
    <row r="259" spans="1:6" x14ac:dyDescent="0.25">
      <c r="A259" s="1"/>
      <c r="B259" s="1"/>
      <c r="C259" s="1"/>
      <c r="D259" s="1"/>
      <c r="E259" s="1"/>
      <c r="F259" s="1"/>
    </row>
    <row r="260" spans="1:6" x14ac:dyDescent="0.25">
      <c r="A260" s="1"/>
      <c r="B260" s="1"/>
      <c r="C260" s="1"/>
      <c r="D260" s="1"/>
      <c r="E260" s="1"/>
      <c r="F260" s="1"/>
    </row>
    <row r="261" spans="1:6" x14ac:dyDescent="0.25">
      <c r="A261" s="1"/>
      <c r="B261" s="1"/>
      <c r="C261" s="1"/>
      <c r="D261" s="1"/>
      <c r="E261" s="1"/>
      <c r="F261" s="1"/>
    </row>
    <row r="262" spans="1:6" x14ac:dyDescent="0.25">
      <c r="A262" s="1"/>
      <c r="B262" s="1"/>
      <c r="C262" s="1"/>
      <c r="D262" s="1"/>
      <c r="E262" s="1"/>
      <c r="F262" s="1"/>
    </row>
    <row r="263" spans="1:6" x14ac:dyDescent="0.25">
      <c r="A263" s="1"/>
      <c r="B263" s="1"/>
      <c r="C263" s="1"/>
      <c r="D263" s="1"/>
      <c r="E263" s="1"/>
      <c r="F263" s="1"/>
    </row>
    <row r="264" spans="1:6" x14ac:dyDescent="0.25">
      <c r="A264" s="1"/>
      <c r="B264" s="1"/>
      <c r="C264" s="1"/>
      <c r="D264" s="1"/>
      <c r="E264" s="1"/>
      <c r="F264" s="1"/>
    </row>
    <row r="265" spans="1:6" x14ac:dyDescent="0.25">
      <c r="A265" s="1"/>
      <c r="B265" s="1"/>
      <c r="C265" s="1"/>
      <c r="D265" s="1"/>
      <c r="E265" s="1"/>
      <c r="F265" s="1"/>
    </row>
    <row r="266" spans="1:6" x14ac:dyDescent="0.25">
      <c r="A266" s="1"/>
      <c r="B266" s="1"/>
      <c r="C266" s="1"/>
      <c r="D266" s="1"/>
      <c r="E266" s="1"/>
      <c r="F266" s="1"/>
    </row>
    <row r="267" spans="1:6" x14ac:dyDescent="0.25">
      <c r="A267" s="1"/>
      <c r="B267" s="1"/>
      <c r="C267" s="1"/>
      <c r="D267" s="1"/>
      <c r="E267" s="1"/>
      <c r="F267" s="1"/>
    </row>
    <row r="268" spans="1:6" x14ac:dyDescent="0.25">
      <c r="A268" s="1"/>
      <c r="B268" s="1"/>
      <c r="C268" s="1"/>
      <c r="D268" s="1"/>
      <c r="E268" s="1"/>
      <c r="F268" s="1"/>
    </row>
    <row r="269" spans="1:6" x14ac:dyDescent="0.25">
      <c r="A269" s="1"/>
      <c r="B269" s="1"/>
      <c r="C269" s="1"/>
      <c r="D269" s="1"/>
      <c r="E269" s="1"/>
      <c r="F269" s="1"/>
    </row>
    <row r="270" spans="1:6" x14ac:dyDescent="0.25">
      <c r="A270" s="1"/>
      <c r="B270" s="1"/>
      <c r="C270" s="1"/>
      <c r="D270" s="1"/>
      <c r="E270" s="1"/>
      <c r="F270" s="1"/>
    </row>
    <row r="271" spans="1:6" x14ac:dyDescent="0.25">
      <c r="A271" s="1"/>
      <c r="B271" s="1"/>
      <c r="C271" s="1"/>
      <c r="D271" s="1"/>
      <c r="E271" s="1"/>
      <c r="F271" s="1"/>
    </row>
    <row r="272" spans="1:6" x14ac:dyDescent="0.25">
      <c r="A272" s="1"/>
      <c r="B272" s="1"/>
      <c r="C272" s="1"/>
      <c r="D272" s="1"/>
      <c r="E272" s="1"/>
      <c r="F272" s="1"/>
    </row>
    <row r="273" spans="1:6" x14ac:dyDescent="0.25">
      <c r="A273" s="1"/>
      <c r="B273" s="1"/>
      <c r="C273" s="1"/>
      <c r="D273" s="1"/>
      <c r="E273" s="1"/>
      <c r="F273" s="1"/>
    </row>
    <row r="274" spans="1:6" x14ac:dyDescent="0.25">
      <c r="A274" s="1"/>
      <c r="B274" s="1"/>
      <c r="C274" s="1"/>
      <c r="D274" s="1"/>
      <c r="E274" s="1"/>
      <c r="F274" s="1"/>
    </row>
    <row r="275" spans="1:6" x14ac:dyDescent="0.25">
      <c r="A275" s="1"/>
      <c r="B275" s="1"/>
      <c r="C275" s="1"/>
      <c r="D275" s="1"/>
      <c r="E275" s="1"/>
      <c r="F275" s="1"/>
    </row>
    <row r="276" spans="1:6" x14ac:dyDescent="0.25">
      <c r="A276" s="1"/>
      <c r="B276" s="1"/>
      <c r="C276" s="1"/>
      <c r="D276" s="1"/>
      <c r="E276" s="1"/>
      <c r="F276" s="1"/>
    </row>
    <row r="277" spans="1:6" x14ac:dyDescent="0.25">
      <c r="A277" s="1"/>
      <c r="B277" s="1"/>
      <c r="C277" s="1"/>
      <c r="D277" s="1"/>
      <c r="E277" s="1"/>
      <c r="F277" s="1"/>
    </row>
    <row r="278" spans="1:6" x14ac:dyDescent="0.25">
      <c r="A278" s="1"/>
      <c r="B278" s="1"/>
      <c r="C278" s="1"/>
      <c r="D278" s="1"/>
      <c r="E278" s="1"/>
      <c r="F278" s="1"/>
    </row>
    <row r="279" spans="1:6" x14ac:dyDescent="0.25">
      <c r="A279" s="1"/>
      <c r="B279" s="1"/>
      <c r="C279" s="1"/>
      <c r="D279" s="1"/>
      <c r="E279" s="1"/>
      <c r="F279" s="1"/>
    </row>
    <row r="280" spans="1:6" x14ac:dyDescent="0.25">
      <c r="A280" s="1"/>
      <c r="B280" s="1"/>
      <c r="C280" s="1"/>
      <c r="D280" s="1"/>
      <c r="E280" s="1"/>
      <c r="F280" s="1"/>
    </row>
    <row r="281" spans="1:6" x14ac:dyDescent="0.25">
      <c r="A281" s="1"/>
      <c r="B281" s="1"/>
      <c r="C281" s="1"/>
      <c r="D281" s="1"/>
      <c r="E281" s="1"/>
      <c r="F281" s="1"/>
    </row>
    <row r="282" spans="1:6" x14ac:dyDescent="0.25">
      <c r="A282" s="1"/>
      <c r="B282" s="1"/>
      <c r="C282" s="1"/>
      <c r="D282" s="1"/>
      <c r="E282" s="1"/>
      <c r="F282" s="1"/>
    </row>
    <row r="283" spans="1:6" x14ac:dyDescent="0.25">
      <c r="A283" s="1"/>
      <c r="B283" s="1"/>
      <c r="C283" s="1"/>
      <c r="D283" s="1"/>
      <c r="E283" s="1"/>
      <c r="F283" s="1"/>
    </row>
    <row r="284" spans="1:6" x14ac:dyDescent="0.25">
      <c r="A284" s="1"/>
      <c r="B284" s="1"/>
      <c r="C284" s="1"/>
      <c r="D284" s="1"/>
      <c r="E284" s="1"/>
      <c r="F284" s="1"/>
    </row>
    <row r="285" spans="1:6" x14ac:dyDescent="0.25">
      <c r="A285" s="1"/>
      <c r="B285" s="1"/>
      <c r="C285" s="1"/>
      <c r="D285" s="1"/>
      <c r="E285" s="1"/>
      <c r="F285" s="1"/>
    </row>
    <row r="286" spans="1:6" x14ac:dyDescent="0.25">
      <c r="A286" s="1"/>
      <c r="B286" s="1"/>
      <c r="C286" s="1"/>
      <c r="D286" s="1"/>
      <c r="E286" s="1"/>
      <c r="F286" s="1"/>
    </row>
    <row r="287" spans="1:6" x14ac:dyDescent="0.25">
      <c r="A287" s="1"/>
      <c r="B287" s="1"/>
      <c r="C287" s="1"/>
      <c r="D287" s="1"/>
      <c r="E287" s="1"/>
      <c r="F287" s="1"/>
    </row>
    <row r="288" spans="1:6" x14ac:dyDescent="0.25">
      <c r="A288" s="1"/>
      <c r="B288" s="1"/>
      <c r="C288" s="1"/>
      <c r="D288" s="1"/>
      <c r="E288" s="1"/>
      <c r="F288" s="1"/>
    </row>
    <row r="289" spans="1:6" x14ac:dyDescent="0.25">
      <c r="A289" s="1"/>
      <c r="B289" s="1"/>
      <c r="C289" s="1"/>
      <c r="D289" s="1"/>
      <c r="E289" s="1"/>
      <c r="F289" s="1"/>
    </row>
    <row r="290" spans="1:6" x14ac:dyDescent="0.25">
      <c r="A290" s="1"/>
      <c r="B290" s="1"/>
      <c r="C290" s="1"/>
      <c r="D290" s="1"/>
      <c r="E290" s="1"/>
      <c r="F290" s="1"/>
    </row>
    <row r="291" spans="1:6" x14ac:dyDescent="0.25">
      <c r="A291" s="1"/>
      <c r="B291" s="1"/>
      <c r="C291" s="1"/>
      <c r="D291" s="1"/>
      <c r="E291" s="1"/>
      <c r="F291" s="1"/>
    </row>
    <row r="292" spans="1:6" x14ac:dyDescent="0.25">
      <c r="A292" s="1"/>
      <c r="B292" s="1"/>
      <c r="C292" s="1"/>
      <c r="D292" s="1"/>
      <c r="E292" s="1"/>
      <c r="F292" s="1"/>
    </row>
    <row r="293" spans="1:6" x14ac:dyDescent="0.25">
      <c r="A293" s="1"/>
      <c r="B293" s="1"/>
      <c r="C293" s="1"/>
      <c r="D293" s="1"/>
      <c r="E293" s="1"/>
      <c r="F293" s="1"/>
    </row>
    <row r="294" spans="1:6" x14ac:dyDescent="0.25">
      <c r="A294" s="1"/>
      <c r="B294" s="1"/>
      <c r="C294" s="1"/>
      <c r="D294" s="1"/>
      <c r="E294" s="1"/>
      <c r="F294" s="1"/>
    </row>
    <row r="295" spans="1:6" x14ac:dyDescent="0.25">
      <c r="A295" s="1"/>
      <c r="B295" s="1"/>
      <c r="C295" s="1"/>
      <c r="D295" s="1"/>
      <c r="E295" s="1"/>
      <c r="F295" s="1"/>
    </row>
    <row r="296" spans="1:6" x14ac:dyDescent="0.25">
      <c r="A296" s="1"/>
      <c r="B296" s="1"/>
      <c r="C296" s="1"/>
      <c r="D296" s="1"/>
      <c r="E296" s="1"/>
      <c r="F296" s="1"/>
    </row>
    <row r="297" spans="1:6" x14ac:dyDescent="0.25">
      <c r="A297" s="1"/>
      <c r="B297" s="1"/>
      <c r="C297" s="1"/>
      <c r="D297" s="1"/>
      <c r="E297" s="1"/>
      <c r="F297" s="1"/>
    </row>
    <row r="298" spans="1:6" x14ac:dyDescent="0.25">
      <c r="A298" s="1"/>
      <c r="B298" s="1"/>
      <c r="C298" s="1"/>
      <c r="D298" s="1"/>
      <c r="E298" s="1"/>
      <c r="F298" s="1"/>
    </row>
    <row r="299" spans="1:6" x14ac:dyDescent="0.25">
      <c r="A299" s="1"/>
      <c r="B299" s="1"/>
      <c r="C299" s="1"/>
      <c r="D299" s="1"/>
      <c r="E299" s="1"/>
      <c r="F299" s="1"/>
    </row>
    <row r="300" spans="1:6" x14ac:dyDescent="0.25">
      <c r="A300" s="1"/>
      <c r="B300" s="1"/>
      <c r="C300" s="1"/>
      <c r="D300" s="1"/>
      <c r="E300" s="1"/>
      <c r="F300" s="1"/>
    </row>
    <row r="301" spans="1:6" x14ac:dyDescent="0.25">
      <c r="A301" s="1"/>
      <c r="B301" s="1"/>
      <c r="C301" s="1"/>
      <c r="D301" s="1"/>
      <c r="E301" s="1"/>
      <c r="F301" s="1"/>
    </row>
    <row r="302" spans="1:6" x14ac:dyDescent="0.25">
      <c r="A302" s="1"/>
      <c r="B302" s="1"/>
      <c r="C302" s="1"/>
      <c r="D302" s="1"/>
      <c r="E302" s="1"/>
      <c r="F302" s="1"/>
    </row>
    <row r="303" spans="1:6" x14ac:dyDescent="0.25">
      <c r="A303" s="1"/>
      <c r="B303" s="1"/>
      <c r="C303" s="1"/>
      <c r="D303" s="1"/>
      <c r="E303" s="1"/>
      <c r="F303" s="1"/>
    </row>
    <row r="304" spans="1:6" x14ac:dyDescent="0.25">
      <c r="A304" s="1"/>
      <c r="B304" s="1"/>
      <c r="C304" s="1"/>
      <c r="D304" s="1"/>
      <c r="E304" s="1"/>
      <c r="F304" s="1"/>
    </row>
    <row r="305" spans="1:6" x14ac:dyDescent="0.25">
      <c r="A305" s="1"/>
      <c r="B305" s="1"/>
      <c r="C305" s="1"/>
      <c r="D305" s="1"/>
      <c r="E305" s="1"/>
      <c r="F305" s="1"/>
    </row>
    <row r="306" spans="1:6" x14ac:dyDescent="0.25">
      <c r="A306" s="1"/>
      <c r="B306" s="1"/>
      <c r="C306" s="1"/>
      <c r="D306" s="1"/>
      <c r="E306" s="1"/>
      <c r="F306" s="1"/>
    </row>
    <row r="307" spans="1:6" x14ac:dyDescent="0.25">
      <c r="A307" s="1"/>
      <c r="B307" s="1"/>
      <c r="C307" s="1"/>
      <c r="D307" s="1"/>
      <c r="E307" s="1"/>
      <c r="F307" s="1"/>
    </row>
    <row r="308" spans="1:6" x14ac:dyDescent="0.25">
      <c r="A308" s="1"/>
      <c r="B308" s="1"/>
      <c r="C308" s="1"/>
      <c r="D308" s="1"/>
      <c r="E308" s="1"/>
      <c r="F308" s="1"/>
    </row>
    <row r="309" spans="1:6" x14ac:dyDescent="0.25">
      <c r="A309" s="1"/>
      <c r="B309" s="1"/>
      <c r="C309" s="1"/>
      <c r="D309" s="1"/>
      <c r="E309" s="1"/>
      <c r="F309" s="1"/>
    </row>
    <row r="310" spans="1:6" x14ac:dyDescent="0.25">
      <c r="A310" s="1"/>
      <c r="B310" s="1"/>
      <c r="C310" s="1"/>
      <c r="D310" s="1"/>
      <c r="E310" s="1"/>
      <c r="F310" s="1"/>
    </row>
    <row r="311" spans="1:6" x14ac:dyDescent="0.25">
      <c r="A311" s="1"/>
      <c r="B311" s="1"/>
      <c r="C311" s="1"/>
      <c r="D311" s="1"/>
      <c r="E311" s="1"/>
      <c r="F311" s="1"/>
    </row>
    <row r="312" spans="1:6" x14ac:dyDescent="0.25">
      <c r="A312" s="1"/>
      <c r="B312" s="1"/>
      <c r="C312" s="1"/>
      <c r="D312" s="1"/>
      <c r="E312" s="1"/>
      <c r="F312" s="1"/>
    </row>
    <row r="313" spans="1:6" x14ac:dyDescent="0.25">
      <c r="A313" s="1"/>
      <c r="B313" s="1"/>
      <c r="C313" s="1"/>
      <c r="D313" s="1"/>
      <c r="E313" s="1"/>
      <c r="F313" s="1"/>
    </row>
    <row r="314" spans="1:6" x14ac:dyDescent="0.25">
      <c r="A314" s="1"/>
      <c r="B314" s="1"/>
      <c r="C314" s="1"/>
      <c r="D314" s="1"/>
      <c r="E314" s="1"/>
      <c r="F314" s="1"/>
    </row>
    <row r="315" spans="1:6" x14ac:dyDescent="0.25">
      <c r="A315" s="1"/>
      <c r="B315" s="1"/>
      <c r="C315" s="1"/>
      <c r="D315" s="1"/>
      <c r="E315" s="1"/>
      <c r="F315" s="1"/>
    </row>
    <row r="316" spans="1:6" x14ac:dyDescent="0.25">
      <c r="A316" s="1"/>
      <c r="B316" s="1"/>
      <c r="C316" s="1"/>
      <c r="D316" s="1"/>
      <c r="E316" s="1"/>
      <c r="F316" s="1"/>
    </row>
    <row r="317" spans="1:6" x14ac:dyDescent="0.25">
      <c r="A317" s="1"/>
      <c r="B317" s="1"/>
      <c r="C317" s="1"/>
      <c r="D317" s="1"/>
      <c r="E317" s="1"/>
      <c r="F317" s="1"/>
    </row>
    <row r="318" spans="1:6" x14ac:dyDescent="0.25">
      <c r="A318" s="1"/>
      <c r="B318" s="1"/>
      <c r="C318" s="1"/>
      <c r="D318" s="1"/>
      <c r="E318" s="1"/>
      <c r="F318" s="1"/>
    </row>
    <row r="319" spans="1:6" x14ac:dyDescent="0.25">
      <c r="A319" s="1"/>
      <c r="B319" s="1"/>
      <c r="C319" s="1"/>
      <c r="D319" s="1"/>
      <c r="E319" s="1"/>
      <c r="F319" s="1"/>
    </row>
    <row r="320" spans="1:6" x14ac:dyDescent="0.25">
      <c r="A320" s="1"/>
      <c r="B320" s="1"/>
      <c r="C320" s="1"/>
      <c r="D320" s="1"/>
      <c r="E320" s="1"/>
      <c r="F320" s="1"/>
    </row>
    <row r="321" spans="1:6" x14ac:dyDescent="0.25">
      <c r="A321" s="1"/>
      <c r="B321" s="1"/>
      <c r="C321" s="1"/>
      <c r="D321" s="1"/>
      <c r="E321" s="1"/>
      <c r="F321" s="1"/>
    </row>
    <row r="322" spans="1:6" x14ac:dyDescent="0.25">
      <c r="A322" s="1"/>
      <c r="B322" s="1"/>
      <c r="C322" s="1"/>
      <c r="D322" s="1"/>
      <c r="E322" s="1"/>
      <c r="F322" s="1"/>
    </row>
    <row r="323" spans="1:6" x14ac:dyDescent="0.25">
      <c r="A323" s="1"/>
      <c r="B323" s="1"/>
      <c r="C323" s="1"/>
      <c r="D323" s="1"/>
      <c r="E323" s="1"/>
      <c r="F323" s="1"/>
    </row>
    <row r="324" spans="1:6" x14ac:dyDescent="0.25">
      <c r="A324" s="1"/>
      <c r="B324" s="1"/>
      <c r="C324" s="1"/>
      <c r="D324" s="1"/>
      <c r="E324" s="1"/>
      <c r="F324" s="1"/>
    </row>
    <row r="325" spans="1:6" x14ac:dyDescent="0.25">
      <c r="A325" s="1"/>
      <c r="B325" s="1"/>
      <c r="C325" s="1"/>
      <c r="D325" s="1"/>
      <c r="E325" s="1"/>
      <c r="F325" s="1"/>
    </row>
    <row r="326" spans="1:6" x14ac:dyDescent="0.25">
      <c r="A326" s="1"/>
      <c r="B326" s="1"/>
      <c r="C326" s="1"/>
      <c r="D326" s="1"/>
      <c r="E326" s="1"/>
      <c r="F326" s="1"/>
    </row>
    <row r="327" spans="1:6" x14ac:dyDescent="0.25">
      <c r="A327" s="1"/>
      <c r="B327" s="1"/>
      <c r="C327" s="1"/>
      <c r="D327" s="1"/>
      <c r="E327" s="1"/>
      <c r="F327" s="1"/>
    </row>
    <row r="328" spans="1:6" x14ac:dyDescent="0.25">
      <c r="A328" s="1"/>
      <c r="B328" s="1"/>
      <c r="C328" s="1"/>
      <c r="D328" s="1"/>
      <c r="E328" s="1"/>
      <c r="F328" s="1"/>
    </row>
    <row r="329" spans="1:6" x14ac:dyDescent="0.25">
      <c r="A329" s="1"/>
      <c r="B329" s="1"/>
      <c r="C329" s="1"/>
      <c r="D329" s="1"/>
      <c r="E329" s="1"/>
      <c r="F329" s="1"/>
    </row>
    <row r="330" spans="1:6" x14ac:dyDescent="0.25">
      <c r="A330" s="1"/>
      <c r="B330" s="1"/>
      <c r="C330" s="1"/>
      <c r="D330" s="1"/>
      <c r="E330" s="1"/>
      <c r="F330" s="1"/>
    </row>
    <row r="331" spans="1:6" x14ac:dyDescent="0.25">
      <c r="A331" s="1"/>
      <c r="B331" s="1"/>
      <c r="C331" s="1"/>
      <c r="D331" s="1"/>
      <c r="E331" s="1"/>
      <c r="F331" s="1"/>
    </row>
    <row r="332" spans="1:6" x14ac:dyDescent="0.25">
      <c r="A332" s="1"/>
      <c r="B332" s="1"/>
      <c r="C332" s="1"/>
      <c r="D332" s="1"/>
      <c r="E332" s="1"/>
      <c r="F332" s="1"/>
    </row>
    <row r="333" spans="1:6" x14ac:dyDescent="0.25">
      <c r="A333" s="1"/>
      <c r="B333" s="1"/>
      <c r="C333" s="1"/>
      <c r="D333" s="1"/>
      <c r="E333" s="1"/>
      <c r="F333" s="1"/>
    </row>
    <row r="334" spans="1:6" x14ac:dyDescent="0.25">
      <c r="A334" s="1"/>
      <c r="B334" s="1"/>
      <c r="C334" s="1"/>
      <c r="D334" s="1"/>
      <c r="E334" s="1"/>
      <c r="F334" s="1"/>
    </row>
    <row r="335" spans="1:6" x14ac:dyDescent="0.25">
      <c r="A335" s="1"/>
      <c r="B335" s="1"/>
      <c r="C335" s="1"/>
      <c r="D335" s="1"/>
      <c r="E335" s="1"/>
      <c r="F335" s="1"/>
    </row>
    <row r="336" spans="1:6" x14ac:dyDescent="0.25">
      <c r="A336" s="1"/>
      <c r="B336" s="1"/>
      <c r="C336" s="1"/>
      <c r="D336" s="1"/>
      <c r="E336" s="1"/>
      <c r="F336" s="1"/>
    </row>
    <row r="337" spans="1:6" x14ac:dyDescent="0.25">
      <c r="A337" s="1"/>
      <c r="B337" s="1"/>
      <c r="C337" s="1"/>
      <c r="D337" s="1"/>
      <c r="E337" s="1"/>
      <c r="F337" s="1"/>
    </row>
    <row r="338" spans="1:6" x14ac:dyDescent="0.25">
      <c r="A338" s="1"/>
      <c r="B338" s="1"/>
      <c r="C338" s="1"/>
      <c r="D338" s="1"/>
      <c r="E338" s="1"/>
      <c r="F338" s="1"/>
    </row>
    <row r="339" spans="1:6" x14ac:dyDescent="0.25">
      <c r="A339" s="1"/>
      <c r="B339" s="1"/>
      <c r="C339" s="1"/>
      <c r="D339" s="1"/>
      <c r="E339" s="1"/>
      <c r="F339" s="1"/>
    </row>
    <row r="340" spans="1:6" x14ac:dyDescent="0.25">
      <c r="A340" s="1"/>
      <c r="B340" s="1"/>
      <c r="C340" s="1"/>
      <c r="D340" s="1"/>
      <c r="E340" s="1"/>
      <c r="F340" s="1"/>
    </row>
    <row r="341" spans="1:6" x14ac:dyDescent="0.25">
      <c r="A341" s="1"/>
      <c r="B341" s="1"/>
      <c r="C341" s="1"/>
      <c r="D341" s="1"/>
      <c r="E341" s="1"/>
      <c r="F341" s="1"/>
    </row>
    <row r="342" spans="1:6" x14ac:dyDescent="0.25">
      <c r="A342" s="1"/>
      <c r="B342" s="1"/>
      <c r="C342" s="1"/>
      <c r="D342" s="1"/>
      <c r="E342" s="1"/>
      <c r="F342" s="1"/>
    </row>
    <row r="343" spans="1:6" x14ac:dyDescent="0.25">
      <c r="A343" s="1"/>
      <c r="B343" s="1"/>
      <c r="C343" s="1"/>
      <c r="D343" s="1"/>
      <c r="E343" s="1"/>
      <c r="F343" s="1"/>
    </row>
    <row r="344" spans="1:6" x14ac:dyDescent="0.25">
      <c r="A344" s="1"/>
      <c r="B344" s="1"/>
      <c r="C344" s="1"/>
      <c r="D344" s="1"/>
      <c r="E344" s="1"/>
      <c r="F344" s="1"/>
    </row>
    <row r="345" spans="1:6" x14ac:dyDescent="0.25">
      <c r="A345" s="1"/>
      <c r="B345" s="1"/>
      <c r="C345" s="1"/>
      <c r="D345" s="1"/>
      <c r="E345" s="1"/>
      <c r="F345" s="1"/>
    </row>
    <row r="346" spans="1:6" x14ac:dyDescent="0.25">
      <c r="A346" s="1"/>
      <c r="B346" s="1"/>
      <c r="C346" s="1"/>
      <c r="D346" s="1"/>
      <c r="E346" s="1"/>
      <c r="F346" s="1"/>
    </row>
    <row r="347" spans="1:6" x14ac:dyDescent="0.25">
      <c r="A347" s="1"/>
      <c r="B347" s="1"/>
      <c r="C347" s="1"/>
      <c r="D347" s="1"/>
      <c r="E347" s="1"/>
      <c r="F347" s="1"/>
    </row>
    <row r="348" spans="1:6" x14ac:dyDescent="0.25">
      <c r="A348" s="1"/>
      <c r="B348" s="1"/>
      <c r="C348" s="1"/>
      <c r="D348" s="1"/>
      <c r="E348" s="1"/>
      <c r="F348" s="1"/>
    </row>
    <row r="349" spans="1:6" x14ac:dyDescent="0.25">
      <c r="A349" s="1"/>
      <c r="B349" s="1"/>
      <c r="C349" s="1"/>
      <c r="D349" s="1"/>
      <c r="E349" s="1"/>
      <c r="F349" s="1"/>
    </row>
    <row r="350" spans="1:6" x14ac:dyDescent="0.25">
      <c r="A350" s="1"/>
      <c r="B350" s="1"/>
      <c r="C350" s="1"/>
      <c r="D350" s="1"/>
      <c r="E350" s="1"/>
      <c r="F350" s="1"/>
    </row>
    <row r="351" spans="1:6" x14ac:dyDescent="0.25">
      <c r="A351" s="1"/>
      <c r="B351" s="1"/>
      <c r="C351" s="1"/>
      <c r="D351" s="1"/>
      <c r="E351" s="1"/>
      <c r="F351" s="1"/>
    </row>
    <row r="352" spans="1:6" x14ac:dyDescent="0.25">
      <c r="A352" s="1"/>
      <c r="B352" s="1"/>
      <c r="C352" s="1"/>
      <c r="D352" s="1"/>
      <c r="E352" s="1"/>
      <c r="F352" s="1"/>
    </row>
    <row r="353" spans="1:6" x14ac:dyDescent="0.25">
      <c r="A353" s="1"/>
      <c r="B353" s="1"/>
      <c r="C353" s="1"/>
      <c r="D353" s="1"/>
      <c r="E353" s="1"/>
      <c r="F353" s="1"/>
    </row>
    <row r="354" spans="1:6" x14ac:dyDescent="0.25">
      <c r="A354" s="1"/>
      <c r="B354" s="1"/>
      <c r="C354" s="1"/>
      <c r="D354" s="1"/>
      <c r="E354" s="1"/>
      <c r="F354" s="1"/>
    </row>
    <row r="355" spans="1:6" x14ac:dyDescent="0.25">
      <c r="A355" s="1"/>
      <c r="B355" s="1"/>
      <c r="C355" s="1"/>
      <c r="D355" s="1"/>
      <c r="E355" s="1"/>
      <c r="F355" s="1"/>
    </row>
    <row r="356" spans="1:6" x14ac:dyDescent="0.25">
      <c r="A356" s="1"/>
      <c r="B356" s="1"/>
      <c r="C356" s="1"/>
      <c r="D356" s="1"/>
      <c r="E356" s="1"/>
      <c r="F356" s="1"/>
    </row>
    <row r="357" spans="1:6" x14ac:dyDescent="0.25">
      <c r="A357" s="1"/>
      <c r="B357" s="1"/>
      <c r="C357" s="1"/>
      <c r="D357" s="1"/>
      <c r="E357" s="1"/>
      <c r="F357" s="1"/>
    </row>
    <row r="358" spans="1:6" x14ac:dyDescent="0.25">
      <c r="A358" s="1"/>
      <c r="B358" s="1"/>
      <c r="C358" s="1"/>
      <c r="D358" s="1"/>
      <c r="E358" s="1"/>
      <c r="F358" s="1"/>
    </row>
    <row r="359" spans="1:6" x14ac:dyDescent="0.25">
      <c r="A359" s="1"/>
      <c r="B359" s="1"/>
      <c r="C359" s="1"/>
      <c r="D359" s="1"/>
      <c r="E359" s="1"/>
      <c r="F359" s="1"/>
    </row>
    <row r="360" spans="1:6" x14ac:dyDescent="0.25">
      <c r="A360" s="1"/>
      <c r="B360" s="1"/>
      <c r="C360" s="1"/>
      <c r="D360" s="1"/>
      <c r="E360" s="1"/>
      <c r="F360" s="1"/>
    </row>
    <row r="361" spans="1:6" x14ac:dyDescent="0.25">
      <c r="A361" s="1"/>
      <c r="B361" s="1"/>
      <c r="C361" s="1"/>
      <c r="D361" s="1"/>
      <c r="E361" s="1"/>
      <c r="F361" s="1"/>
    </row>
    <row r="362" spans="1:6" x14ac:dyDescent="0.25">
      <c r="A362" s="1"/>
      <c r="B362" s="1"/>
      <c r="C362" s="1"/>
      <c r="D362" s="1"/>
      <c r="E362" s="1"/>
      <c r="F362" s="1"/>
    </row>
    <row r="363" spans="1:6" x14ac:dyDescent="0.25">
      <c r="A363" s="1"/>
      <c r="B363" s="1"/>
      <c r="C363" s="1"/>
      <c r="D363" s="1"/>
      <c r="E363" s="1"/>
      <c r="F363" s="1"/>
    </row>
    <row r="364" spans="1:6" x14ac:dyDescent="0.25">
      <c r="A364" s="1"/>
      <c r="B364" s="1"/>
      <c r="C364" s="1"/>
      <c r="D364" s="1"/>
      <c r="E364" s="1"/>
      <c r="F364" s="1"/>
    </row>
    <row r="365" spans="1:6" x14ac:dyDescent="0.25">
      <c r="A365" s="1"/>
      <c r="B365" s="1"/>
      <c r="C365" s="1"/>
      <c r="D365" s="1"/>
      <c r="E365" s="1"/>
      <c r="F365" s="1"/>
    </row>
    <row r="366" spans="1:6" x14ac:dyDescent="0.25">
      <c r="A366" s="1"/>
      <c r="B366" s="1"/>
      <c r="C366" s="1"/>
      <c r="D366" s="1"/>
      <c r="E366" s="1"/>
      <c r="F366" s="1"/>
    </row>
    <row r="367" spans="1:6" x14ac:dyDescent="0.25">
      <c r="A367" s="1"/>
      <c r="B367" s="1"/>
      <c r="C367" s="1"/>
      <c r="D367" s="1"/>
      <c r="E367" s="1"/>
      <c r="F367" s="1"/>
    </row>
    <row r="368" spans="1:6" x14ac:dyDescent="0.25">
      <c r="A368" s="1"/>
      <c r="B368" s="1"/>
      <c r="C368" s="1"/>
      <c r="D368" s="1"/>
      <c r="E368" s="1"/>
      <c r="F368" s="1"/>
    </row>
    <row r="369" spans="1:6" x14ac:dyDescent="0.25">
      <c r="A369" s="1"/>
      <c r="B369" s="1"/>
      <c r="C369" s="1"/>
      <c r="D369" s="1"/>
      <c r="E369" s="1"/>
      <c r="F369" s="1"/>
    </row>
    <row r="370" spans="1:6" x14ac:dyDescent="0.25">
      <c r="A370" s="1"/>
      <c r="B370" s="1"/>
      <c r="C370" s="1"/>
      <c r="D370" s="1"/>
      <c r="E370" s="1"/>
      <c r="F370" s="1"/>
    </row>
    <row r="371" spans="1:6" x14ac:dyDescent="0.25">
      <c r="A371" s="1"/>
      <c r="B371" s="1"/>
      <c r="C371" s="1"/>
      <c r="D371" s="1"/>
      <c r="E371" s="1"/>
      <c r="F371" s="1"/>
    </row>
    <row r="372" spans="1:6" x14ac:dyDescent="0.25">
      <c r="A372" s="1"/>
      <c r="B372" s="1"/>
      <c r="C372" s="1"/>
      <c r="D372" s="1"/>
      <c r="E372" s="1"/>
      <c r="F372" s="1"/>
    </row>
    <row r="373" spans="1:6" x14ac:dyDescent="0.25">
      <c r="A373" s="1"/>
      <c r="B373" s="1"/>
      <c r="C373" s="1"/>
      <c r="D373" s="1"/>
      <c r="E373" s="1"/>
      <c r="F373" s="1"/>
    </row>
    <row r="374" spans="1:6" x14ac:dyDescent="0.25">
      <c r="A374" s="1"/>
      <c r="B374" s="1"/>
      <c r="C374" s="1"/>
      <c r="D374" s="1"/>
      <c r="E374" s="1"/>
      <c r="F374" s="1"/>
    </row>
    <row r="375" spans="1:6" x14ac:dyDescent="0.25">
      <c r="A375" s="1"/>
      <c r="B375" s="1"/>
      <c r="C375" s="1"/>
      <c r="D375" s="1"/>
      <c r="E375" s="1"/>
      <c r="F375" s="1"/>
    </row>
    <row r="376" spans="1:6" x14ac:dyDescent="0.25">
      <c r="A376" s="1"/>
      <c r="B376" s="1"/>
      <c r="C376" s="1"/>
      <c r="D376" s="1"/>
      <c r="E376" s="1"/>
      <c r="F376" s="1"/>
    </row>
    <row r="377" spans="1:6" x14ac:dyDescent="0.25">
      <c r="A377" s="1"/>
      <c r="B377" s="1"/>
      <c r="C377" s="1"/>
      <c r="D377" s="1"/>
      <c r="E377" s="1"/>
      <c r="F377" s="1"/>
    </row>
    <row r="378" spans="1:6" x14ac:dyDescent="0.25">
      <c r="A378" s="1"/>
      <c r="B378" s="1"/>
      <c r="C378" s="1"/>
      <c r="D378" s="1"/>
      <c r="E378" s="1"/>
      <c r="F378" s="1"/>
    </row>
    <row r="379" spans="1:6" x14ac:dyDescent="0.25">
      <c r="A379" s="1"/>
      <c r="B379" s="1"/>
      <c r="C379" s="1"/>
      <c r="D379" s="1"/>
      <c r="E379" s="1"/>
      <c r="F379" s="1"/>
    </row>
    <row r="380" spans="1:6" x14ac:dyDescent="0.25">
      <c r="A380" s="1"/>
      <c r="B380" s="1"/>
      <c r="C380" s="1"/>
      <c r="D380" s="1"/>
      <c r="E380" s="1"/>
      <c r="F380" s="1"/>
    </row>
    <row r="381" spans="1:6" x14ac:dyDescent="0.25">
      <c r="A381" s="1"/>
      <c r="B381" s="1"/>
      <c r="C381" s="1"/>
      <c r="D381" s="1"/>
      <c r="E381" s="1"/>
      <c r="F381" s="1"/>
    </row>
    <row r="382" spans="1:6" x14ac:dyDescent="0.25">
      <c r="A382" s="1"/>
      <c r="B382" s="1"/>
      <c r="C382" s="1"/>
      <c r="D382" s="1"/>
      <c r="E382" s="1"/>
      <c r="F382" s="1"/>
    </row>
    <row r="383" spans="1:6" x14ac:dyDescent="0.25">
      <c r="A383" s="1"/>
      <c r="B383" s="1"/>
      <c r="C383" s="1"/>
      <c r="D383" s="1"/>
      <c r="E383" s="1"/>
      <c r="F383" s="1"/>
    </row>
    <row r="384" spans="1:6" x14ac:dyDescent="0.25">
      <c r="A384" s="1"/>
      <c r="B384" s="1"/>
      <c r="C384" s="1"/>
      <c r="D384" s="1"/>
      <c r="E384" s="1"/>
      <c r="F384" s="1"/>
    </row>
    <row r="385" spans="1:6" x14ac:dyDescent="0.25">
      <c r="A385" s="1"/>
      <c r="B385" s="1"/>
      <c r="C385" s="1"/>
      <c r="D385" s="1"/>
      <c r="E385" s="1"/>
      <c r="F385" s="1"/>
    </row>
    <row r="386" spans="1:6" x14ac:dyDescent="0.25">
      <c r="A386" s="1"/>
      <c r="B386" s="1"/>
      <c r="C386" s="1"/>
      <c r="D386" s="1"/>
      <c r="E386" s="1"/>
      <c r="F386" s="1"/>
    </row>
    <row r="387" spans="1:6" x14ac:dyDescent="0.25">
      <c r="A387" s="1"/>
      <c r="B387" s="1"/>
      <c r="C387" s="1"/>
      <c r="D387" s="1"/>
      <c r="E387" s="1"/>
      <c r="F387" s="1"/>
    </row>
    <row r="388" spans="1:6" x14ac:dyDescent="0.25">
      <c r="A388" s="1"/>
      <c r="B388" s="1"/>
      <c r="C388" s="1"/>
      <c r="D388" s="1"/>
      <c r="E388" s="1"/>
      <c r="F388" s="1"/>
    </row>
    <row r="389" spans="1:6" x14ac:dyDescent="0.25">
      <c r="A389" s="1"/>
      <c r="B389" s="1"/>
      <c r="C389" s="1"/>
      <c r="D389" s="1"/>
      <c r="E389" s="1"/>
      <c r="F389" s="1"/>
    </row>
    <row r="390" spans="1:6" x14ac:dyDescent="0.25">
      <c r="A390" s="1"/>
      <c r="B390" s="1"/>
      <c r="C390" s="1"/>
      <c r="D390" s="1"/>
      <c r="E390" s="1"/>
      <c r="F390" s="1"/>
    </row>
    <row r="391" spans="1:6" x14ac:dyDescent="0.25">
      <c r="A391" s="1"/>
      <c r="B391" s="1"/>
      <c r="C391" s="1"/>
      <c r="D391" s="1"/>
      <c r="E391" s="1"/>
      <c r="F391" s="1"/>
    </row>
    <row r="392" spans="1:6" x14ac:dyDescent="0.25">
      <c r="A392" s="1"/>
      <c r="B392" s="1"/>
      <c r="C392" s="1"/>
      <c r="D392" s="1"/>
      <c r="E392" s="1"/>
      <c r="F392" s="1"/>
    </row>
    <row r="393" spans="1:6" x14ac:dyDescent="0.25">
      <c r="A393" s="1"/>
      <c r="B393" s="1"/>
      <c r="C393" s="1"/>
      <c r="D393" s="1"/>
      <c r="E393" s="1"/>
      <c r="F393" s="1"/>
    </row>
    <row r="394" spans="1:6" x14ac:dyDescent="0.25">
      <c r="A394" s="1"/>
      <c r="B394" s="1"/>
      <c r="C394" s="1"/>
      <c r="D394" s="1"/>
      <c r="E394" s="1"/>
      <c r="F394" s="1"/>
    </row>
    <row r="395" spans="1:6" x14ac:dyDescent="0.25">
      <c r="A395" s="1"/>
      <c r="B395" s="1"/>
      <c r="C395" s="1"/>
      <c r="D395" s="1"/>
      <c r="E395" s="1"/>
      <c r="F395" s="1"/>
    </row>
    <row r="396" spans="1:6" x14ac:dyDescent="0.25">
      <c r="A396" s="1"/>
      <c r="B396" s="1"/>
      <c r="C396" s="1"/>
      <c r="D396" s="1"/>
      <c r="E396" s="1"/>
      <c r="F396" s="1"/>
    </row>
    <row r="397" spans="1:6" x14ac:dyDescent="0.25">
      <c r="A397" s="1"/>
      <c r="B397" s="1"/>
      <c r="C397" s="1"/>
      <c r="D397" s="1"/>
      <c r="E397" s="1"/>
      <c r="F397" s="1"/>
    </row>
    <row r="398" spans="1:6" x14ac:dyDescent="0.25">
      <c r="A398" s="1"/>
      <c r="B398" s="1"/>
      <c r="C398" s="1"/>
      <c r="D398" s="1"/>
      <c r="E398" s="1"/>
      <c r="F398" s="1"/>
    </row>
    <row r="399" spans="1:6" x14ac:dyDescent="0.25">
      <c r="A399" s="1"/>
      <c r="B399" s="1"/>
      <c r="C399" s="1"/>
      <c r="D399" s="1"/>
      <c r="E399" s="1"/>
      <c r="F399" s="1"/>
    </row>
    <row r="400" spans="1:6" x14ac:dyDescent="0.25">
      <c r="A400" s="1"/>
      <c r="B400" s="1"/>
      <c r="C400" s="1"/>
      <c r="D400" s="1"/>
      <c r="E400" s="1"/>
      <c r="F400" s="1"/>
    </row>
    <row r="401" spans="1:6" x14ac:dyDescent="0.25">
      <c r="A401" s="1"/>
      <c r="B401" s="1"/>
      <c r="C401" s="1"/>
      <c r="D401" s="1"/>
      <c r="E401" s="1"/>
      <c r="F401" s="1"/>
    </row>
    <row r="402" spans="1:6" x14ac:dyDescent="0.25">
      <c r="A402" s="1"/>
      <c r="B402" s="1"/>
      <c r="C402" s="1"/>
      <c r="D402" s="1"/>
      <c r="E402" s="1"/>
      <c r="F402" s="1"/>
    </row>
    <row r="403" spans="1:6" x14ac:dyDescent="0.25">
      <c r="A403" s="1"/>
      <c r="B403" s="1"/>
      <c r="C403" s="1"/>
      <c r="D403" s="1"/>
      <c r="E403" s="1"/>
      <c r="F403" s="1"/>
    </row>
    <row r="404" spans="1:6" x14ac:dyDescent="0.25">
      <c r="A404" s="1"/>
      <c r="B404" s="1"/>
      <c r="C404" s="1"/>
      <c r="D404" s="1"/>
      <c r="E404" s="1"/>
      <c r="F404" s="1"/>
    </row>
    <row r="405" spans="1:6" x14ac:dyDescent="0.25">
      <c r="A405" s="1"/>
      <c r="B405" s="1"/>
      <c r="C405" s="1"/>
      <c r="D405" s="1"/>
      <c r="E405" s="1"/>
      <c r="F405" s="1"/>
    </row>
    <row r="406" spans="1:6" x14ac:dyDescent="0.25">
      <c r="A406" s="1"/>
      <c r="B406" s="1"/>
      <c r="C406" s="1"/>
      <c r="D406" s="1"/>
      <c r="E406" s="1"/>
      <c r="F406" s="1"/>
    </row>
    <row r="407" spans="1:6" x14ac:dyDescent="0.25">
      <c r="A407" s="1"/>
      <c r="B407" s="1"/>
      <c r="C407" s="1"/>
      <c r="D407" s="1"/>
      <c r="E407" s="1"/>
      <c r="F407" s="1"/>
    </row>
    <row r="408" spans="1:6" x14ac:dyDescent="0.25">
      <c r="A408" s="1"/>
      <c r="B408" s="1"/>
      <c r="C408" s="1"/>
      <c r="D408" s="1"/>
      <c r="E408" s="1"/>
      <c r="F408" s="1"/>
    </row>
    <row r="409" spans="1:6" x14ac:dyDescent="0.25">
      <c r="A409" s="1"/>
      <c r="B409" s="1"/>
      <c r="C409" s="1"/>
      <c r="D409" s="1"/>
      <c r="E409" s="1"/>
      <c r="F409" s="1"/>
    </row>
    <row r="410" spans="1:6" x14ac:dyDescent="0.25">
      <c r="A410" s="1"/>
      <c r="B410" s="1"/>
      <c r="C410" s="1"/>
      <c r="D410" s="1"/>
      <c r="E410" s="1"/>
      <c r="F410" s="1"/>
    </row>
    <row r="411" spans="1:6" x14ac:dyDescent="0.25">
      <c r="A411" s="1"/>
      <c r="B411" s="1"/>
      <c r="C411" s="1"/>
      <c r="D411" s="1"/>
      <c r="E411" s="1"/>
      <c r="F411" s="1"/>
    </row>
    <row r="412" spans="1:6" x14ac:dyDescent="0.25">
      <c r="A412" s="1"/>
      <c r="B412" s="1"/>
      <c r="C412" s="1"/>
      <c r="D412" s="1"/>
      <c r="E412" s="1"/>
      <c r="F412" s="1"/>
    </row>
    <row r="413" spans="1:6" x14ac:dyDescent="0.25">
      <c r="A413" s="1"/>
      <c r="B413" s="1"/>
      <c r="C413" s="1"/>
      <c r="D413" s="1"/>
      <c r="E413" s="1"/>
      <c r="F413" s="1"/>
    </row>
    <row r="414" spans="1:6" x14ac:dyDescent="0.25">
      <c r="A414" s="1"/>
      <c r="B414" s="1"/>
      <c r="C414" s="1"/>
      <c r="D414" s="1"/>
      <c r="E414" s="1"/>
      <c r="F414" s="1"/>
    </row>
    <row r="415" spans="1:6" x14ac:dyDescent="0.25">
      <c r="A415" s="1"/>
      <c r="B415" s="1"/>
      <c r="C415" s="1"/>
      <c r="D415" s="1"/>
      <c r="E415" s="1"/>
      <c r="F415" s="1"/>
    </row>
    <row r="416" spans="1:6" x14ac:dyDescent="0.25">
      <c r="A416" s="1"/>
      <c r="B416" s="1"/>
      <c r="C416" s="1"/>
      <c r="D416" s="1"/>
      <c r="E416" s="1"/>
      <c r="F416" s="1"/>
    </row>
    <row r="417" spans="1:6" x14ac:dyDescent="0.25">
      <c r="A417" s="1"/>
      <c r="B417" s="1"/>
      <c r="C417" s="1"/>
      <c r="D417" s="1"/>
      <c r="E417" s="1"/>
      <c r="F417" s="1"/>
    </row>
    <row r="418" spans="1:6" x14ac:dyDescent="0.25">
      <c r="A418" s="1"/>
      <c r="B418" s="1"/>
      <c r="C418" s="1"/>
      <c r="D418" s="1"/>
      <c r="E418" s="1"/>
      <c r="F418" s="1"/>
    </row>
    <row r="419" spans="1:6" x14ac:dyDescent="0.25">
      <c r="A419" s="1"/>
      <c r="B419" s="1"/>
      <c r="C419" s="1"/>
      <c r="D419" s="1"/>
      <c r="E419" s="1"/>
      <c r="F419" s="1"/>
    </row>
    <row r="420" spans="1:6" x14ac:dyDescent="0.25">
      <c r="A420" s="1"/>
      <c r="B420" s="1"/>
      <c r="C420" s="1"/>
      <c r="D420" s="1"/>
      <c r="E420" s="1"/>
      <c r="F420" s="1"/>
    </row>
    <row r="421" spans="1:6" x14ac:dyDescent="0.25">
      <c r="A421" s="1"/>
      <c r="B421" s="1"/>
      <c r="C421" s="1"/>
      <c r="D421" s="1"/>
      <c r="E421" s="1"/>
      <c r="F421" s="1"/>
    </row>
    <row r="422" spans="1:6" x14ac:dyDescent="0.25">
      <c r="A422" s="1"/>
      <c r="B422" s="1"/>
      <c r="C422" s="1"/>
      <c r="D422" s="1"/>
      <c r="E422" s="1"/>
      <c r="F422" s="1"/>
    </row>
    <row r="423" spans="1:6" x14ac:dyDescent="0.25">
      <c r="A423" s="1"/>
      <c r="B423" s="1"/>
      <c r="C423" s="1"/>
      <c r="D423" s="1"/>
      <c r="E423" s="1"/>
      <c r="F423" s="1"/>
    </row>
    <row r="424" spans="1:6" x14ac:dyDescent="0.25">
      <c r="A424" s="1"/>
      <c r="B424" s="1"/>
      <c r="C424" s="1"/>
      <c r="D424" s="1"/>
      <c r="E424" s="1"/>
      <c r="F424" s="1"/>
    </row>
    <row r="425" spans="1:6" x14ac:dyDescent="0.25">
      <c r="A425" s="1"/>
      <c r="B425" s="1"/>
      <c r="C425" s="1"/>
      <c r="D425" s="1"/>
      <c r="E425" s="1"/>
      <c r="F425" s="1"/>
    </row>
    <row r="426" spans="1:6" x14ac:dyDescent="0.25">
      <c r="A426" s="1"/>
      <c r="B426" s="1"/>
      <c r="C426" s="1"/>
      <c r="D426" s="1"/>
      <c r="E426" s="1"/>
      <c r="F426" s="1"/>
    </row>
    <row r="427" spans="1:6" x14ac:dyDescent="0.25">
      <c r="A427" s="1"/>
      <c r="B427" s="1"/>
      <c r="C427" s="1"/>
      <c r="D427" s="1"/>
      <c r="E427" s="1"/>
      <c r="F427" s="1"/>
    </row>
    <row r="428" spans="1:6" x14ac:dyDescent="0.25">
      <c r="A428" s="1"/>
      <c r="B428" s="1"/>
      <c r="C428" s="1"/>
      <c r="D428" s="1"/>
      <c r="E428" s="1"/>
      <c r="F428" s="1"/>
    </row>
    <row r="429" spans="1:6" x14ac:dyDescent="0.25">
      <c r="A429" s="1"/>
      <c r="B429" s="1"/>
      <c r="C429" s="1"/>
      <c r="D429" s="1"/>
      <c r="E429" s="1"/>
      <c r="F429" s="1"/>
    </row>
    <row r="430" spans="1:6" x14ac:dyDescent="0.25">
      <c r="A430" s="1"/>
      <c r="B430" s="1"/>
      <c r="C430" s="1"/>
      <c r="D430" s="1"/>
      <c r="E430" s="1"/>
      <c r="F430" s="1"/>
    </row>
    <row r="431" spans="1:6" x14ac:dyDescent="0.25">
      <c r="A431" s="1"/>
      <c r="B431" s="1"/>
      <c r="C431" s="1"/>
      <c r="D431" s="1"/>
      <c r="E431" s="1"/>
      <c r="F431" s="1"/>
    </row>
    <row r="432" spans="1:6" x14ac:dyDescent="0.25">
      <c r="A432" s="1"/>
      <c r="B432" s="1"/>
      <c r="C432" s="1"/>
      <c r="D432" s="1"/>
      <c r="E432" s="1"/>
      <c r="F432" s="1"/>
    </row>
    <row r="433" spans="1:6" x14ac:dyDescent="0.25">
      <c r="A433" s="1"/>
      <c r="B433" s="1"/>
      <c r="C433" s="1"/>
      <c r="D433" s="1"/>
      <c r="E433" s="1"/>
      <c r="F433" s="1"/>
    </row>
    <row r="434" spans="1:6" x14ac:dyDescent="0.25">
      <c r="A434" s="1"/>
      <c r="B434" s="1"/>
      <c r="C434" s="1"/>
      <c r="D434" s="1"/>
      <c r="E434" s="1"/>
      <c r="F434" s="1"/>
    </row>
    <row r="435" spans="1:6" x14ac:dyDescent="0.25">
      <c r="A435" s="1"/>
      <c r="B435" s="1"/>
      <c r="C435" s="1"/>
      <c r="D435" s="1"/>
      <c r="E435" s="1"/>
      <c r="F435" s="1"/>
    </row>
    <row r="436" spans="1:6" x14ac:dyDescent="0.25">
      <c r="A436" s="1"/>
      <c r="B436" s="1"/>
      <c r="C436" s="1"/>
      <c r="D436" s="1"/>
      <c r="E436" s="1"/>
      <c r="F436" s="1"/>
    </row>
    <row r="437" spans="1:6" x14ac:dyDescent="0.25">
      <c r="A437" s="1"/>
      <c r="B437" s="1"/>
      <c r="C437" s="1"/>
      <c r="D437" s="1"/>
      <c r="E437" s="1"/>
      <c r="F437" s="1"/>
    </row>
    <row r="438" spans="1:6" x14ac:dyDescent="0.25">
      <c r="A438" s="1"/>
      <c r="B438" s="1"/>
      <c r="C438" s="1"/>
      <c r="D438" s="1"/>
      <c r="E438" s="1"/>
      <c r="F438" s="1"/>
    </row>
    <row r="439" spans="1:6" x14ac:dyDescent="0.25">
      <c r="A439" s="1"/>
      <c r="B439" s="1"/>
      <c r="C439" s="1"/>
      <c r="D439" s="1"/>
      <c r="E439" s="1"/>
      <c r="F439" s="1"/>
    </row>
    <row r="440" spans="1:6" x14ac:dyDescent="0.25">
      <c r="A440" s="1"/>
      <c r="B440" s="1"/>
      <c r="C440" s="1"/>
      <c r="D440" s="1"/>
      <c r="E440" s="1"/>
      <c r="F440" s="1"/>
    </row>
    <row r="441" spans="1:6" x14ac:dyDescent="0.25">
      <c r="A441" s="1"/>
      <c r="B441" s="1"/>
      <c r="C441" s="1"/>
      <c r="D441" s="1"/>
      <c r="E441" s="1"/>
      <c r="F441" s="1"/>
    </row>
    <row r="442" spans="1:6" x14ac:dyDescent="0.25">
      <c r="A442" s="1"/>
      <c r="B442" s="1"/>
      <c r="C442" s="1"/>
      <c r="D442" s="1"/>
      <c r="E442" s="1"/>
      <c r="F442" s="1"/>
    </row>
    <row r="443" spans="1:6" x14ac:dyDescent="0.25">
      <c r="A443" s="1"/>
      <c r="B443" s="1"/>
      <c r="C443" s="1"/>
      <c r="D443" s="1"/>
      <c r="E443" s="1"/>
      <c r="F443" s="1"/>
    </row>
    <row r="444" spans="1:6" x14ac:dyDescent="0.25">
      <c r="A444" s="1"/>
      <c r="B444" s="1"/>
      <c r="C444" s="1"/>
      <c r="D444" s="1"/>
      <c r="E444" s="1"/>
      <c r="F444" s="1"/>
    </row>
    <row r="445" spans="1:6" x14ac:dyDescent="0.25">
      <c r="A445" s="1"/>
      <c r="B445" s="1"/>
      <c r="C445" s="1"/>
      <c r="D445" s="1"/>
      <c r="E445" s="1"/>
      <c r="F445" s="1"/>
    </row>
    <row r="446" spans="1:6" x14ac:dyDescent="0.25">
      <c r="A446" s="1"/>
      <c r="B446" s="1"/>
      <c r="C446" s="1"/>
      <c r="D446" s="1"/>
      <c r="E446" s="1"/>
      <c r="F446" s="1"/>
    </row>
    <row r="447" spans="1:6" x14ac:dyDescent="0.25">
      <c r="A447" s="1"/>
      <c r="B447" s="1"/>
      <c r="C447" s="1"/>
      <c r="D447" s="1"/>
      <c r="E447" s="1"/>
      <c r="F447" s="1"/>
    </row>
    <row r="448" spans="1:6" x14ac:dyDescent="0.25">
      <c r="A448" s="1"/>
      <c r="B448" s="1"/>
      <c r="C448" s="1"/>
      <c r="D448" s="1"/>
      <c r="E448" s="1"/>
      <c r="F448" s="1"/>
    </row>
    <row r="449" spans="1:6" x14ac:dyDescent="0.25">
      <c r="A449" s="1"/>
      <c r="B449" s="1"/>
      <c r="C449" s="1"/>
      <c r="D449" s="1"/>
      <c r="E449" s="1"/>
      <c r="F449" s="1"/>
    </row>
    <row r="450" spans="1:6" x14ac:dyDescent="0.25">
      <c r="A450" s="1"/>
      <c r="B450" s="1"/>
      <c r="C450" s="1"/>
      <c r="D450" s="1"/>
      <c r="E450" s="1"/>
      <c r="F450" s="1"/>
    </row>
    <row r="451" spans="1:6" x14ac:dyDescent="0.25">
      <c r="A451" s="1"/>
      <c r="B451" s="1"/>
      <c r="C451" s="1"/>
      <c r="D451" s="1"/>
      <c r="E451" s="1"/>
      <c r="F451" s="1"/>
    </row>
    <row r="452" spans="1:6" x14ac:dyDescent="0.25">
      <c r="A452" s="1"/>
      <c r="B452" s="1"/>
      <c r="C452" s="1"/>
      <c r="D452" s="1"/>
      <c r="E452" s="1"/>
      <c r="F452" s="1"/>
    </row>
    <row r="453" spans="1:6" x14ac:dyDescent="0.25">
      <c r="A453" s="1"/>
      <c r="B453" s="1"/>
      <c r="C453" s="1"/>
      <c r="D453" s="1"/>
      <c r="E453" s="1"/>
      <c r="F453" s="1"/>
    </row>
    <row r="454" spans="1:6" x14ac:dyDescent="0.25">
      <c r="A454" s="1"/>
      <c r="B454" s="1"/>
      <c r="C454" s="1"/>
      <c r="D454" s="1"/>
      <c r="E454" s="1"/>
      <c r="F454" s="1"/>
    </row>
    <row r="455" spans="1:6" x14ac:dyDescent="0.25">
      <c r="A455" s="1"/>
      <c r="B455" s="1"/>
      <c r="C455" s="1"/>
      <c r="D455" s="1"/>
      <c r="E455" s="1"/>
      <c r="F455" s="1"/>
    </row>
    <row r="456" spans="1:6" x14ac:dyDescent="0.25">
      <c r="A456" s="1"/>
      <c r="B456" s="1"/>
      <c r="C456" s="1"/>
      <c r="D456" s="1"/>
      <c r="E456" s="1"/>
      <c r="F456" s="1"/>
    </row>
    <row r="457" spans="1:6" x14ac:dyDescent="0.25">
      <c r="A457" s="1"/>
      <c r="B457" s="1"/>
      <c r="C457" s="1"/>
      <c r="D457" s="1"/>
      <c r="E457" s="1"/>
      <c r="F457" s="1"/>
    </row>
    <row r="458" spans="1:6" x14ac:dyDescent="0.25">
      <c r="A458" s="1"/>
      <c r="B458" s="1"/>
      <c r="C458" s="1"/>
      <c r="D458" s="1"/>
      <c r="E458" s="1"/>
      <c r="F458" s="1"/>
    </row>
    <row r="459" spans="1:6" x14ac:dyDescent="0.25">
      <c r="A459" s="1"/>
      <c r="B459" s="1"/>
      <c r="C459" s="1"/>
      <c r="D459" s="1"/>
      <c r="E459" s="1"/>
      <c r="F459" s="1"/>
    </row>
    <row r="460" spans="1:6" x14ac:dyDescent="0.25">
      <c r="A460" s="1"/>
      <c r="B460" s="1"/>
      <c r="C460" s="1"/>
      <c r="D460" s="1"/>
      <c r="E460" s="1"/>
      <c r="F460" s="1"/>
    </row>
    <row r="461" spans="1:6" x14ac:dyDescent="0.25">
      <c r="A461" s="1"/>
      <c r="B461" s="1"/>
      <c r="C461" s="1"/>
      <c r="D461" s="1"/>
      <c r="E461" s="1"/>
      <c r="F461" s="1"/>
    </row>
    <row r="462" spans="1:6" x14ac:dyDescent="0.25">
      <c r="A462" s="1"/>
      <c r="B462" s="1"/>
      <c r="C462" s="1"/>
      <c r="D462" s="1"/>
      <c r="E462" s="1"/>
      <c r="F462" s="1"/>
    </row>
    <row r="463" spans="1:6" x14ac:dyDescent="0.25">
      <c r="A463" s="1"/>
      <c r="B463" s="1"/>
      <c r="C463" s="1"/>
      <c r="D463" s="1"/>
      <c r="E463" s="1"/>
      <c r="F463" s="1"/>
    </row>
    <row r="464" spans="1:6" x14ac:dyDescent="0.25">
      <c r="A464" s="1"/>
      <c r="B464" s="1"/>
      <c r="C464" s="1"/>
      <c r="D464" s="1"/>
      <c r="E464" s="1"/>
      <c r="F464" s="1"/>
    </row>
    <row r="465" spans="1:6" x14ac:dyDescent="0.25">
      <c r="A465" s="1"/>
      <c r="B465" s="1"/>
      <c r="C465" s="1"/>
      <c r="D465" s="1"/>
      <c r="E465" s="1"/>
      <c r="F465" s="1"/>
    </row>
    <row r="466" spans="1:6" x14ac:dyDescent="0.25">
      <c r="A466" s="1"/>
      <c r="B466" s="1"/>
      <c r="C466" s="1"/>
      <c r="D466" s="1"/>
      <c r="E466" s="1"/>
      <c r="F466" s="1"/>
    </row>
    <row r="467" spans="1:6" x14ac:dyDescent="0.25">
      <c r="A467" s="1"/>
      <c r="B467" s="1"/>
      <c r="C467" s="1"/>
      <c r="D467" s="1"/>
      <c r="E467" s="1"/>
      <c r="F467" s="1"/>
    </row>
    <row r="468" spans="1:6" x14ac:dyDescent="0.25">
      <c r="A468" s="1"/>
      <c r="B468" s="1"/>
      <c r="C468" s="1"/>
      <c r="D468" s="1"/>
      <c r="E468" s="1"/>
      <c r="F468" s="1"/>
    </row>
    <row r="469" spans="1:6" x14ac:dyDescent="0.25">
      <c r="A469" s="1"/>
      <c r="B469" s="1"/>
      <c r="C469" s="1"/>
      <c r="D469" s="1"/>
      <c r="E469" s="1"/>
      <c r="F469" s="1"/>
    </row>
    <row r="470" spans="1:6" x14ac:dyDescent="0.25">
      <c r="A470" s="1"/>
      <c r="B470" s="1"/>
      <c r="C470" s="1"/>
      <c r="D470" s="1"/>
      <c r="E470" s="1"/>
      <c r="F470" s="1"/>
    </row>
    <row r="471" spans="1:6" x14ac:dyDescent="0.25">
      <c r="A471" s="1"/>
      <c r="B471" s="1"/>
      <c r="C471" s="1"/>
      <c r="D471" s="1"/>
      <c r="E471" s="1"/>
      <c r="F471" s="1"/>
    </row>
    <row r="472" spans="1:6" x14ac:dyDescent="0.25">
      <c r="A472" s="1"/>
      <c r="B472" s="1"/>
      <c r="C472" s="1"/>
      <c r="D472" s="1"/>
      <c r="E472" s="1"/>
      <c r="F472" s="1"/>
    </row>
    <row r="473" spans="1:6" x14ac:dyDescent="0.25">
      <c r="A473" s="1"/>
      <c r="B473" s="1"/>
      <c r="C473" s="1"/>
      <c r="D473" s="1"/>
      <c r="E473" s="1"/>
      <c r="F473" s="1"/>
    </row>
    <row r="474" spans="1:6" x14ac:dyDescent="0.25">
      <c r="A474" s="1"/>
      <c r="B474" s="1"/>
      <c r="C474" s="1"/>
      <c r="D474" s="1"/>
      <c r="E474" s="1"/>
      <c r="F474" s="1"/>
    </row>
    <row r="475" spans="1:6" x14ac:dyDescent="0.25">
      <c r="A475" s="1"/>
      <c r="B475" s="1"/>
      <c r="C475" s="1"/>
      <c r="D475" s="1"/>
      <c r="E475" s="1"/>
      <c r="F475" s="1"/>
    </row>
    <row r="476" spans="1:6" x14ac:dyDescent="0.25">
      <c r="A476" s="1"/>
      <c r="B476" s="1"/>
      <c r="C476" s="1"/>
      <c r="D476" s="1"/>
      <c r="E476" s="1"/>
      <c r="F476" s="1"/>
    </row>
    <row r="477" spans="1:6" x14ac:dyDescent="0.25">
      <c r="A477" s="1"/>
      <c r="B477" s="1"/>
      <c r="C477" s="1"/>
      <c r="D477" s="1"/>
      <c r="E477" s="1"/>
      <c r="F477" s="1"/>
    </row>
    <row r="478" spans="1:6" x14ac:dyDescent="0.25">
      <c r="A478" s="1"/>
      <c r="B478" s="1"/>
      <c r="C478" s="1"/>
      <c r="D478" s="1"/>
      <c r="E478" s="1"/>
      <c r="F478" s="1"/>
    </row>
    <row r="479" spans="1:6" x14ac:dyDescent="0.25">
      <c r="A479" s="1"/>
      <c r="B479" s="1"/>
      <c r="C479" s="1"/>
      <c r="D479" s="1"/>
      <c r="E479" s="1"/>
      <c r="F479" s="1"/>
    </row>
    <row r="480" spans="1:6" x14ac:dyDescent="0.25">
      <c r="A480" s="1"/>
      <c r="B480" s="1"/>
      <c r="C480" s="1"/>
      <c r="D480" s="1"/>
      <c r="E480" s="1"/>
      <c r="F480" s="1"/>
    </row>
    <row r="481" spans="1:6" x14ac:dyDescent="0.25">
      <c r="A481" s="1"/>
      <c r="B481" s="1"/>
      <c r="C481" s="1"/>
      <c r="D481" s="1"/>
      <c r="E481" s="1"/>
      <c r="F481" s="1"/>
    </row>
    <row r="482" spans="1:6" x14ac:dyDescent="0.25">
      <c r="A482" s="1"/>
      <c r="B482" s="1"/>
      <c r="C482" s="1"/>
      <c r="D482" s="1"/>
      <c r="E482" s="1"/>
      <c r="F482" s="1"/>
    </row>
    <row r="483" spans="1:6" x14ac:dyDescent="0.25">
      <c r="A483" s="1"/>
      <c r="B483" s="1"/>
      <c r="C483" s="1"/>
      <c r="D483" s="1"/>
      <c r="E483" s="1"/>
      <c r="F483" s="1"/>
    </row>
    <row r="484" spans="1:6" x14ac:dyDescent="0.25">
      <c r="A484" s="1"/>
      <c r="B484" s="1"/>
      <c r="C484" s="1"/>
      <c r="D484" s="1"/>
      <c r="E484" s="1"/>
      <c r="F484" s="1"/>
    </row>
    <row r="485" spans="1:6" x14ac:dyDescent="0.25">
      <c r="A485" s="1"/>
      <c r="B485" s="1"/>
      <c r="C485" s="1"/>
      <c r="D485" s="1"/>
      <c r="E485" s="1"/>
      <c r="F485" s="1"/>
    </row>
    <row r="486" spans="1:6" x14ac:dyDescent="0.25">
      <c r="A486" s="1"/>
      <c r="B486" s="1"/>
      <c r="C486" s="1"/>
      <c r="D486" s="1"/>
      <c r="E486" s="1"/>
      <c r="F486" s="1"/>
    </row>
    <row r="487" spans="1:6" x14ac:dyDescent="0.25">
      <c r="A487" s="1"/>
      <c r="B487" s="1"/>
      <c r="C487" s="1"/>
      <c r="D487" s="1"/>
      <c r="E487" s="1"/>
      <c r="F487" s="1"/>
    </row>
    <row r="488" spans="1:6" x14ac:dyDescent="0.25">
      <c r="A488" s="1"/>
      <c r="B488" s="1"/>
      <c r="C488" s="1"/>
      <c r="D488" s="1"/>
      <c r="E488" s="1"/>
      <c r="F488" s="1"/>
    </row>
    <row r="489" spans="1:6" x14ac:dyDescent="0.25">
      <c r="A489" s="1"/>
      <c r="B489" s="1"/>
      <c r="C489" s="1"/>
      <c r="D489" s="1"/>
      <c r="E489" s="1"/>
      <c r="F489" s="1"/>
    </row>
    <row r="490" spans="1:6" x14ac:dyDescent="0.25">
      <c r="A490" s="1"/>
      <c r="B490" s="1"/>
      <c r="C490" s="1"/>
      <c r="D490" s="1"/>
      <c r="E490" s="1"/>
      <c r="F490" s="1"/>
    </row>
    <row r="491" spans="1:6" x14ac:dyDescent="0.25">
      <c r="A491" s="1"/>
      <c r="B491" s="1"/>
      <c r="C491" s="1"/>
      <c r="D491" s="1"/>
      <c r="E491" s="1"/>
      <c r="F491" s="1"/>
    </row>
    <row r="492" spans="1:6" x14ac:dyDescent="0.25">
      <c r="A492" s="1"/>
      <c r="B492" s="1"/>
      <c r="C492" s="1"/>
      <c r="D492" s="1"/>
      <c r="E492" s="1"/>
      <c r="F492" s="1"/>
    </row>
    <row r="493" spans="1:6" x14ac:dyDescent="0.25">
      <c r="A493" s="1"/>
      <c r="B493" s="1"/>
      <c r="C493" s="1"/>
      <c r="D493" s="1"/>
      <c r="E493" s="1"/>
      <c r="F493" s="1"/>
    </row>
    <row r="494" spans="1:6" x14ac:dyDescent="0.25">
      <c r="A494" s="1"/>
      <c r="B494" s="1"/>
      <c r="C494" s="1"/>
      <c r="D494" s="1"/>
      <c r="E494" s="1"/>
      <c r="F494" s="1"/>
    </row>
    <row r="495" spans="1:6" x14ac:dyDescent="0.25">
      <c r="A495" s="1"/>
      <c r="B495" s="1"/>
      <c r="C495" s="1"/>
      <c r="D495" s="1"/>
      <c r="E495" s="1"/>
      <c r="F495" s="1"/>
    </row>
    <row r="496" spans="1:6" x14ac:dyDescent="0.25">
      <c r="A496" s="1"/>
      <c r="B496" s="1"/>
      <c r="C496" s="1"/>
      <c r="D496" s="1"/>
      <c r="E496" s="1"/>
      <c r="F496" s="1"/>
    </row>
    <row r="497" spans="1:6" x14ac:dyDescent="0.25">
      <c r="A497" s="1"/>
      <c r="B497" s="1"/>
      <c r="C497" s="1"/>
      <c r="D497" s="1"/>
      <c r="E497" s="1"/>
      <c r="F497" s="1"/>
    </row>
    <row r="498" spans="1:6" x14ac:dyDescent="0.25">
      <c r="A498" s="1"/>
      <c r="B498" s="1"/>
      <c r="C498" s="1"/>
      <c r="D498" s="1"/>
      <c r="E498" s="1"/>
      <c r="F498" s="1"/>
    </row>
    <row r="499" spans="1:6" x14ac:dyDescent="0.25">
      <c r="A499" s="1"/>
      <c r="B499" s="1"/>
      <c r="C499" s="1"/>
      <c r="D499" s="1"/>
      <c r="E499" s="1"/>
      <c r="F499" s="1"/>
    </row>
    <row r="500" spans="1:6" x14ac:dyDescent="0.25">
      <c r="A500" s="1"/>
      <c r="B500" s="1"/>
      <c r="C500" s="1"/>
      <c r="D500" s="1"/>
      <c r="E500" s="1"/>
      <c r="F500" s="1"/>
    </row>
  </sheetData>
  <mergeCells count="3">
    <mergeCell ref="A1:D1"/>
    <mergeCell ref="A2:D2"/>
    <mergeCell ref="A3:D3"/>
  </mergeCells>
  <printOptions horizontalCentered="1"/>
  <pageMargins left="0.7" right="0.7" top="0.75" bottom="0.75" header="0.3" footer="0.3"/>
  <pageSetup paperSize="9" scale="95" orientation="landscape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0"/>
  <sheetViews>
    <sheetView workbookViewId="0">
      <pane ySplit="8" topLeftCell="A27" activePane="bottomLeft" state="frozen"/>
      <selection pane="bottomLeft" activeCell="S50" sqref="S50"/>
    </sheetView>
  </sheetViews>
  <sheetFormatPr defaultColWidth="0" defaultRowHeight="15" x14ac:dyDescent="0.25"/>
  <cols>
    <col min="1" max="1" width="4.7109375" hidden="1" customWidth="1"/>
    <col min="2" max="2" width="5.7109375" customWidth="1"/>
    <col min="3" max="3" width="12.7109375" customWidth="1"/>
    <col min="4" max="4" width="44.7109375" customWidth="1"/>
    <col min="5" max="5" width="5.7109375" customWidth="1"/>
    <col min="6" max="7" width="9.7109375" customWidth="1"/>
    <col min="8" max="8" width="9.7109375" hidden="1" customWidth="1"/>
    <col min="9" max="9" width="10.7109375" customWidth="1"/>
    <col min="10" max="15" width="0" hidden="1" customWidth="1"/>
    <col min="16" max="16" width="9.7109375" customWidth="1"/>
    <col min="17" max="18" width="0" hidden="1" customWidth="1"/>
    <col min="19" max="19" width="7.7109375" customWidth="1"/>
    <col min="20" max="21" width="0" hidden="1" customWidth="1"/>
    <col min="22" max="22" width="7.7109375" customWidth="1"/>
    <col min="23" max="26" width="0" hidden="1" customWidth="1"/>
    <col min="27" max="27" width="9.140625" customWidth="1"/>
    <col min="28" max="16384" width="9.140625" hidden="1"/>
  </cols>
  <sheetData>
    <row r="1" spans="1:26" ht="20.100000000000001" customHeight="1" x14ac:dyDescent="0.25">
      <c r="A1" s="158"/>
      <c r="B1" s="213" t="s">
        <v>33</v>
      </c>
      <c r="C1" s="214"/>
      <c r="D1" s="214"/>
      <c r="E1" s="214"/>
      <c r="F1" s="214"/>
      <c r="G1" s="214"/>
      <c r="H1" s="215"/>
      <c r="I1" s="159" t="s">
        <v>30</v>
      </c>
      <c r="J1" s="158"/>
      <c r="K1" s="3"/>
      <c r="L1" s="3"/>
      <c r="M1" s="3"/>
      <c r="N1" s="3"/>
      <c r="O1" s="3"/>
      <c r="P1" s="3"/>
      <c r="S1" s="3"/>
      <c r="V1" s="154"/>
      <c r="W1">
        <v>30.126000000000001</v>
      </c>
    </row>
    <row r="2" spans="1:26" ht="20.100000000000001" customHeight="1" x14ac:dyDescent="0.25">
      <c r="A2" s="158"/>
      <c r="B2" s="213" t="s">
        <v>34</v>
      </c>
      <c r="C2" s="214"/>
      <c r="D2" s="214"/>
      <c r="E2" s="214"/>
      <c r="F2" s="214"/>
      <c r="G2" s="214"/>
      <c r="H2" s="215"/>
      <c r="I2" s="159" t="s">
        <v>28</v>
      </c>
      <c r="J2" s="158"/>
      <c r="K2" s="3"/>
      <c r="L2" s="3"/>
      <c r="M2" s="3"/>
      <c r="N2" s="3"/>
      <c r="O2" s="3"/>
      <c r="P2" s="3"/>
      <c r="S2" s="3"/>
      <c r="V2" s="154"/>
    </row>
    <row r="3" spans="1:26" ht="20.100000000000001" customHeight="1" x14ac:dyDescent="0.25">
      <c r="A3" s="158"/>
      <c r="B3" s="213" t="s">
        <v>35</v>
      </c>
      <c r="C3" s="214"/>
      <c r="D3" s="214"/>
      <c r="E3" s="214"/>
      <c r="F3" s="214"/>
      <c r="G3" s="214"/>
      <c r="H3" s="215"/>
      <c r="I3" s="159" t="s">
        <v>74</v>
      </c>
      <c r="J3" s="158"/>
      <c r="K3" s="3"/>
      <c r="L3" s="3"/>
      <c r="M3" s="3"/>
      <c r="N3" s="3"/>
      <c r="O3" s="3"/>
      <c r="P3" s="3"/>
      <c r="S3" s="3"/>
      <c r="V3" s="154"/>
    </row>
    <row r="4" spans="1:26" x14ac:dyDescent="0.25">
      <c r="A4" s="3"/>
      <c r="B4" s="5" t="s">
        <v>94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S4" s="3"/>
      <c r="V4" s="154"/>
    </row>
    <row r="5" spans="1:26" x14ac:dyDescent="0.25">
      <c r="A5" s="3"/>
      <c r="B5" s="5" t="s">
        <v>180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S5" s="3"/>
      <c r="V5" s="154"/>
    </row>
    <row r="6" spans="1:26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S6" s="3"/>
      <c r="V6" s="154"/>
    </row>
    <row r="7" spans="1:26" x14ac:dyDescent="0.25">
      <c r="A7" s="12"/>
      <c r="B7" s="13" t="s">
        <v>75</v>
      </c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S7" s="12"/>
      <c r="V7" s="162"/>
    </row>
    <row r="8" spans="1:26" ht="15.75" x14ac:dyDescent="0.25">
      <c r="A8" s="161" t="s">
        <v>83</v>
      </c>
      <c r="B8" s="161" t="s">
        <v>84</v>
      </c>
      <c r="C8" s="161" t="s">
        <v>85</v>
      </c>
      <c r="D8" s="161" t="s">
        <v>86</v>
      </c>
      <c r="E8" s="161" t="s">
        <v>87</v>
      </c>
      <c r="F8" s="161" t="s">
        <v>88</v>
      </c>
      <c r="G8" s="161" t="s">
        <v>89</v>
      </c>
      <c r="H8" s="161" t="s">
        <v>66</v>
      </c>
      <c r="I8" s="161" t="s">
        <v>90</v>
      </c>
      <c r="J8" s="161"/>
      <c r="K8" s="161"/>
      <c r="L8" s="161"/>
      <c r="M8" s="161"/>
      <c r="N8" s="161"/>
      <c r="O8" s="161"/>
      <c r="P8" s="161" t="s">
        <v>91</v>
      </c>
      <c r="Q8" s="155"/>
      <c r="R8" s="155"/>
      <c r="S8" s="161" t="s">
        <v>92</v>
      </c>
      <c r="T8" s="157"/>
      <c r="U8" s="157"/>
      <c r="V8" s="163" t="s">
        <v>93</v>
      </c>
      <c r="W8" s="156"/>
      <c r="X8" s="156"/>
      <c r="Y8" s="156"/>
      <c r="Z8" s="156"/>
    </row>
    <row r="9" spans="1:26" x14ac:dyDescent="0.25">
      <c r="A9" s="143"/>
      <c r="B9" s="143"/>
      <c r="C9" s="164"/>
      <c r="D9" s="147" t="s">
        <v>76</v>
      </c>
      <c r="E9" s="143"/>
      <c r="F9" s="165"/>
      <c r="G9" s="144"/>
      <c r="H9" s="144"/>
      <c r="I9" s="144"/>
      <c r="J9" s="143"/>
      <c r="K9" s="143"/>
      <c r="L9" s="143"/>
      <c r="M9" s="143"/>
      <c r="N9" s="143"/>
      <c r="O9" s="143"/>
      <c r="P9" s="143"/>
      <c r="Q9" s="146"/>
      <c r="R9" s="146"/>
      <c r="S9" s="143"/>
      <c r="T9" s="146"/>
      <c r="U9" s="146"/>
      <c r="V9" s="166"/>
      <c r="W9" s="146"/>
      <c r="X9" s="146"/>
      <c r="Y9" s="146"/>
      <c r="Z9" s="146"/>
    </row>
    <row r="10" spans="1:26" x14ac:dyDescent="0.25">
      <c r="A10" s="149"/>
      <c r="B10" s="149"/>
      <c r="C10" s="149"/>
      <c r="D10" s="149" t="s">
        <v>77</v>
      </c>
      <c r="E10" s="149"/>
      <c r="F10" s="167"/>
      <c r="G10" s="150"/>
      <c r="H10" s="150"/>
      <c r="I10" s="150"/>
      <c r="J10" s="149"/>
      <c r="K10" s="149"/>
      <c r="L10" s="149"/>
      <c r="M10" s="149"/>
      <c r="N10" s="149"/>
      <c r="O10" s="149"/>
      <c r="P10" s="149"/>
      <c r="Q10" s="146"/>
      <c r="R10" s="146"/>
      <c r="S10" s="149"/>
      <c r="T10" s="146"/>
      <c r="U10" s="146"/>
      <c r="V10" s="146"/>
      <c r="W10" s="146"/>
      <c r="X10" s="146"/>
      <c r="Y10" s="146"/>
      <c r="Z10" s="146"/>
    </row>
    <row r="11" spans="1:26" ht="24.95" customHeight="1" x14ac:dyDescent="0.25">
      <c r="A11" s="171"/>
      <c r="B11" s="168" t="s">
        <v>122</v>
      </c>
      <c r="C11" s="172" t="s">
        <v>123</v>
      </c>
      <c r="D11" s="168" t="s">
        <v>124</v>
      </c>
      <c r="E11" s="168" t="s">
        <v>125</v>
      </c>
      <c r="F11" s="169">
        <v>31</v>
      </c>
      <c r="G11" s="170"/>
      <c r="H11" s="170"/>
      <c r="I11" s="170">
        <f t="shared" ref="I11:I26" si="0">ROUND(F11*(G11+H11),2)</f>
        <v>0</v>
      </c>
      <c r="J11" s="168">
        <f t="shared" ref="J11:J26" si="1">ROUND(F11*(N11),2)</f>
        <v>136.4</v>
      </c>
      <c r="K11" s="1">
        <f t="shared" ref="K11:K26" si="2">ROUND(F11*(O11),2)</f>
        <v>0</v>
      </c>
      <c r="L11" s="1">
        <f t="shared" ref="L11:L26" si="3">ROUND(F11*(G11),2)</f>
        <v>0</v>
      </c>
      <c r="M11" s="1"/>
      <c r="N11" s="1">
        <v>4.4000000000000004</v>
      </c>
      <c r="O11" s="1"/>
      <c r="P11" s="160"/>
      <c r="Q11" s="173"/>
      <c r="R11" s="173"/>
      <c r="S11" s="149"/>
      <c r="V11" s="174"/>
      <c r="Z11">
        <v>0</v>
      </c>
    </row>
    <row r="12" spans="1:26" ht="24.95" customHeight="1" x14ac:dyDescent="0.25">
      <c r="A12" s="171"/>
      <c r="B12" s="168" t="s">
        <v>122</v>
      </c>
      <c r="C12" s="172" t="s">
        <v>126</v>
      </c>
      <c r="D12" s="168" t="s">
        <v>127</v>
      </c>
      <c r="E12" s="168" t="s">
        <v>125</v>
      </c>
      <c r="F12" s="169">
        <v>11.5</v>
      </c>
      <c r="G12" s="170"/>
      <c r="H12" s="170"/>
      <c r="I12" s="170">
        <f t="shared" si="0"/>
        <v>0</v>
      </c>
      <c r="J12" s="168">
        <f t="shared" si="1"/>
        <v>63.37</v>
      </c>
      <c r="K12" s="1">
        <f t="shared" si="2"/>
        <v>0</v>
      </c>
      <c r="L12" s="1">
        <f t="shared" si="3"/>
        <v>0</v>
      </c>
      <c r="M12" s="1"/>
      <c r="N12" s="1">
        <v>5.51</v>
      </c>
      <c r="O12" s="1"/>
      <c r="P12" s="160"/>
      <c r="Q12" s="173"/>
      <c r="R12" s="173"/>
      <c r="S12" s="149"/>
      <c r="V12" s="174"/>
      <c r="Z12">
        <v>0</v>
      </c>
    </row>
    <row r="13" spans="1:26" ht="24.95" customHeight="1" x14ac:dyDescent="0.25">
      <c r="A13" s="171"/>
      <c r="B13" s="168" t="s">
        <v>122</v>
      </c>
      <c r="C13" s="172" t="s">
        <v>128</v>
      </c>
      <c r="D13" s="168" t="s">
        <v>129</v>
      </c>
      <c r="E13" s="168" t="s">
        <v>125</v>
      </c>
      <c r="F13" s="169">
        <v>31</v>
      </c>
      <c r="G13" s="170"/>
      <c r="H13" s="170"/>
      <c r="I13" s="170">
        <f t="shared" si="0"/>
        <v>0</v>
      </c>
      <c r="J13" s="168">
        <f t="shared" si="1"/>
        <v>21.39</v>
      </c>
      <c r="K13" s="1">
        <f t="shared" si="2"/>
        <v>0</v>
      </c>
      <c r="L13" s="1">
        <f t="shared" si="3"/>
        <v>0</v>
      </c>
      <c r="M13" s="1"/>
      <c r="N13" s="1">
        <v>0.69</v>
      </c>
      <c r="O13" s="1"/>
      <c r="P13" s="160"/>
      <c r="Q13" s="173"/>
      <c r="R13" s="173"/>
      <c r="S13" s="149"/>
      <c r="V13" s="174"/>
      <c r="Z13">
        <v>0</v>
      </c>
    </row>
    <row r="14" spans="1:26" ht="24.95" customHeight="1" x14ac:dyDescent="0.25">
      <c r="A14" s="171"/>
      <c r="B14" s="168" t="s">
        <v>122</v>
      </c>
      <c r="C14" s="172" t="s">
        <v>130</v>
      </c>
      <c r="D14" s="168" t="s">
        <v>131</v>
      </c>
      <c r="E14" s="168" t="s">
        <v>98</v>
      </c>
      <c r="F14" s="169">
        <v>23</v>
      </c>
      <c r="G14" s="170"/>
      <c r="H14" s="170"/>
      <c r="I14" s="170">
        <f t="shared" si="0"/>
        <v>0</v>
      </c>
      <c r="J14" s="168">
        <f t="shared" si="1"/>
        <v>5.0599999999999996</v>
      </c>
      <c r="K14" s="1">
        <f t="shared" si="2"/>
        <v>0</v>
      </c>
      <c r="L14" s="1">
        <f t="shared" si="3"/>
        <v>0</v>
      </c>
      <c r="M14" s="1"/>
      <c r="N14" s="1">
        <v>0.22</v>
      </c>
      <c r="O14" s="1"/>
      <c r="P14" s="160"/>
      <c r="Q14" s="173"/>
      <c r="R14" s="173"/>
      <c r="S14" s="149"/>
      <c r="V14" s="174"/>
      <c r="Z14">
        <v>0</v>
      </c>
    </row>
    <row r="15" spans="1:26" ht="24.95" customHeight="1" x14ac:dyDescent="0.25">
      <c r="A15" s="171"/>
      <c r="B15" s="168" t="s">
        <v>122</v>
      </c>
      <c r="C15" s="172" t="s">
        <v>132</v>
      </c>
      <c r="D15" s="168" t="s">
        <v>133</v>
      </c>
      <c r="E15" s="168" t="s">
        <v>98</v>
      </c>
      <c r="F15" s="169">
        <v>78</v>
      </c>
      <c r="G15" s="170"/>
      <c r="H15" s="170"/>
      <c r="I15" s="170">
        <f t="shared" si="0"/>
        <v>0</v>
      </c>
      <c r="J15" s="168">
        <f t="shared" si="1"/>
        <v>28.86</v>
      </c>
      <c r="K15" s="1">
        <f t="shared" si="2"/>
        <v>0</v>
      </c>
      <c r="L15" s="1">
        <f t="shared" si="3"/>
        <v>0</v>
      </c>
      <c r="M15" s="1"/>
      <c r="N15" s="1">
        <v>0.37</v>
      </c>
      <c r="O15" s="1"/>
      <c r="P15" s="160"/>
      <c r="Q15" s="173"/>
      <c r="R15" s="173"/>
      <c r="S15" s="149"/>
      <c r="V15" s="174"/>
      <c r="Z15">
        <v>0</v>
      </c>
    </row>
    <row r="16" spans="1:26" ht="24.95" customHeight="1" x14ac:dyDescent="0.25">
      <c r="A16" s="171"/>
      <c r="B16" s="168" t="s">
        <v>122</v>
      </c>
      <c r="C16" s="172" t="s">
        <v>134</v>
      </c>
      <c r="D16" s="168" t="s">
        <v>135</v>
      </c>
      <c r="E16" s="168" t="s">
        <v>98</v>
      </c>
      <c r="F16" s="169">
        <v>23</v>
      </c>
      <c r="G16" s="170"/>
      <c r="H16" s="170"/>
      <c r="I16" s="170">
        <f t="shared" si="0"/>
        <v>0</v>
      </c>
      <c r="J16" s="168">
        <f t="shared" si="1"/>
        <v>21.62</v>
      </c>
      <c r="K16" s="1">
        <f t="shared" si="2"/>
        <v>0</v>
      </c>
      <c r="L16" s="1">
        <f t="shared" si="3"/>
        <v>0</v>
      </c>
      <c r="M16" s="1"/>
      <c r="N16" s="1">
        <v>0.94</v>
      </c>
      <c r="O16" s="1"/>
      <c r="P16" s="160"/>
      <c r="Q16" s="173"/>
      <c r="R16" s="173"/>
      <c r="S16" s="149"/>
      <c r="V16" s="174"/>
      <c r="Z16">
        <v>0</v>
      </c>
    </row>
    <row r="17" spans="1:26" ht="24.95" customHeight="1" x14ac:dyDescent="0.25">
      <c r="A17" s="171"/>
      <c r="B17" s="168" t="s">
        <v>136</v>
      </c>
      <c r="C17" s="172" t="s">
        <v>137</v>
      </c>
      <c r="D17" s="168" t="s">
        <v>138</v>
      </c>
      <c r="E17" s="168" t="s">
        <v>125</v>
      </c>
      <c r="F17" s="169">
        <v>19.5</v>
      </c>
      <c r="G17" s="170"/>
      <c r="H17" s="170"/>
      <c r="I17" s="170">
        <f t="shared" si="0"/>
        <v>0</v>
      </c>
      <c r="J17" s="168">
        <f t="shared" si="1"/>
        <v>73.319999999999993</v>
      </c>
      <c r="K17" s="1">
        <f t="shared" si="2"/>
        <v>0</v>
      </c>
      <c r="L17" s="1">
        <f t="shared" si="3"/>
        <v>0</v>
      </c>
      <c r="M17" s="1"/>
      <c r="N17" s="1">
        <v>3.76</v>
      </c>
      <c r="O17" s="1"/>
      <c r="P17" s="160"/>
      <c r="Q17" s="173"/>
      <c r="R17" s="173"/>
      <c r="S17" s="149"/>
      <c r="V17" s="174"/>
      <c r="Z17">
        <v>0</v>
      </c>
    </row>
    <row r="18" spans="1:26" ht="24.95" customHeight="1" x14ac:dyDescent="0.25">
      <c r="A18" s="171"/>
      <c r="B18" s="168" t="s">
        <v>136</v>
      </c>
      <c r="C18" s="172" t="s">
        <v>139</v>
      </c>
      <c r="D18" s="168" t="s">
        <v>181</v>
      </c>
      <c r="E18" s="168" t="s">
        <v>125</v>
      </c>
      <c r="F18" s="169">
        <v>19.5</v>
      </c>
      <c r="G18" s="170"/>
      <c r="H18" s="170"/>
      <c r="I18" s="170">
        <f t="shared" si="0"/>
        <v>0</v>
      </c>
      <c r="J18" s="168">
        <f t="shared" si="1"/>
        <v>9.56</v>
      </c>
      <c r="K18" s="1">
        <f t="shared" si="2"/>
        <v>0</v>
      </c>
      <c r="L18" s="1">
        <f t="shared" si="3"/>
        <v>0</v>
      </c>
      <c r="M18" s="1"/>
      <c r="N18" s="1">
        <v>0.49</v>
      </c>
      <c r="O18" s="1"/>
      <c r="P18" s="160"/>
      <c r="Q18" s="173"/>
      <c r="R18" s="173"/>
      <c r="S18" s="149"/>
      <c r="V18" s="174"/>
      <c r="Z18">
        <v>0</v>
      </c>
    </row>
    <row r="19" spans="1:26" ht="24.95" customHeight="1" x14ac:dyDescent="0.25">
      <c r="A19" s="171"/>
      <c r="B19" s="168" t="s">
        <v>95</v>
      </c>
      <c r="C19" s="172" t="s">
        <v>182</v>
      </c>
      <c r="D19" s="168" t="s">
        <v>183</v>
      </c>
      <c r="E19" s="168" t="s">
        <v>98</v>
      </c>
      <c r="F19" s="169">
        <v>7.5</v>
      </c>
      <c r="G19" s="170"/>
      <c r="H19" s="170"/>
      <c r="I19" s="170">
        <f t="shared" si="0"/>
        <v>0</v>
      </c>
      <c r="J19" s="168">
        <f t="shared" si="1"/>
        <v>9.08</v>
      </c>
      <c r="K19" s="1">
        <f t="shared" si="2"/>
        <v>0</v>
      </c>
      <c r="L19" s="1">
        <f t="shared" si="3"/>
        <v>0</v>
      </c>
      <c r="M19" s="1"/>
      <c r="N19" s="1">
        <v>1.21</v>
      </c>
      <c r="O19" s="1"/>
      <c r="P19" s="160"/>
      <c r="Q19" s="173"/>
      <c r="R19" s="173"/>
      <c r="S19" s="149"/>
      <c r="V19" s="174"/>
      <c r="Z19">
        <v>0</v>
      </c>
    </row>
    <row r="20" spans="1:26" ht="24.95" customHeight="1" x14ac:dyDescent="0.25">
      <c r="A20" s="171"/>
      <c r="B20" s="168" t="s">
        <v>95</v>
      </c>
      <c r="C20" s="172" t="s">
        <v>141</v>
      </c>
      <c r="D20" s="168" t="s">
        <v>184</v>
      </c>
      <c r="E20" s="168" t="s">
        <v>98</v>
      </c>
      <c r="F20" s="169">
        <v>48</v>
      </c>
      <c r="G20" s="170"/>
      <c r="H20" s="170"/>
      <c r="I20" s="170">
        <f t="shared" si="0"/>
        <v>0</v>
      </c>
      <c r="J20" s="168">
        <f t="shared" si="1"/>
        <v>123.36</v>
      </c>
      <c r="K20" s="1">
        <f t="shared" si="2"/>
        <v>0</v>
      </c>
      <c r="L20" s="1">
        <f t="shared" si="3"/>
        <v>0</v>
      </c>
      <c r="M20" s="1"/>
      <c r="N20" s="1">
        <v>2.57</v>
      </c>
      <c r="O20" s="1"/>
      <c r="P20" s="160"/>
      <c r="Q20" s="173"/>
      <c r="R20" s="173"/>
      <c r="S20" s="149"/>
      <c r="V20" s="174"/>
      <c r="Z20">
        <v>0</v>
      </c>
    </row>
    <row r="21" spans="1:26" ht="24.95" customHeight="1" x14ac:dyDescent="0.25">
      <c r="A21" s="171"/>
      <c r="B21" s="168" t="s">
        <v>95</v>
      </c>
      <c r="C21" s="172" t="s">
        <v>185</v>
      </c>
      <c r="D21" s="168" t="s">
        <v>186</v>
      </c>
      <c r="E21" s="168" t="s">
        <v>110</v>
      </c>
      <c r="F21" s="169">
        <v>24</v>
      </c>
      <c r="G21" s="170"/>
      <c r="H21" s="170"/>
      <c r="I21" s="170">
        <f t="shared" si="0"/>
        <v>0</v>
      </c>
      <c r="J21" s="168">
        <f t="shared" si="1"/>
        <v>24.72</v>
      </c>
      <c r="K21" s="1">
        <f t="shared" si="2"/>
        <v>0</v>
      </c>
      <c r="L21" s="1">
        <f t="shared" si="3"/>
        <v>0</v>
      </c>
      <c r="M21" s="1"/>
      <c r="N21" s="1">
        <v>1.03</v>
      </c>
      <c r="O21" s="1"/>
      <c r="P21" s="160"/>
      <c r="Q21" s="173"/>
      <c r="R21" s="173"/>
      <c r="S21" s="149"/>
      <c r="V21" s="174"/>
      <c r="Z21">
        <v>0</v>
      </c>
    </row>
    <row r="22" spans="1:26" ht="24.95" customHeight="1" x14ac:dyDescent="0.25">
      <c r="A22" s="171"/>
      <c r="B22" s="168" t="s">
        <v>143</v>
      </c>
      <c r="C22" s="172" t="s">
        <v>144</v>
      </c>
      <c r="D22" s="168" t="s">
        <v>145</v>
      </c>
      <c r="E22" s="168" t="s">
        <v>98</v>
      </c>
      <c r="F22" s="169">
        <v>23</v>
      </c>
      <c r="G22" s="170"/>
      <c r="H22" s="170"/>
      <c r="I22" s="170">
        <f t="shared" si="0"/>
        <v>0</v>
      </c>
      <c r="J22" s="168">
        <f t="shared" si="1"/>
        <v>12.88</v>
      </c>
      <c r="K22" s="1">
        <f t="shared" si="2"/>
        <v>0</v>
      </c>
      <c r="L22" s="1">
        <f t="shared" si="3"/>
        <v>0</v>
      </c>
      <c r="M22" s="1"/>
      <c r="N22" s="1">
        <v>0.56000000000000005</v>
      </c>
      <c r="O22" s="1"/>
      <c r="P22" s="160"/>
      <c r="Q22" s="173"/>
      <c r="R22" s="173"/>
      <c r="S22" s="149"/>
      <c r="V22" s="174"/>
      <c r="Z22">
        <v>0</v>
      </c>
    </row>
    <row r="23" spans="1:26" ht="24.95" customHeight="1" x14ac:dyDescent="0.25">
      <c r="A23" s="171"/>
      <c r="B23" s="168" t="s">
        <v>143</v>
      </c>
      <c r="C23" s="172" t="s">
        <v>148</v>
      </c>
      <c r="D23" s="168" t="s">
        <v>187</v>
      </c>
      <c r="E23" s="168" t="s">
        <v>98</v>
      </c>
      <c r="F23" s="169">
        <v>23</v>
      </c>
      <c r="G23" s="170"/>
      <c r="H23" s="170"/>
      <c r="I23" s="170">
        <f t="shared" si="0"/>
        <v>0</v>
      </c>
      <c r="J23" s="168">
        <f t="shared" si="1"/>
        <v>2.2999999999999998</v>
      </c>
      <c r="K23" s="1">
        <f t="shared" si="2"/>
        <v>0</v>
      </c>
      <c r="L23" s="1">
        <f t="shared" si="3"/>
        <v>0</v>
      </c>
      <c r="M23" s="1"/>
      <c r="N23" s="1">
        <v>0.1</v>
      </c>
      <c r="O23" s="1"/>
      <c r="P23" s="160"/>
      <c r="Q23" s="173"/>
      <c r="R23" s="173"/>
      <c r="S23" s="149"/>
      <c r="V23" s="174"/>
      <c r="Z23">
        <v>0</v>
      </c>
    </row>
    <row r="24" spans="1:26" ht="24.95" customHeight="1" x14ac:dyDescent="0.25">
      <c r="A24" s="171"/>
      <c r="B24" s="168" t="s">
        <v>116</v>
      </c>
      <c r="C24" s="172" t="s">
        <v>188</v>
      </c>
      <c r="D24" s="168" t="s">
        <v>189</v>
      </c>
      <c r="E24" s="168" t="s">
        <v>98</v>
      </c>
      <c r="F24" s="169">
        <v>12</v>
      </c>
      <c r="G24" s="170"/>
      <c r="H24" s="170"/>
      <c r="I24" s="170">
        <f t="shared" si="0"/>
        <v>0</v>
      </c>
      <c r="J24" s="168">
        <f t="shared" si="1"/>
        <v>185.16</v>
      </c>
      <c r="K24" s="1">
        <f t="shared" si="2"/>
        <v>0</v>
      </c>
      <c r="L24" s="1">
        <f t="shared" si="3"/>
        <v>0</v>
      </c>
      <c r="M24" s="1"/>
      <c r="N24" s="1">
        <v>15.43</v>
      </c>
      <c r="O24" s="1"/>
      <c r="P24" s="160"/>
      <c r="Q24" s="173"/>
      <c r="R24" s="173"/>
      <c r="S24" s="149"/>
      <c r="V24" s="174"/>
      <c r="Z24">
        <v>0</v>
      </c>
    </row>
    <row r="25" spans="1:26" ht="24.95" customHeight="1" x14ac:dyDescent="0.25">
      <c r="A25" s="171"/>
      <c r="B25" s="168" t="s">
        <v>116</v>
      </c>
      <c r="C25" s="172" t="s">
        <v>150</v>
      </c>
      <c r="D25" s="168" t="s">
        <v>151</v>
      </c>
      <c r="E25" s="168" t="s">
        <v>125</v>
      </c>
      <c r="F25" s="169">
        <v>13.8</v>
      </c>
      <c r="G25" s="170"/>
      <c r="H25" s="170"/>
      <c r="I25" s="170">
        <f t="shared" si="0"/>
        <v>0</v>
      </c>
      <c r="J25" s="168">
        <f t="shared" si="1"/>
        <v>12.97</v>
      </c>
      <c r="K25" s="1">
        <f t="shared" si="2"/>
        <v>0</v>
      </c>
      <c r="L25" s="1">
        <f t="shared" si="3"/>
        <v>0</v>
      </c>
      <c r="M25" s="1"/>
      <c r="N25" s="1">
        <v>0.94</v>
      </c>
      <c r="O25" s="1"/>
      <c r="P25" s="160"/>
      <c r="Q25" s="173"/>
      <c r="R25" s="173"/>
      <c r="S25" s="149"/>
      <c r="V25" s="174"/>
      <c r="Z25">
        <v>0</v>
      </c>
    </row>
    <row r="26" spans="1:26" ht="24.95" customHeight="1" x14ac:dyDescent="0.25">
      <c r="A26" s="171"/>
      <c r="B26" s="168" t="s">
        <v>116</v>
      </c>
      <c r="C26" s="172" t="s">
        <v>190</v>
      </c>
      <c r="D26" s="168" t="s">
        <v>191</v>
      </c>
      <c r="E26" s="168" t="s">
        <v>154</v>
      </c>
      <c r="F26" s="169">
        <v>0.72499999999999998</v>
      </c>
      <c r="G26" s="170"/>
      <c r="H26" s="170"/>
      <c r="I26" s="170">
        <f t="shared" si="0"/>
        <v>0</v>
      </c>
      <c r="J26" s="168">
        <f t="shared" si="1"/>
        <v>3.24</v>
      </c>
      <c r="K26" s="1">
        <f t="shared" si="2"/>
        <v>0</v>
      </c>
      <c r="L26" s="1">
        <f t="shared" si="3"/>
        <v>0</v>
      </c>
      <c r="M26" s="1"/>
      <c r="N26" s="1">
        <v>4.47</v>
      </c>
      <c r="O26" s="1"/>
      <c r="P26" s="160"/>
      <c r="Q26" s="173"/>
      <c r="R26" s="173"/>
      <c r="S26" s="149"/>
      <c r="V26" s="174"/>
      <c r="Z26">
        <v>0</v>
      </c>
    </row>
    <row r="27" spans="1:26" x14ac:dyDescent="0.25">
      <c r="A27" s="149"/>
      <c r="B27" s="149"/>
      <c r="C27" s="149"/>
      <c r="D27" s="149" t="s">
        <v>77</v>
      </c>
      <c r="E27" s="149"/>
      <c r="F27" s="167"/>
      <c r="G27" s="152"/>
      <c r="H27" s="152">
        <f>ROUND((SUM(M10:M26))/1,2)</f>
        <v>0</v>
      </c>
      <c r="I27" s="152">
        <f>ROUND((SUM(I10:I26))/1,2)</f>
        <v>0</v>
      </c>
      <c r="J27" s="149"/>
      <c r="K27" s="149"/>
      <c r="L27" s="149">
        <f>ROUND((SUM(L10:L26))/1,2)</f>
        <v>0</v>
      </c>
      <c r="M27" s="149">
        <f>ROUND((SUM(M10:M26))/1,2)</f>
        <v>0</v>
      </c>
      <c r="N27" s="149"/>
      <c r="O27" s="149"/>
      <c r="P27" s="175">
        <f>ROUND((SUM(P10:P26))/1,2)</f>
        <v>0</v>
      </c>
      <c r="Q27" s="146"/>
      <c r="R27" s="146"/>
      <c r="S27" s="175">
        <f>ROUND((SUM(S10:S26))/1,2)</f>
        <v>0</v>
      </c>
      <c r="T27" s="146"/>
      <c r="U27" s="146"/>
      <c r="V27" s="146"/>
      <c r="W27" s="146"/>
      <c r="X27" s="146"/>
      <c r="Y27" s="146"/>
      <c r="Z27" s="146"/>
    </row>
    <row r="28" spans="1:26" x14ac:dyDescent="0.25">
      <c r="A28" s="1"/>
      <c r="B28" s="1"/>
      <c r="C28" s="1"/>
      <c r="D28" s="1"/>
      <c r="E28" s="1"/>
      <c r="F28" s="160"/>
      <c r="G28" s="142"/>
      <c r="H28" s="142"/>
      <c r="I28" s="142"/>
      <c r="J28" s="1"/>
      <c r="K28" s="1"/>
      <c r="L28" s="1"/>
      <c r="M28" s="1"/>
      <c r="N28" s="1"/>
      <c r="O28" s="1"/>
      <c r="P28" s="1"/>
      <c r="S28" s="1"/>
    </row>
    <row r="29" spans="1:26" x14ac:dyDescent="0.25">
      <c r="A29" s="149"/>
      <c r="B29" s="149"/>
      <c r="C29" s="149"/>
      <c r="D29" s="149" t="s">
        <v>78</v>
      </c>
      <c r="E29" s="149"/>
      <c r="F29" s="167"/>
      <c r="G29" s="150"/>
      <c r="H29" s="150"/>
      <c r="I29" s="150"/>
      <c r="J29" s="149"/>
      <c r="K29" s="149"/>
      <c r="L29" s="149"/>
      <c r="M29" s="149"/>
      <c r="N29" s="149"/>
      <c r="O29" s="149"/>
      <c r="P29" s="149"/>
      <c r="Q29" s="146"/>
      <c r="R29" s="146"/>
      <c r="S29" s="149"/>
      <c r="T29" s="146"/>
      <c r="U29" s="146"/>
      <c r="V29" s="146"/>
      <c r="W29" s="146"/>
      <c r="X29" s="146"/>
      <c r="Y29" s="146"/>
      <c r="Z29" s="146"/>
    </row>
    <row r="30" spans="1:26" ht="24.95" customHeight="1" x14ac:dyDescent="0.25">
      <c r="A30" s="171"/>
      <c r="B30" s="168" t="s">
        <v>99</v>
      </c>
      <c r="C30" s="172" t="s">
        <v>192</v>
      </c>
      <c r="D30" s="168" t="s">
        <v>193</v>
      </c>
      <c r="E30" s="168" t="s">
        <v>98</v>
      </c>
      <c r="F30" s="169">
        <v>78</v>
      </c>
      <c r="G30" s="170"/>
      <c r="H30" s="170"/>
      <c r="I30" s="170">
        <f>ROUND(F30*(G30+H30),2)</f>
        <v>0</v>
      </c>
      <c r="J30" s="168">
        <f>ROUND(F30*(N30),2)</f>
        <v>367.38</v>
      </c>
      <c r="K30" s="1">
        <f>ROUND(F30*(O30),2)</f>
        <v>0</v>
      </c>
      <c r="L30" s="1">
        <f>ROUND(F30*(G30),2)</f>
        <v>0</v>
      </c>
      <c r="M30" s="1"/>
      <c r="N30" s="1">
        <v>4.71</v>
      </c>
      <c r="O30" s="1"/>
      <c r="P30" s="167">
        <v>0.27994000000000002</v>
      </c>
      <c r="Q30" s="173"/>
      <c r="R30" s="173">
        <v>0.27994000000000002</v>
      </c>
      <c r="S30" s="149">
        <f>ROUND(F30*(R30),3)</f>
        <v>21.835000000000001</v>
      </c>
      <c r="V30" s="174"/>
      <c r="Z30">
        <v>0</v>
      </c>
    </row>
    <row r="31" spans="1:26" ht="24.95" customHeight="1" x14ac:dyDescent="0.25">
      <c r="A31" s="171"/>
      <c r="B31" s="168" t="s">
        <v>99</v>
      </c>
      <c r="C31" s="172" t="s">
        <v>194</v>
      </c>
      <c r="D31" s="168" t="s">
        <v>195</v>
      </c>
      <c r="E31" s="168" t="s">
        <v>98</v>
      </c>
      <c r="F31" s="169">
        <v>78</v>
      </c>
      <c r="G31" s="170"/>
      <c r="H31" s="170"/>
      <c r="I31" s="170">
        <f>ROUND(F31*(G31+H31),2)</f>
        <v>0</v>
      </c>
      <c r="J31" s="168">
        <f>ROUND(F31*(N31),2)</f>
        <v>475.8</v>
      </c>
      <c r="K31" s="1">
        <f>ROUND(F31*(O31),2)</f>
        <v>0</v>
      </c>
      <c r="L31" s="1">
        <f>ROUND(F31*(G31),2)</f>
        <v>0</v>
      </c>
      <c r="M31" s="1"/>
      <c r="N31" s="1">
        <v>6.1</v>
      </c>
      <c r="O31" s="1"/>
      <c r="P31" s="167">
        <v>0.37080000000000002</v>
      </c>
      <c r="Q31" s="173"/>
      <c r="R31" s="173">
        <v>0.37080000000000002</v>
      </c>
      <c r="S31" s="149">
        <f>ROUND(F31*(R31),3)</f>
        <v>28.922000000000001</v>
      </c>
      <c r="V31" s="174"/>
      <c r="Z31">
        <v>0</v>
      </c>
    </row>
    <row r="32" spans="1:26" ht="24.95" customHeight="1" x14ac:dyDescent="0.25">
      <c r="A32" s="171"/>
      <c r="B32" s="168" t="s">
        <v>99</v>
      </c>
      <c r="C32" s="172" t="s">
        <v>100</v>
      </c>
      <c r="D32" s="168" t="s">
        <v>101</v>
      </c>
      <c r="E32" s="168" t="s">
        <v>98</v>
      </c>
      <c r="F32" s="169">
        <v>130</v>
      </c>
      <c r="G32" s="170"/>
      <c r="H32" s="170"/>
      <c r="I32" s="170">
        <f>ROUND(F32*(G32+H32),2)</f>
        <v>0</v>
      </c>
      <c r="J32" s="168">
        <f>ROUND(F32*(N32),2)</f>
        <v>46.8</v>
      </c>
      <c r="K32" s="1">
        <f>ROUND(F32*(O32),2)</f>
        <v>0</v>
      </c>
      <c r="L32" s="1">
        <f>ROUND(F32*(G32),2)</f>
        <v>0</v>
      </c>
      <c r="M32" s="1"/>
      <c r="N32" s="1">
        <v>0.36</v>
      </c>
      <c r="O32" s="1"/>
      <c r="P32" s="167">
        <v>6.0999999999999997E-4</v>
      </c>
      <c r="Q32" s="173"/>
      <c r="R32" s="173">
        <v>6.0999999999999997E-4</v>
      </c>
      <c r="S32" s="149">
        <f>ROUND(F32*(R32),3)</f>
        <v>7.9000000000000001E-2</v>
      </c>
      <c r="V32" s="174"/>
      <c r="Z32">
        <v>0</v>
      </c>
    </row>
    <row r="33" spans="1:26" ht="24.95" customHeight="1" x14ac:dyDescent="0.25">
      <c r="A33" s="171"/>
      <c r="B33" s="168" t="s">
        <v>116</v>
      </c>
      <c r="C33" s="172" t="s">
        <v>196</v>
      </c>
      <c r="D33" s="168" t="s">
        <v>197</v>
      </c>
      <c r="E33" s="168" t="s">
        <v>98</v>
      </c>
      <c r="F33" s="169">
        <v>130</v>
      </c>
      <c r="G33" s="170"/>
      <c r="H33" s="170"/>
      <c r="I33" s="170">
        <f>ROUND(F33*(G33+H33),2)</f>
        <v>0</v>
      </c>
      <c r="J33" s="168">
        <f>ROUND(F33*(N33),2)</f>
        <v>1333.8</v>
      </c>
      <c r="K33" s="1">
        <f>ROUND(F33*(O33),2)</f>
        <v>0</v>
      </c>
      <c r="L33" s="1">
        <f>ROUND(F33*(G33),2)</f>
        <v>0</v>
      </c>
      <c r="M33" s="1"/>
      <c r="N33" s="1">
        <v>10.26</v>
      </c>
      <c r="O33" s="1"/>
      <c r="P33" s="160"/>
      <c r="Q33" s="173"/>
      <c r="R33" s="173"/>
      <c r="S33" s="149"/>
      <c r="V33" s="174"/>
      <c r="Z33">
        <v>0</v>
      </c>
    </row>
    <row r="34" spans="1:26" x14ac:dyDescent="0.25">
      <c r="A34" s="149"/>
      <c r="B34" s="149"/>
      <c r="C34" s="149"/>
      <c r="D34" s="149" t="s">
        <v>78</v>
      </c>
      <c r="E34" s="149"/>
      <c r="F34" s="167"/>
      <c r="G34" s="152"/>
      <c r="H34" s="152">
        <f>ROUND((SUM(M29:M33))/1,2)</f>
        <v>0</v>
      </c>
      <c r="I34" s="152">
        <f>ROUND((SUM(I29:I33))/1,2)</f>
        <v>0</v>
      </c>
      <c r="J34" s="149"/>
      <c r="K34" s="149"/>
      <c r="L34" s="149">
        <f>ROUND((SUM(L29:L33))/1,2)</f>
        <v>0</v>
      </c>
      <c r="M34" s="149">
        <f>ROUND((SUM(M29:M33))/1,2)</f>
        <v>0</v>
      </c>
      <c r="N34" s="149"/>
      <c r="O34" s="149"/>
      <c r="P34" s="175">
        <f>ROUND((SUM(P29:P33))/1,2)</f>
        <v>0.65</v>
      </c>
      <c r="Q34" s="146"/>
      <c r="R34" s="146"/>
      <c r="S34" s="175">
        <f>ROUND((SUM(S29:S33))/1,2)</f>
        <v>50.84</v>
      </c>
      <c r="T34" s="146"/>
      <c r="U34" s="146"/>
      <c r="V34" s="146"/>
      <c r="W34" s="146"/>
      <c r="X34" s="146"/>
      <c r="Y34" s="146"/>
      <c r="Z34" s="146"/>
    </row>
    <row r="35" spans="1:26" x14ac:dyDescent="0.25">
      <c r="A35" s="1"/>
      <c r="B35" s="1"/>
      <c r="C35" s="1"/>
      <c r="D35" s="1"/>
      <c r="E35" s="1"/>
      <c r="F35" s="160"/>
      <c r="G35" s="142"/>
      <c r="H35" s="142"/>
      <c r="I35" s="142"/>
      <c r="J35" s="1"/>
      <c r="K35" s="1"/>
      <c r="L35" s="1"/>
      <c r="M35" s="1"/>
      <c r="N35" s="1"/>
      <c r="O35" s="1"/>
      <c r="P35" s="1"/>
      <c r="S35" s="1"/>
    </row>
    <row r="36" spans="1:26" x14ac:dyDescent="0.25">
      <c r="A36" s="149"/>
      <c r="B36" s="149"/>
      <c r="C36" s="149"/>
      <c r="D36" s="149" t="s">
        <v>80</v>
      </c>
      <c r="E36" s="149"/>
      <c r="F36" s="167"/>
      <c r="G36" s="150"/>
      <c r="H36" s="150"/>
      <c r="I36" s="150"/>
      <c r="J36" s="149"/>
      <c r="K36" s="149"/>
      <c r="L36" s="149"/>
      <c r="M36" s="149"/>
      <c r="N36" s="149"/>
      <c r="O36" s="149"/>
      <c r="P36" s="149"/>
      <c r="Q36" s="146"/>
      <c r="R36" s="146"/>
      <c r="S36" s="149"/>
      <c r="T36" s="146"/>
      <c r="U36" s="146"/>
      <c r="V36" s="146"/>
      <c r="W36" s="146"/>
      <c r="X36" s="146"/>
      <c r="Y36" s="146"/>
      <c r="Z36" s="146"/>
    </row>
    <row r="37" spans="1:26" ht="24.95" customHeight="1" x14ac:dyDescent="0.25">
      <c r="A37" s="171"/>
      <c r="B37" s="168" t="s">
        <v>95</v>
      </c>
      <c r="C37" s="172" t="s">
        <v>108</v>
      </c>
      <c r="D37" s="168" t="s">
        <v>168</v>
      </c>
      <c r="E37" s="168" t="s">
        <v>110</v>
      </c>
      <c r="F37" s="169">
        <v>2</v>
      </c>
      <c r="G37" s="170"/>
      <c r="H37" s="170"/>
      <c r="I37" s="170">
        <f t="shared" ref="I37:I42" si="4">ROUND(F37*(G37+H37),2)</f>
        <v>0</v>
      </c>
      <c r="J37" s="168">
        <f t="shared" ref="J37:J42" si="5">ROUND(F37*(N37),2)</f>
        <v>7.1</v>
      </c>
      <c r="K37" s="1">
        <f t="shared" ref="K37:K42" si="6">ROUND(F37*(O37),2)</f>
        <v>0</v>
      </c>
      <c r="L37" s="1">
        <f t="shared" ref="L37:L42" si="7">ROUND(F37*(G37),2)</f>
        <v>0</v>
      </c>
      <c r="M37" s="1"/>
      <c r="N37" s="1">
        <v>3.55</v>
      </c>
      <c r="O37" s="1"/>
      <c r="P37" s="167">
        <v>2.0000000000000002E-5</v>
      </c>
      <c r="Q37" s="173"/>
      <c r="R37" s="173">
        <v>2.0000000000000002E-5</v>
      </c>
      <c r="S37" s="149">
        <f>ROUND(F37*(R37),3)</f>
        <v>0</v>
      </c>
      <c r="V37" s="174"/>
      <c r="Z37">
        <v>0</v>
      </c>
    </row>
    <row r="38" spans="1:26" ht="24.95" customHeight="1" x14ac:dyDescent="0.25">
      <c r="A38" s="171"/>
      <c r="B38" s="168" t="s">
        <v>95</v>
      </c>
      <c r="C38" s="172" t="s">
        <v>111</v>
      </c>
      <c r="D38" s="168" t="s">
        <v>112</v>
      </c>
      <c r="E38" s="168" t="s">
        <v>113</v>
      </c>
      <c r="F38" s="169">
        <v>6.5039999999999996</v>
      </c>
      <c r="G38" s="170"/>
      <c r="H38" s="170"/>
      <c r="I38" s="170">
        <f t="shared" si="4"/>
        <v>0</v>
      </c>
      <c r="J38" s="168">
        <f t="shared" si="5"/>
        <v>8.1300000000000008</v>
      </c>
      <c r="K38" s="1">
        <f t="shared" si="6"/>
        <v>0</v>
      </c>
      <c r="L38" s="1">
        <f t="shared" si="7"/>
        <v>0</v>
      </c>
      <c r="M38" s="1"/>
      <c r="N38" s="1">
        <v>1.25</v>
      </c>
      <c r="O38" s="1"/>
      <c r="P38" s="160"/>
      <c r="Q38" s="173"/>
      <c r="R38" s="173"/>
      <c r="S38" s="149"/>
      <c r="V38" s="174"/>
      <c r="Z38">
        <v>0</v>
      </c>
    </row>
    <row r="39" spans="1:26" ht="24.95" customHeight="1" x14ac:dyDescent="0.25">
      <c r="A39" s="171"/>
      <c r="B39" s="168" t="s">
        <v>95</v>
      </c>
      <c r="C39" s="172" t="s">
        <v>114</v>
      </c>
      <c r="D39" s="168" t="s">
        <v>115</v>
      </c>
      <c r="E39" s="168" t="s">
        <v>113</v>
      </c>
      <c r="F39" s="169">
        <v>58.536000000000001</v>
      </c>
      <c r="G39" s="170"/>
      <c r="H39" s="170"/>
      <c r="I39" s="170">
        <f t="shared" si="4"/>
        <v>0</v>
      </c>
      <c r="J39" s="168">
        <f t="shared" si="5"/>
        <v>14.05</v>
      </c>
      <c r="K39" s="1">
        <f t="shared" si="6"/>
        <v>0</v>
      </c>
      <c r="L39" s="1">
        <f t="shared" si="7"/>
        <v>0</v>
      </c>
      <c r="M39" s="1"/>
      <c r="N39" s="1">
        <v>0.24</v>
      </c>
      <c r="O39" s="1"/>
      <c r="P39" s="160"/>
      <c r="Q39" s="173"/>
      <c r="R39" s="173"/>
      <c r="S39" s="149"/>
      <c r="V39" s="174"/>
      <c r="Z39">
        <v>0</v>
      </c>
    </row>
    <row r="40" spans="1:26" ht="24.95" customHeight="1" x14ac:dyDescent="0.25">
      <c r="A40" s="171"/>
      <c r="B40" s="168" t="s">
        <v>95</v>
      </c>
      <c r="C40" s="172" t="s">
        <v>170</v>
      </c>
      <c r="D40" s="168" t="s">
        <v>171</v>
      </c>
      <c r="E40" s="168" t="s">
        <v>113</v>
      </c>
      <c r="F40" s="169">
        <v>4.08</v>
      </c>
      <c r="G40" s="170"/>
      <c r="H40" s="170"/>
      <c r="I40" s="170">
        <f t="shared" si="4"/>
        <v>0</v>
      </c>
      <c r="J40" s="168">
        <f t="shared" si="5"/>
        <v>72.5</v>
      </c>
      <c r="K40" s="1">
        <f t="shared" si="6"/>
        <v>0</v>
      </c>
      <c r="L40" s="1">
        <f t="shared" si="7"/>
        <v>0</v>
      </c>
      <c r="M40" s="1"/>
      <c r="N40" s="1">
        <v>17.77</v>
      </c>
      <c r="O40" s="1"/>
      <c r="P40" s="160"/>
      <c r="Q40" s="173"/>
      <c r="R40" s="173"/>
      <c r="S40" s="149"/>
      <c r="V40" s="174"/>
      <c r="Z40">
        <v>0</v>
      </c>
    </row>
    <row r="41" spans="1:26" ht="24.95" customHeight="1" x14ac:dyDescent="0.25">
      <c r="A41" s="171"/>
      <c r="B41" s="168" t="s">
        <v>95</v>
      </c>
      <c r="C41" s="172" t="s">
        <v>172</v>
      </c>
      <c r="D41" s="168" t="s">
        <v>173</v>
      </c>
      <c r="E41" s="168" t="s">
        <v>113</v>
      </c>
      <c r="F41" s="169">
        <v>4.08</v>
      </c>
      <c r="G41" s="170"/>
      <c r="H41" s="170"/>
      <c r="I41" s="170">
        <f t="shared" si="4"/>
        <v>0</v>
      </c>
      <c r="J41" s="168">
        <f t="shared" si="5"/>
        <v>2.94</v>
      </c>
      <c r="K41" s="1">
        <f t="shared" si="6"/>
        <v>0</v>
      </c>
      <c r="L41" s="1">
        <f t="shared" si="7"/>
        <v>0</v>
      </c>
      <c r="M41" s="1"/>
      <c r="N41" s="1">
        <v>0.72</v>
      </c>
      <c r="O41" s="1"/>
      <c r="P41" s="160"/>
      <c r="Q41" s="173"/>
      <c r="R41" s="173"/>
      <c r="S41" s="149"/>
      <c r="V41" s="174"/>
      <c r="Z41">
        <v>0</v>
      </c>
    </row>
    <row r="42" spans="1:26" ht="24.95" customHeight="1" x14ac:dyDescent="0.25">
      <c r="A42" s="171"/>
      <c r="B42" s="168" t="s">
        <v>104</v>
      </c>
      <c r="C42" s="172" t="s">
        <v>198</v>
      </c>
      <c r="D42" s="168" t="s">
        <v>199</v>
      </c>
      <c r="E42" s="168" t="s">
        <v>110</v>
      </c>
      <c r="F42" s="169">
        <v>24</v>
      </c>
      <c r="G42" s="170"/>
      <c r="H42" s="170"/>
      <c r="I42" s="170">
        <f t="shared" si="4"/>
        <v>0</v>
      </c>
      <c r="J42" s="168">
        <f t="shared" si="5"/>
        <v>111.12</v>
      </c>
      <c r="K42" s="1">
        <f t="shared" si="6"/>
        <v>0</v>
      </c>
      <c r="L42" s="1">
        <f t="shared" si="7"/>
        <v>0</v>
      </c>
      <c r="M42" s="1"/>
      <c r="N42" s="1">
        <v>4.63</v>
      </c>
      <c r="O42" s="1"/>
      <c r="P42" s="160"/>
      <c r="Q42" s="173"/>
      <c r="R42" s="173"/>
      <c r="S42" s="149"/>
      <c r="V42" s="174"/>
      <c r="Z42">
        <v>0</v>
      </c>
    </row>
    <row r="43" spans="1:26" x14ac:dyDescent="0.25">
      <c r="A43" s="149"/>
      <c r="B43" s="149"/>
      <c r="C43" s="149"/>
      <c r="D43" s="149" t="s">
        <v>80</v>
      </c>
      <c r="E43" s="149"/>
      <c r="F43" s="167"/>
      <c r="G43" s="152"/>
      <c r="H43" s="152">
        <f>ROUND((SUM(M36:M42))/1,2)</f>
        <v>0</v>
      </c>
      <c r="I43" s="152">
        <f>ROUND((SUM(I36:I42))/1,2)</f>
        <v>0</v>
      </c>
      <c r="J43" s="149"/>
      <c r="K43" s="149"/>
      <c r="L43" s="149">
        <f>ROUND((SUM(L36:L42))/1,2)</f>
        <v>0</v>
      </c>
      <c r="M43" s="149">
        <f>ROUND((SUM(M36:M42))/1,2)</f>
        <v>0</v>
      </c>
      <c r="N43" s="149"/>
      <c r="O43" s="149"/>
      <c r="P43" s="175">
        <f>ROUND((SUM(P36:P42))/1,2)</f>
        <v>0</v>
      </c>
      <c r="Q43" s="146"/>
      <c r="R43" s="146"/>
      <c r="S43" s="175">
        <f>ROUND((SUM(S36:S42))/1,2)</f>
        <v>0</v>
      </c>
      <c r="T43" s="146"/>
      <c r="U43" s="146"/>
      <c r="V43" s="146"/>
      <c r="W43" s="146"/>
      <c r="X43" s="146"/>
      <c r="Y43" s="146"/>
      <c r="Z43" s="146"/>
    </row>
    <row r="44" spans="1:26" x14ac:dyDescent="0.25">
      <c r="A44" s="1"/>
      <c r="B44" s="1"/>
      <c r="C44" s="1"/>
      <c r="D44" s="1"/>
      <c r="E44" s="1"/>
      <c r="F44" s="160"/>
      <c r="G44" s="142"/>
      <c r="H44" s="142"/>
      <c r="I44" s="142"/>
      <c r="J44" s="1"/>
      <c r="K44" s="1"/>
      <c r="L44" s="1"/>
      <c r="M44" s="1"/>
      <c r="N44" s="1"/>
      <c r="O44" s="1"/>
      <c r="P44" s="1"/>
      <c r="S44" s="1"/>
    </row>
    <row r="45" spans="1:26" x14ac:dyDescent="0.25">
      <c r="A45" s="149"/>
      <c r="B45" s="149"/>
      <c r="C45" s="149"/>
      <c r="D45" s="149" t="s">
        <v>81</v>
      </c>
      <c r="E45" s="149"/>
      <c r="F45" s="167"/>
      <c r="G45" s="150"/>
      <c r="H45" s="150"/>
      <c r="I45" s="150"/>
      <c r="J45" s="149"/>
      <c r="K45" s="149"/>
      <c r="L45" s="149"/>
      <c r="M45" s="149"/>
      <c r="N45" s="149"/>
      <c r="O45" s="149"/>
      <c r="P45" s="149"/>
      <c r="Q45" s="146"/>
      <c r="R45" s="146"/>
      <c r="S45" s="149"/>
      <c r="T45" s="146"/>
      <c r="U45" s="146"/>
      <c r="V45" s="146"/>
      <c r="W45" s="146"/>
      <c r="X45" s="146"/>
      <c r="Y45" s="146"/>
      <c r="Z45" s="146"/>
    </row>
    <row r="46" spans="1:26" ht="24.95" customHeight="1" x14ac:dyDescent="0.25">
      <c r="A46" s="171"/>
      <c r="B46" s="168" t="s">
        <v>99</v>
      </c>
      <c r="C46" s="172" t="s">
        <v>119</v>
      </c>
      <c r="D46" s="168" t="s">
        <v>120</v>
      </c>
      <c r="E46" s="168" t="s">
        <v>113</v>
      </c>
      <c r="F46" s="169">
        <v>66.881</v>
      </c>
      <c r="G46" s="170"/>
      <c r="H46" s="170"/>
      <c r="I46" s="170">
        <f>ROUND(F46*(G46+H46),2)</f>
        <v>0</v>
      </c>
      <c r="J46" s="168">
        <f>ROUND(F46*(N46),2)</f>
        <v>111.69</v>
      </c>
      <c r="K46" s="1">
        <f>ROUND(F46*(O46),2)</f>
        <v>0</v>
      </c>
      <c r="L46" s="1">
        <f>ROUND(F46*(G46),2)</f>
        <v>0</v>
      </c>
      <c r="M46" s="1"/>
      <c r="N46" s="1">
        <v>1.67</v>
      </c>
      <c r="O46" s="1"/>
      <c r="P46" s="160"/>
      <c r="Q46" s="173"/>
      <c r="R46" s="173"/>
      <c r="S46" s="149"/>
      <c r="V46" s="174"/>
      <c r="Z46">
        <v>0</v>
      </c>
    </row>
    <row r="47" spans="1:26" x14ac:dyDescent="0.25">
      <c r="A47" s="149"/>
      <c r="B47" s="149"/>
      <c r="C47" s="149"/>
      <c r="D47" s="149" t="s">
        <v>81</v>
      </c>
      <c r="E47" s="149"/>
      <c r="F47" s="167"/>
      <c r="G47" s="152"/>
      <c r="H47" s="152"/>
      <c r="I47" s="152">
        <f>ROUND((SUM(I45:I46))/1,2)</f>
        <v>0</v>
      </c>
      <c r="J47" s="149"/>
      <c r="K47" s="149"/>
      <c r="L47" s="149">
        <f>ROUND((SUM(L45:L46))/1,2)</f>
        <v>0</v>
      </c>
      <c r="M47" s="149">
        <f>ROUND((SUM(M45:M46))/1,2)</f>
        <v>0</v>
      </c>
      <c r="N47" s="149"/>
      <c r="O47" s="149"/>
      <c r="P47" s="175"/>
      <c r="S47" s="167">
        <f>ROUND((SUM(S45:S46))/1,2)</f>
        <v>0</v>
      </c>
      <c r="V47">
        <f>ROUND((SUM(V45:V46))/1,2)</f>
        <v>0</v>
      </c>
    </row>
    <row r="48" spans="1:26" x14ac:dyDescent="0.25">
      <c r="A48" s="1"/>
      <c r="B48" s="1"/>
      <c r="C48" s="1"/>
      <c r="D48" s="1"/>
      <c r="E48" s="1"/>
      <c r="F48" s="160"/>
      <c r="G48" s="142"/>
      <c r="H48" s="142"/>
      <c r="I48" s="142"/>
      <c r="J48" s="1"/>
      <c r="K48" s="1"/>
      <c r="L48" s="1"/>
      <c r="M48" s="1"/>
      <c r="N48" s="1"/>
      <c r="O48" s="1"/>
      <c r="P48" s="1"/>
      <c r="S48" s="1"/>
    </row>
    <row r="49" spans="1:26" x14ac:dyDescent="0.25">
      <c r="A49" s="149"/>
      <c r="B49" s="149"/>
      <c r="C49" s="149"/>
      <c r="D49" s="2" t="s">
        <v>76</v>
      </c>
      <c r="E49" s="149"/>
      <c r="F49" s="167"/>
      <c r="G49" s="152"/>
      <c r="H49" s="152">
        <f>ROUND((SUM(M9:M48))/2,2)</f>
        <v>0</v>
      </c>
      <c r="I49" s="152">
        <f>ROUND((SUM(I9:I48))/2,2)</f>
        <v>0</v>
      </c>
      <c r="J49" s="149"/>
      <c r="K49" s="149"/>
      <c r="L49" s="149">
        <f>ROUND((SUM(L9:L48))/2,2)</f>
        <v>0</v>
      </c>
      <c r="M49" s="149">
        <f>ROUND((SUM(M9:M48))/2,2)</f>
        <v>0</v>
      </c>
      <c r="N49" s="149"/>
      <c r="O49" s="149"/>
      <c r="P49" s="175"/>
      <c r="S49" s="175">
        <f>ROUND((SUM(S9:S48))/2,2)</f>
        <v>50.84</v>
      </c>
      <c r="V49">
        <f>ROUND((SUM(V9:V48))/2,2)</f>
        <v>0</v>
      </c>
    </row>
    <row r="50" spans="1:26" x14ac:dyDescent="0.25">
      <c r="A50" s="176"/>
      <c r="B50" s="176"/>
      <c r="C50" s="176"/>
      <c r="D50" s="176" t="s">
        <v>82</v>
      </c>
      <c r="E50" s="176"/>
      <c r="F50" s="177"/>
      <c r="G50" s="178"/>
      <c r="H50" s="178">
        <f>ROUND((SUM(M9:M49))/3,2)</f>
        <v>0</v>
      </c>
      <c r="I50" s="178">
        <f>ROUND((SUM(I9:I49))/3,2)</f>
        <v>0</v>
      </c>
      <c r="J50" s="176"/>
      <c r="K50" s="176">
        <f>ROUND((SUM(K9:K49))/3,2)</f>
        <v>0</v>
      </c>
      <c r="L50" s="176">
        <f>ROUND((SUM(L9:L49))/3,2)</f>
        <v>0</v>
      </c>
      <c r="M50" s="176">
        <f>ROUND((SUM(M9:M49))/3,2)</f>
        <v>0</v>
      </c>
      <c r="N50" s="176"/>
      <c r="O50" s="176"/>
      <c r="P50" s="177"/>
      <c r="Q50" s="179"/>
      <c r="R50" s="179"/>
      <c r="S50" s="195">
        <f>ROUND((SUM(S9:S49))/3,2)</f>
        <v>50.84</v>
      </c>
      <c r="T50" s="179"/>
      <c r="U50" s="179"/>
      <c r="V50" s="179">
        <f>ROUND((SUM(V9:V49))/3,2)</f>
        <v>0</v>
      </c>
      <c r="Z50">
        <f>(SUM(Z9:Z49))</f>
        <v>0</v>
      </c>
    </row>
  </sheetData>
  <mergeCells count="3">
    <mergeCell ref="B1:H1"/>
    <mergeCell ref="B2:H2"/>
    <mergeCell ref="B3:H3"/>
  </mergeCells>
  <printOptions horizontalCentered="1" gridLines="1"/>
  <pageMargins left="0.7" right="6.9444444444444441E-3" top="0.75" bottom="0.75" header="0.3" footer="0.3"/>
  <pageSetup paperSize="9" orientation="landscape" verticalDpi="0" r:id="rId1"/>
  <headerFooter>
    <oddHeader>&amp;C&amp;B&amp; Rozpočet VRANOV N.T - OPRAVA CHODNÍKOV A KOMUNIKÁCIÍ NA ÚZEMÍ MESTA / Vytvorenie parkovacej plochy pred BD 1337</oddHeader>
    <oddFooter>&amp;RStrana &amp;P z &amp;N    &amp;L&amp;7Spracované systémom Systematic®pyramida.wsn, tel.: 051 77 10 585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1"/>
  <sheetViews>
    <sheetView workbookViewId="0"/>
  </sheetViews>
  <sheetFormatPr defaultColWidth="0" defaultRowHeight="15" x14ac:dyDescent="0.25"/>
  <cols>
    <col min="1" max="1" width="1.7109375" customWidth="1"/>
    <col min="2" max="2" width="3.7109375" customWidth="1"/>
    <col min="3" max="3" width="4.7109375" customWidth="1"/>
    <col min="4" max="6" width="10.7109375" customWidth="1"/>
    <col min="7" max="7" width="3.7109375" customWidth="1"/>
    <col min="8" max="8" width="19.7109375" customWidth="1"/>
    <col min="9" max="10" width="10.7109375" customWidth="1"/>
    <col min="11" max="26" width="0" hidden="1" customWidth="1"/>
    <col min="27" max="27" width="9.140625" customWidth="1"/>
    <col min="28" max="16384" width="9.140625" hidden="1"/>
  </cols>
  <sheetData>
    <row r="1" spans="1:23" ht="27.95" customHeight="1" thickBot="1" x14ac:dyDescent="0.3">
      <c r="A1" s="3"/>
      <c r="B1" s="12"/>
      <c r="C1" s="12"/>
      <c r="D1" s="12"/>
      <c r="E1" s="12"/>
      <c r="F1" s="13" t="s">
        <v>25</v>
      </c>
      <c r="G1" s="12"/>
      <c r="H1" s="12"/>
      <c r="I1" s="12"/>
      <c r="J1" s="12"/>
      <c r="W1">
        <v>30.126000000000001</v>
      </c>
    </row>
    <row r="2" spans="1:23" ht="18" customHeight="1" thickTop="1" x14ac:dyDescent="0.25">
      <c r="A2" s="11"/>
      <c r="B2" s="207" t="s">
        <v>1</v>
      </c>
      <c r="C2" s="208"/>
      <c r="D2" s="208"/>
      <c r="E2" s="208"/>
      <c r="F2" s="208"/>
      <c r="G2" s="208"/>
      <c r="H2" s="208"/>
      <c r="I2" s="208"/>
      <c r="J2" s="209"/>
    </row>
    <row r="3" spans="1:23" ht="18" customHeight="1" x14ac:dyDescent="0.25">
      <c r="A3" s="11"/>
      <c r="B3" s="34" t="s">
        <v>200</v>
      </c>
      <c r="C3" s="35"/>
      <c r="D3" s="36"/>
      <c r="E3" s="36"/>
      <c r="F3" s="36"/>
      <c r="G3" s="16"/>
      <c r="H3" s="16"/>
      <c r="I3" s="37" t="s">
        <v>26</v>
      </c>
      <c r="J3" s="30"/>
    </row>
    <row r="4" spans="1:23" ht="18" customHeight="1" x14ac:dyDescent="0.25">
      <c r="A4" s="11"/>
      <c r="B4" s="22"/>
      <c r="C4" s="19"/>
      <c r="D4" s="16"/>
      <c r="E4" s="16"/>
      <c r="F4" s="16"/>
      <c r="G4" s="16"/>
      <c r="H4" s="16"/>
      <c r="I4" s="37" t="s">
        <v>28</v>
      </c>
      <c r="J4" s="30"/>
    </row>
    <row r="5" spans="1:23" ht="18" customHeight="1" thickBot="1" x14ac:dyDescent="0.3">
      <c r="A5" s="11"/>
      <c r="B5" s="38" t="s">
        <v>29</v>
      </c>
      <c r="C5" s="19"/>
      <c r="D5" s="16"/>
      <c r="E5" s="16"/>
      <c r="F5" s="39" t="s">
        <v>30</v>
      </c>
      <c r="G5" s="16"/>
      <c r="H5" s="16"/>
      <c r="I5" s="37" t="s">
        <v>31</v>
      </c>
      <c r="J5" s="40" t="s">
        <v>32</v>
      </c>
    </row>
    <row r="6" spans="1:23" ht="20.100000000000001" customHeight="1" thickTop="1" x14ac:dyDescent="0.25">
      <c r="A6" s="11"/>
      <c r="B6" s="201" t="s">
        <v>33</v>
      </c>
      <c r="C6" s="202"/>
      <c r="D6" s="202"/>
      <c r="E6" s="202"/>
      <c r="F6" s="202"/>
      <c r="G6" s="202"/>
      <c r="H6" s="202"/>
      <c r="I6" s="202"/>
      <c r="J6" s="203"/>
    </row>
    <row r="7" spans="1:23" ht="18" customHeight="1" x14ac:dyDescent="0.25">
      <c r="A7" s="11"/>
      <c r="B7" s="49" t="s">
        <v>36</v>
      </c>
      <c r="C7" s="42"/>
      <c r="D7" s="17"/>
      <c r="E7" s="17"/>
      <c r="F7" s="17"/>
      <c r="G7" s="50" t="s">
        <v>37</v>
      </c>
      <c r="H7" s="17"/>
      <c r="I7" s="28"/>
      <c r="J7" s="43"/>
    </row>
    <row r="8" spans="1:23" ht="20.100000000000001" customHeight="1" x14ac:dyDescent="0.25">
      <c r="A8" s="11"/>
      <c r="B8" s="204" t="s">
        <v>34</v>
      </c>
      <c r="C8" s="205"/>
      <c r="D8" s="205"/>
      <c r="E8" s="205"/>
      <c r="F8" s="205"/>
      <c r="G8" s="205"/>
      <c r="H8" s="205"/>
      <c r="I8" s="205"/>
      <c r="J8" s="206"/>
    </row>
    <row r="9" spans="1:23" ht="18" customHeight="1" x14ac:dyDescent="0.25">
      <c r="A9" s="11"/>
      <c r="B9" s="38" t="s">
        <v>36</v>
      </c>
      <c r="C9" s="19"/>
      <c r="D9" s="16"/>
      <c r="E9" s="16"/>
      <c r="F9" s="16"/>
      <c r="G9" s="39" t="s">
        <v>37</v>
      </c>
      <c r="H9" s="16"/>
      <c r="I9" s="27"/>
      <c r="J9" s="30"/>
    </row>
    <row r="10" spans="1:23" ht="20.100000000000001" customHeight="1" x14ac:dyDescent="0.25">
      <c r="A10" s="11"/>
      <c r="B10" s="204" t="s">
        <v>35</v>
      </c>
      <c r="C10" s="205"/>
      <c r="D10" s="205"/>
      <c r="E10" s="205"/>
      <c r="F10" s="205"/>
      <c r="G10" s="205"/>
      <c r="H10" s="205"/>
      <c r="I10" s="205"/>
      <c r="J10" s="206"/>
    </row>
    <row r="11" spans="1:23" ht="18" customHeight="1" thickBot="1" x14ac:dyDescent="0.3">
      <c r="A11" s="11"/>
      <c r="B11" s="38" t="s">
        <v>36</v>
      </c>
      <c r="C11" s="19"/>
      <c r="D11" s="16"/>
      <c r="E11" s="16"/>
      <c r="F11" s="16"/>
      <c r="G11" s="39" t="s">
        <v>37</v>
      </c>
      <c r="H11" s="16"/>
      <c r="I11" s="27"/>
      <c r="J11" s="30"/>
    </row>
    <row r="12" spans="1:23" ht="18" customHeight="1" thickTop="1" x14ac:dyDescent="0.25">
      <c r="A12" s="11"/>
      <c r="B12" s="44"/>
      <c r="C12" s="45"/>
      <c r="D12" s="46"/>
      <c r="E12" s="46"/>
      <c r="F12" s="46"/>
      <c r="G12" s="46"/>
      <c r="H12" s="46"/>
      <c r="I12" s="47"/>
      <c r="J12" s="48"/>
    </row>
    <row r="13" spans="1:23" ht="18" customHeight="1" x14ac:dyDescent="0.25">
      <c r="A13" s="11"/>
      <c r="B13" s="41"/>
      <c r="C13" s="42"/>
      <c r="D13" s="17"/>
      <c r="E13" s="17"/>
      <c r="F13" s="17"/>
      <c r="G13" s="17"/>
      <c r="H13" s="17"/>
      <c r="I13" s="28"/>
      <c r="J13" s="43"/>
    </row>
    <row r="14" spans="1:23" ht="18" customHeight="1" thickBot="1" x14ac:dyDescent="0.3">
      <c r="A14" s="11"/>
      <c r="B14" s="22"/>
      <c r="C14" s="19"/>
      <c r="D14" s="16"/>
      <c r="E14" s="16"/>
      <c r="F14" s="16"/>
      <c r="G14" s="16"/>
      <c r="H14" s="16"/>
      <c r="I14" s="27"/>
      <c r="J14" s="30"/>
    </row>
    <row r="15" spans="1:23" ht="18" customHeight="1" thickTop="1" x14ac:dyDescent="0.25">
      <c r="A15" s="11"/>
      <c r="B15" s="82" t="s">
        <v>38</v>
      </c>
      <c r="C15" s="83" t="s">
        <v>6</v>
      </c>
      <c r="D15" s="83" t="s">
        <v>65</v>
      </c>
      <c r="E15" s="84" t="s">
        <v>66</v>
      </c>
      <c r="F15" s="96" t="s">
        <v>67</v>
      </c>
      <c r="G15" s="51" t="s">
        <v>43</v>
      </c>
      <c r="H15" s="54" t="s">
        <v>44</v>
      </c>
      <c r="I15" s="26"/>
      <c r="J15" s="48"/>
    </row>
    <row r="16" spans="1:23" ht="18" customHeight="1" x14ac:dyDescent="0.25">
      <c r="A16" s="11"/>
      <c r="B16" s="85">
        <v>1</v>
      </c>
      <c r="C16" s="86" t="s">
        <v>39</v>
      </c>
      <c r="D16" s="87">
        <f>'Rekap 14016'!B16</f>
        <v>0</v>
      </c>
      <c r="E16" s="88">
        <f>'Rekap 14016'!C16</f>
        <v>0</v>
      </c>
      <c r="F16" s="97">
        <f>'Rekap 14016'!D16</f>
        <v>0</v>
      </c>
      <c r="G16" s="52">
        <v>6</v>
      </c>
      <c r="H16" s="106" t="s">
        <v>45</v>
      </c>
      <c r="I16" s="120"/>
      <c r="J16" s="117">
        <v>0</v>
      </c>
    </row>
    <row r="17" spans="1:26" ht="18" customHeight="1" x14ac:dyDescent="0.25">
      <c r="A17" s="11"/>
      <c r="B17" s="59">
        <v>2</v>
      </c>
      <c r="C17" s="62" t="s">
        <v>40</v>
      </c>
      <c r="D17" s="69"/>
      <c r="E17" s="67"/>
      <c r="F17" s="72"/>
      <c r="G17" s="53">
        <v>7</v>
      </c>
      <c r="H17" s="107" t="s">
        <v>46</v>
      </c>
      <c r="I17" s="120"/>
      <c r="J17" s="118">
        <f>'SO 14016'!Z47</f>
        <v>0</v>
      </c>
    </row>
    <row r="18" spans="1:26" ht="18" customHeight="1" x14ac:dyDescent="0.25">
      <c r="A18" s="11"/>
      <c r="B18" s="60">
        <v>3</v>
      </c>
      <c r="C18" s="63" t="s">
        <v>41</v>
      </c>
      <c r="D18" s="70"/>
      <c r="E18" s="68"/>
      <c r="F18" s="73"/>
      <c r="G18" s="53">
        <v>8</v>
      </c>
      <c r="H18" s="107" t="s">
        <v>47</v>
      </c>
      <c r="I18" s="120"/>
      <c r="J18" s="118">
        <v>0</v>
      </c>
    </row>
    <row r="19" spans="1:26" ht="18" customHeight="1" x14ac:dyDescent="0.25">
      <c r="A19" s="11"/>
      <c r="B19" s="60">
        <v>4</v>
      </c>
      <c r="C19" s="64"/>
      <c r="D19" s="70"/>
      <c r="E19" s="68"/>
      <c r="F19" s="73"/>
      <c r="G19" s="53">
        <v>9</v>
      </c>
      <c r="H19" s="116"/>
      <c r="I19" s="120"/>
      <c r="J19" s="119"/>
    </row>
    <row r="20" spans="1:26" ht="18" customHeight="1" thickBot="1" x14ac:dyDescent="0.3">
      <c r="A20" s="11"/>
      <c r="B20" s="60">
        <v>5</v>
      </c>
      <c r="C20" s="65" t="s">
        <v>42</v>
      </c>
      <c r="D20" s="71"/>
      <c r="E20" s="91"/>
      <c r="F20" s="98">
        <f>SUM(F16:F19)</f>
        <v>0</v>
      </c>
      <c r="G20" s="53">
        <v>10</v>
      </c>
      <c r="H20" s="107" t="s">
        <v>42</v>
      </c>
      <c r="I20" s="122"/>
      <c r="J20" s="90">
        <f>SUM(J16:J19)</f>
        <v>0</v>
      </c>
    </row>
    <row r="21" spans="1:26" ht="18" customHeight="1" thickTop="1" x14ac:dyDescent="0.25">
      <c r="A21" s="11"/>
      <c r="B21" s="57" t="s">
        <v>55</v>
      </c>
      <c r="C21" s="61" t="s">
        <v>7</v>
      </c>
      <c r="D21" s="66"/>
      <c r="E21" s="18"/>
      <c r="F21" s="89"/>
      <c r="G21" s="57" t="s">
        <v>61</v>
      </c>
      <c r="H21" s="54" t="s">
        <v>7</v>
      </c>
      <c r="I21" s="28"/>
      <c r="J21" s="123"/>
    </row>
    <row r="22" spans="1:26" ht="18" customHeight="1" x14ac:dyDescent="0.25">
      <c r="A22" s="11"/>
      <c r="B22" s="52">
        <v>11</v>
      </c>
      <c r="C22" s="55" t="s">
        <v>56</v>
      </c>
      <c r="D22" s="78"/>
      <c r="E22" s="80" t="s">
        <v>59</v>
      </c>
      <c r="F22" s="72">
        <f>((F16*U22*0)+(F17*V22*0)+(F18*W22*0))/100</f>
        <v>0</v>
      </c>
      <c r="G22" s="52">
        <v>16</v>
      </c>
      <c r="H22" s="106" t="s">
        <v>62</v>
      </c>
      <c r="I22" s="121" t="s">
        <v>59</v>
      </c>
      <c r="J22" s="117">
        <f>((F16*X22*0)+(F17*Y22*0)+(F18*Z22*0))/100</f>
        <v>0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</row>
    <row r="23" spans="1:26" ht="18" customHeight="1" x14ac:dyDescent="0.25">
      <c r="A23" s="11"/>
      <c r="B23" s="53">
        <v>12</v>
      </c>
      <c r="C23" s="56" t="s">
        <v>57</v>
      </c>
      <c r="D23" s="58"/>
      <c r="E23" s="80" t="s">
        <v>60</v>
      </c>
      <c r="F23" s="73">
        <f>((F16*U23*0)+(F17*V23*0)+(F18*W23*0))/100</f>
        <v>0</v>
      </c>
      <c r="G23" s="53">
        <v>17</v>
      </c>
      <c r="H23" s="107" t="s">
        <v>63</v>
      </c>
      <c r="I23" s="121" t="s">
        <v>59</v>
      </c>
      <c r="J23" s="118">
        <f>((F16*X23*0)+(F17*Y23*0)+(F18*Z23*0))/100</f>
        <v>0</v>
      </c>
      <c r="U23">
        <v>1</v>
      </c>
      <c r="V23">
        <v>1</v>
      </c>
      <c r="W23">
        <v>0</v>
      </c>
      <c r="X23">
        <v>1</v>
      </c>
      <c r="Y23">
        <v>1</v>
      </c>
      <c r="Z23">
        <v>1</v>
      </c>
    </row>
    <row r="24" spans="1:26" ht="18" customHeight="1" x14ac:dyDescent="0.25">
      <c r="A24" s="11"/>
      <c r="B24" s="53">
        <v>13</v>
      </c>
      <c r="C24" s="56" t="s">
        <v>58</v>
      </c>
      <c r="D24" s="58"/>
      <c r="E24" s="80" t="s">
        <v>59</v>
      </c>
      <c r="F24" s="73">
        <f>((F16*U24*0)+(F17*V24*0)+(F18*W24*0))/100</f>
        <v>0</v>
      </c>
      <c r="G24" s="53">
        <v>18</v>
      </c>
      <c r="H24" s="107" t="s">
        <v>64</v>
      </c>
      <c r="I24" s="121" t="s">
        <v>60</v>
      </c>
      <c r="J24" s="118">
        <f>((F16*X24*0)+(F17*Y24*0)+(F18*Z24*0))/100</f>
        <v>0</v>
      </c>
      <c r="U24">
        <v>1</v>
      </c>
      <c r="V24">
        <v>1</v>
      </c>
      <c r="W24">
        <v>1</v>
      </c>
      <c r="X24">
        <v>1</v>
      </c>
      <c r="Y24">
        <v>1</v>
      </c>
      <c r="Z24">
        <v>0</v>
      </c>
    </row>
    <row r="25" spans="1:26" ht="18" customHeight="1" x14ac:dyDescent="0.25">
      <c r="A25" s="11"/>
      <c r="B25" s="53">
        <v>14</v>
      </c>
      <c r="C25" s="19"/>
      <c r="D25" s="58"/>
      <c r="E25" s="81"/>
      <c r="F25" s="79"/>
      <c r="G25" s="53">
        <v>19</v>
      </c>
      <c r="H25" s="116"/>
      <c r="I25" s="120"/>
      <c r="J25" s="119"/>
    </row>
    <row r="26" spans="1:26" ht="18" customHeight="1" thickBot="1" x14ac:dyDescent="0.3">
      <c r="A26" s="11"/>
      <c r="B26" s="53">
        <v>15</v>
      </c>
      <c r="C26" s="56"/>
      <c r="D26" s="58"/>
      <c r="E26" s="58"/>
      <c r="F26" s="99"/>
      <c r="G26" s="53">
        <v>20</v>
      </c>
      <c r="H26" s="107" t="s">
        <v>42</v>
      </c>
      <c r="I26" s="122"/>
      <c r="J26" s="90">
        <f>SUM(J22:J25)+SUM(F22:F25)</f>
        <v>0</v>
      </c>
    </row>
    <row r="27" spans="1:26" ht="18" customHeight="1" thickTop="1" x14ac:dyDescent="0.25">
      <c r="A27" s="11"/>
      <c r="B27" s="92"/>
      <c r="C27" s="134" t="s">
        <v>70</v>
      </c>
      <c r="D27" s="127"/>
      <c r="E27" s="93"/>
      <c r="F27" s="29"/>
      <c r="G27" s="100" t="s">
        <v>48</v>
      </c>
      <c r="H27" s="95" t="s">
        <v>49</v>
      </c>
      <c r="I27" s="28"/>
      <c r="J27" s="31"/>
    </row>
    <row r="28" spans="1:26" ht="18" customHeight="1" x14ac:dyDescent="0.25">
      <c r="A28" s="11"/>
      <c r="B28" s="25"/>
      <c r="C28" s="125"/>
      <c r="D28" s="128"/>
      <c r="E28" s="21"/>
      <c r="F28" s="11"/>
      <c r="G28" s="101">
        <v>21</v>
      </c>
      <c r="H28" s="105" t="s">
        <v>50</v>
      </c>
      <c r="I28" s="113"/>
      <c r="J28" s="109">
        <f>F20+J20+F26+J26</f>
        <v>0</v>
      </c>
    </row>
    <row r="29" spans="1:26" ht="18" customHeight="1" x14ac:dyDescent="0.25">
      <c r="A29" s="11"/>
      <c r="B29" s="74"/>
      <c r="C29" s="126"/>
      <c r="D29" s="129"/>
      <c r="E29" s="21"/>
      <c r="F29" s="11"/>
      <c r="G29" s="52">
        <v>22</v>
      </c>
      <c r="H29" s="106" t="s">
        <v>51</v>
      </c>
      <c r="I29" s="114">
        <f>J28-SUM('SO 14016'!K9:'SO 14016'!K46)</f>
        <v>0</v>
      </c>
      <c r="J29" s="110">
        <f>ROUND(((ROUND(I29,2)*20)*1/100),2)</f>
        <v>0</v>
      </c>
    </row>
    <row r="30" spans="1:26" ht="18" customHeight="1" x14ac:dyDescent="0.25">
      <c r="A30" s="11"/>
      <c r="B30" s="22"/>
      <c r="C30" s="116"/>
      <c r="D30" s="120"/>
      <c r="E30" s="21"/>
      <c r="F30" s="11"/>
      <c r="G30" s="53">
        <v>23</v>
      </c>
      <c r="H30" s="107" t="s">
        <v>52</v>
      </c>
      <c r="I30" s="80">
        <f>SUM('SO 14016'!K9:'SO 14016'!K46)</f>
        <v>0</v>
      </c>
      <c r="J30" s="111">
        <f>ROUND(((ROUND(I30,2)*0)/100),2)</f>
        <v>0</v>
      </c>
    </row>
    <row r="31" spans="1:26" ht="18" customHeight="1" x14ac:dyDescent="0.25">
      <c r="A31" s="11"/>
      <c r="B31" s="23"/>
      <c r="C31" s="130"/>
      <c r="D31" s="131"/>
      <c r="E31" s="21"/>
      <c r="F31" s="11"/>
      <c r="G31" s="101">
        <v>24</v>
      </c>
      <c r="H31" s="105" t="s">
        <v>53</v>
      </c>
      <c r="I31" s="104"/>
      <c r="J31" s="124">
        <f>SUM(J28:J30)</f>
        <v>0</v>
      </c>
    </row>
    <row r="32" spans="1:26" ht="18" customHeight="1" thickBot="1" x14ac:dyDescent="0.3">
      <c r="A32" s="11"/>
      <c r="B32" s="41"/>
      <c r="C32" s="108"/>
      <c r="D32" s="115"/>
      <c r="E32" s="75"/>
      <c r="F32" s="76"/>
      <c r="G32" s="52" t="s">
        <v>54</v>
      </c>
      <c r="H32" s="108"/>
      <c r="I32" s="115"/>
      <c r="J32" s="112"/>
    </row>
    <row r="33" spans="1:10" ht="18" customHeight="1" thickTop="1" x14ac:dyDescent="0.25">
      <c r="A33" s="11"/>
      <c r="B33" s="92"/>
      <c r="C33" s="93"/>
      <c r="D33" s="132" t="s">
        <v>68</v>
      </c>
      <c r="E33" s="15"/>
      <c r="F33" s="94"/>
      <c r="G33" s="102">
        <v>26</v>
      </c>
      <c r="H33" s="133" t="s">
        <v>69</v>
      </c>
      <c r="I33" s="29"/>
      <c r="J33" s="103"/>
    </row>
    <row r="34" spans="1:10" ht="18" customHeight="1" x14ac:dyDescent="0.25">
      <c r="A34" s="11"/>
      <c r="B34" s="24"/>
      <c r="C34" s="20"/>
      <c r="D34" s="14"/>
      <c r="E34" s="14"/>
      <c r="F34" s="14"/>
      <c r="G34" s="14"/>
      <c r="H34" s="14"/>
      <c r="I34" s="29"/>
      <c r="J34" s="32"/>
    </row>
    <row r="35" spans="1:10" ht="18" customHeight="1" x14ac:dyDescent="0.25">
      <c r="A35" s="11"/>
      <c r="B35" s="25"/>
      <c r="C35" s="21"/>
      <c r="D35" s="3"/>
      <c r="E35" s="3"/>
      <c r="F35" s="3"/>
      <c r="G35" s="3"/>
      <c r="H35" s="3"/>
      <c r="I35" s="11"/>
      <c r="J35" s="33"/>
    </row>
    <row r="36" spans="1:10" ht="18" customHeight="1" x14ac:dyDescent="0.25">
      <c r="A36" s="11"/>
      <c r="B36" s="25"/>
      <c r="C36" s="21"/>
      <c r="D36" s="3"/>
      <c r="E36" s="3"/>
      <c r="F36" s="3"/>
      <c r="G36" s="3"/>
      <c r="H36" s="3"/>
      <c r="I36" s="11"/>
      <c r="J36" s="33"/>
    </row>
    <row r="37" spans="1:10" ht="18" customHeight="1" x14ac:dyDescent="0.25">
      <c r="A37" s="11"/>
      <c r="B37" s="25"/>
      <c r="C37" s="21"/>
      <c r="D37" s="3"/>
      <c r="E37" s="3"/>
      <c r="F37" s="3"/>
      <c r="G37" s="3"/>
      <c r="H37" s="3"/>
      <c r="I37" s="11"/>
      <c r="J37" s="33"/>
    </row>
    <row r="38" spans="1:10" ht="18" customHeight="1" x14ac:dyDescent="0.25">
      <c r="A38" s="11"/>
      <c r="B38" s="25"/>
      <c r="C38" s="21"/>
      <c r="D38" s="3"/>
      <c r="E38" s="3"/>
      <c r="F38" s="3"/>
      <c r="G38" s="3"/>
      <c r="H38" s="3"/>
      <c r="I38" s="11"/>
      <c r="J38" s="33"/>
    </row>
    <row r="39" spans="1:10" ht="18" customHeight="1" x14ac:dyDescent="0.25">
      <c r="A39" s="11"/>
      <c r="B39" s="25"/>
      <c r="C39" s="21"/>
      <c r="D39" s="3"/>
      <c r="E39" s="3"/>
      <c r="F39" s="3"/>
      <c r="G39" s="3"/>
      <c r="H39" s="3"/>
      <c r="I39" s="11"/>
      <c r="J39" s="33"/>
    </row>
    <row r="40" spans="1:10" ht="18" customHeight="1" thickBot="1" x14ac:dyDescent="0.3">
      <c r="A40" s="11"/>
      <c r="B40" s="74"/>
      <c r="C40" s="75"/>
      <c r="D40" s="12"/>
      <c r="E40" s="12"/>
      <c r="F40" s="12"/>
      <c r="G40" s="12"/>
      <c r="H40" s="12"/>
      <c r="I40" s="76"/>
      <c r="J40" s="77"/>
    </row>
    <row r="41" spans="1:10" ht="15.75" thickTop="1" x14ac:dyDescent="0.25">
      <c r="A41" s="11"/>
      <c r="B41" s="15"/>
      <c r="C41" s="15"/>
      <c r="D41" s="15"/>
      <c r="E41" s="15"/>
      <c r="F41" s="15"/>
      <c r="G41" s="15"/>
      <c r="H41" s="15"/>
      <c r="I41" s="15"/>
      <c r="J41" s="15"/>
    </row>
  </sheetData>
  <mergeCells count="4">
    <mergeCell ref="B2:J2"/>
    <mergeCell ref="B6:J6"/>
    <mergeCell ref="B8:J8"/>
    <mergeCell ref="B10:J10"/>
  </mergeCells>
  <pageMargins left="0.7" right="0.7" top="0.75" bottom="0.75" header="0.3" footer="0.3"/>
  <pageSetup paperSize="9" scale="95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00"/>
  <sheetViews>
    <sheetView workbookViewId="0">
      <selection sqref="A1:D1"/>
    </sheetView>
  </sheetViews>
  <sheetFormatPr defaultColWidth="0" defaultRowHeight="15" x14ac:dyDescent="0.25"/>
  <cols>
    <col min="1" max="1" width="40.7109375" customWidth="1"/>
    <col min="2" max="4" width="12.7109375" customWidth="1"/>
    <col min="5" max="6" width="15.7109375" customWidth="1"/>
    <col min="7" max="7" width="3.7109375" customWidth="1"/>
    <col min="8" max="9" width="9.140625" hidden="1" customWidth="1"/>
    <col min="10" max="26" width="0" hidden="1" customWidth="1"/>
    <col min="27" max="16384" width="9.140625" hidden="1"/>
  </cols>
  <sheetData>
    <row r="1" spans="1:26" ht="20.100000000000001" customHeight="1" x14ac:dyDescent="0.25">
      <c r="A1" s="210" t="s">
        <v>33</v>
      </c>
      <c r="B1" s="211"/>
      <c r="C1" s="211"/>
      <c r="D1" s="212"/>
      <c r="E1" s="137" t="s">
        <v>30</v>
      </c>
      <c r="F1" s="136"/>
      <c r="W1">
        <v>30.126000000000001</v>
      </c>
    </row>
    <row r="2" spans="1:26" ht="20.100000000000001" customHeight="1" x14ac:dyDescent="0.25">
      <c r="A2" s="210" t="s">
        <v>34</v>
      </c>
      <c r="B2" s="211"/>
      <c r="C2" s="211"/>
      <c r="D2" s="212"/>
      <c r="E2" s="137" t="s">
        <v>28</v>
      </c>
      <c r="F2" s="136"/>
    </row>
    <row r="3" spans="1:26" ht="20.100000000000001" customHeight="1" x14ac:dyDescent="0.25">
      <c r="A3" s="210" t="s">
        <v>35</v>
      </c>
      <c r="B3" s="211"/>
      <c r="C3" s="211"/>
      <c r="D3" s="212"/>
      <c r="E3" s="137" t="s">
        <v>74</v>
      </c>
      <c r="F3" s="136"/>
    </row>
    <row r="4" spans="1:26" x14ac:dyDescent="0.25">
      <c r="A4" s="138" t="s">
        <v>1</v>
      </c>
      <c r="B4" s="135"/>
      <c r="C4" s="135"/>
      <c r="D4" s="135"/>
      <c r="E4" s="135"/>
      <c r="F4" s="135"/>
    </row>
    <row r="5" spans="1:26" x14ac:dyDescent="0.25">
      <c r="A5" s="138" t="s">
        <v>200</v>
      </c>
      <c r="B5" s="135"/>
      <c r="C5" s="135"/>
      <c r="D5" s="135"/>
      <c r="E5" s="135"/>
      <c r="F5" s="135"/>
    </row>
    <row r="6" spans="1:26" x14ac:dyDescent="0.25">
      <c r="A6" s="135"/>
      <c r="B6" s="135"/>
      <c r="C6" s="135"/>
      <c r="D6" s="135"/>
      <c r="E6" s="135"/>
      <c r="F6" s="135"/>
    </row>
    <row r="7" spans="1:26" x14ac:dyDescent="0.25">
      <c r="A7" s="135"/>
      <c r="B7" s="135"/>
      <c r="C7" s="135"/>
      <c r="D7" s="135"/>
      <c r="E7" s="135"/>
      <c r="F7" s="135"/>
    </row>
    <row r="8" spans="1:26" x14ac:dyDescent="0.25">
      <c r="A8" s="139" t="s">
        <v>75</v>
      </c>
      <c r="B8" s="135"/>
      <c r="C8" s="135"/>
      <c r="D8" s="135"/>
      <c r="E8" s="135"/>
      <c r="F8" s="135"/>
    </row>
    <row r="9" spans="1:26" x14ac:dyDescent="0.25">
      <c r="A9" s="140" t="s">
        <v>71</v>
      </c>
      <c r="B9" s="140" t="s">
        <v>65</v>
      </c>
      <c r="C9" s="140" t="s">
        <v>66</v>
      </c>
      <c r="D9" s="140" t="s">
        <v>42</v>
      </c>
      <c r="E9" s="140" t="s">
        <v>72</v>
      </c>
      <c r="F9" s="140" t="s">
        <v>73</v>
      </c>
    </row>
    <row r="10" spans="1:26" x14ac:dyDescent="0.25">
      <c r="A10" s="147" t="s">
        <v>76</v>
      </c>
      <c r="B10" s="148"/>
      <c r="C10" s="144"/>
      <c r="D10" s="144"/>
      <c r="E10" s="145"/>
      <c r="F10" s="145"/>
      <c r="G10" s="146"/>
      <c r="H10" s="146"/>
      <c r="I10" s="146"/>
      <c r="J10" s="146"/>
      <c r="K10" s="146"/>
      <c r="L10" s="146"/>
      <c r="M10" s="146"/>
      <c r="N10" s="146"/>
      <c r="O10" s="146"/>
      <c r="P10" s="146"/>
      <c r="Q10" s="146"/>
      <c r="R10" s="146"/>
      <c r="S10" s="146"/>
      <c r="T10" s="146"/>
      <c r="U10" s="146"/>
      <c r="V10" s="146"/>
      <c r="W10" s="146"/>
      <c r="X10" s="146"/>
      <c r="Y10" s="146"/>
      <c r="Z10" s="146"/>
    </row>
    <row r="11" spans="1:26" x14ac:dyDescent="0.25">
      <c r="A11" s="149" t="s">
        <v>77</v>
      </c>
      <c r="B11" s="150">
        <f>'SO 14016'!L23</f>
        <v>0</v>
      </c>
      <c r="C11" s="150">
        <f>'SO 14016'!M23</f>
        <v>0</v>
      </c>
      <c r="D11" s="150">
        <f>'SO 14016'!I23</f>
        <v>0</v>
      </c>
      <c r="E11" s="151">
        <f>'SO 14016'!P23</f>
        <v>0</v>
      </c>
      <c r="F11" s="151">
        <f>'SO 14016'!S23</f>
        <v>0</v>
      </c>
      <c r="G11" s="146"/>
      <c r="H11" s="146"/>
      <c r="I11" s="146"/>
      <c r="J11" s="146"/>
      <c r="K11" s="146"/>
      <c r="L11" s="146"/>
      <c r="M11" s="146"/>
      <c r="N11" s="146"/>
      <c r="O11" s="146"/>
      <c r="P11" s="146"/>
      <c r="Q11" s="146"/>
      <c r="R11" s="146"/>
      <c r="S11" s="146"/>
      <c r="T11" s="146"/>
      <c r="U11" s="146"/>
      <c r="V11" s="146"/>
      <c r="W11" s="146"/>
      <c r="X11" s="146"/>
      <c r="Y11" s="146"/>
      <c r="Z11" s="146"/>
    </row>
    <row r="12" spans="1:26" x14ac:dyDescent="0.25">
      <c r="A12" s="149" t="s">
        <v>78</v>
      </c>
      <c r="B12" s="150">
        <f>'SO 14016'!L31</f>
        <v>0</v>
      </c>
      <c r="C12" s="150">
        <f>'SO 14016'!M31</f>
        <v>0</v>
      </c>
      <c r="D12" s="150">
        <f>'SO 14016'!I31</f>
        <v>0</v>
      </c>
      <c r="E12" s="151">
        <f>'SO 14016'!P31</f>
        <v>0.65</v>
      </c>
      <c r="F12" s="151">
        <f>'SO 14016'!S31</f>
        <v>22.96</v>
      </c>
      <c r="G12" s="146"/>
      <c r="H12" s="146"/>
      <c r="I12" s="146"/>
      <c r="J12" s="146"/>
      <c r="K12" s="146"/>
      <c r="L12" s="146"/>
      <c r="M12" s="146"/>
      <c r="N12" s="146"/>
      <c r="O12" s="146"/>
      <c r="P12" s="146"/>
      <c r="Q12" s="146"/>
      <c r="R12" s="146"/>
      <c r="S12" s="146"/>
      <c r="T12" s="146"/>
      <c r="U12" s="146"/>
      <c r="V12" s="146"/>
      <c r="W12" s="146"/>
      <c r="X12" s="146"/>
      <c r="Y12" s="146"/>
      <c r="Z12" s="146"/>
    </row>
    <row r="13" spans="1:26" x14ac:dyDescent="0.25">
      <c r="A13" s="149" t="s">
        <v>79</v>
      </c>
      <c r="B13" s="150">
        <f>'SO 14016'!L35</f>
        <v>0</v>
      </c>
      <c r="C13" s="150">
        <f>'SO 14016'!M35</f>
        <v>0</v>
      </c>
      <c r="D13" s="150">
        <f>'SO 14016'!I35</f>
        <v>0</v>
      </c>
      <c r="E13" s="151">
        <f>'SO 14016'!P35</f>
        <v>0.42</v>
      </c>
      <c r="F13" s="151">
        <f>'SO 14016'!S35</f>
        <v>1.68</v>
      </c>
      <c r="G13" s="146"/>
      <c r="H13" s="146"/>
      <c r="I13" s="146"/>
      <c r="J13" s="146"/>
      <c r="K13" s="146"/>
      <c r="L13" s="146"/>
      <c r="M13" s="146"/>
      <c r="N13" s="146"/>
      <c r="O13" s="146"/>
      <c r="P13" s="146"/>
      <c r="Q13" s="146"/>
      <c r="R13" s="146"/>
      <c r="S13" s="146"/>
      <c r="T13" s="146"/>
      <c r="U13" s="146"/>
      <c r="V13" s="146"/>
      <c r="W13" s="146"/>
      <c r="X13" s="146"/>
      <c r="Y13" s="146"/>
      <c r="Z13" s="146"/>
    </row>
    <row r="14" spans="1:26" x14ac:dyDescent="0.25">
      <c r="A14" s="149" t="s">
        <v>80</v>
      </c>
      <c r="B14" s="150">
        <f>'SO 14016'!L40</f>
        <v>0</v>
      </c>
      <c r="C14" s="150">
        <f>'SO 14016'!M40</f>
        <v>0</v>
      </c>
      <c r="D14" s="150">
        <f>'SO 14016'!I40</f>
        <v>0</v>
      </c>
      <c r="E14" s="151">
        <f>'SO 14016'!P40</f>
        <v>0</v>
      </c>
      <c r="F14" s="151">
        <f>'SO 14016'!S40</f>
        <v>0</v>
      </c>
      <c r="G14" s="146"/>
      <c r="H14" s="146"/>
      <c r="I14" s="146"/>
      <c r="J14" s="146"/>
      <c r="K14" s="146"/>
      <c r="L14" s="146"/>
      <c r="M14" s="146"/>
      <c r="N14" s="146"/>
      <c r="O14" s="146"/>
      <c r="P14" s="146"/>
      <c r="Q14" s="146"/>
      <c r="R14" s="146"/>
      <c r="S14" s="146"/>
      <c r="T14" s="146"/>
      <c r="U14" s="146"/>
      <c r="V14" s="146"/>
      <c r="W14" s="146"/>
      <c r="X14" s="146"/>
      <c r="Y14" s="146"/>
      <c r="Z14" s="146"/>
    </row>
    <row r="15" spans="1:26" x14ac:dyDescent="0.25">
      <c r="A15" s="149" t="s">
        <v>81</v>
      </c>
      <c r="B15" s="150">
        <f>'SO 14016'!L44</f>
        <v>0</v>
      </c>
      <c r="C15" s="150">
        <f>'SO 14016'!M44</f>
        <v>0</v>
      </c>
      <c r="D15" s="150">
        <f>'SO 14016'!I44</f>
        <v>0</v>
      </c>
      <c r="E15" s="151">
        <f>'SO 14016'!P44</f>
        <v>0</v>
      </c>
      <c r="F15" s="151">
        <f>'SO 14016'!S44</f>
        <v>0</v>
      </c>
      <c r="G15" s="146"/>
      <c r="H15" s="146"/>
      <c r="I15" s="146"/>
      <c r="J15" s="146"/>
      <c r="K15" s="146"/>
      <c r="L15" s="146"/>
      <c r="M15" s="146"/>
      <c r="N15" s="146"/>
      <c r="O15" s="146"/>
      <c r="P15" s="146"/>
      <c r="Q15" s="146"/>
      <c r="R15" s="146"/>
      <c r="S15" s="146"/>
      <c r="T15" s="146"/>
      <c r="U15" s="146"/>
      <c r="V15" s="146"/>
      <c r="W15" s="146"/>
      <c r="X15" s="146"/>
      <c r="Y15" s="146"/>
      <c r="Z15" s="146"/>
    </row>
    <row r="16" spans="1:26" x14ac:dyDescent="0.25">
      <c r="A16" s="2" t="s">
        <v>76</v>
      </c>
      <c r="B16" s="152">
        <f>'SO 14016'!L46</f>
        <v>0</v>
      </c>
      <c r="C16" s="152">
        <f>'SO 14016'!M46</f>
        <v>0</v>
      </c>
      <c r="D16" s="152">
        <f>'SO 14016'!I46</f>
        <v>0</v>
      </c>
      <c r="E16" s="153">
        <f>'SO 14016'!S46</f>
        <v>24.64</v>
      </c>
      <c r="F16" s="153">
        <f>'SO 14016'!V46</f>
        <v>0</v>
      </c>
      <c r="G16" s="146"/>
      <c r="H16" s="146"/>
      <c r="I16" s="146"/>
      <c r="J16" s="146"/>
      <c r="K16" s="146"/>
      <c r="L16" s="146"/>
      <c r="M16" s="146"/>
      <c r="N16" s="146"/>
      <c r="O16" s="146"/>
      <c r="P16" s="146"/>
      <c r="Q16" s="146"/>
      <c r="R16" s="146"/>
      <c r="S16" s="146"/>
      <c r="T16" s="146"/>
      <c r="U16" s="146"/>
      <c r="V16" s="146"/>
      <c r="W16" s="146"/>
      <c r="X16" s="146"/>
      <c r="Y16" s="146"/>
      <c r="Z16" s="146"/>
    </row>
    <row r="17" spans="1:26" x14ac:dyDescent="0.25">
      <c r="A17" s="1"/>
      <c r="B17" s="142"/>
      <c r="C17" s="142"/>
      <c r="D17" s="142"/>
      <c r="E17" s="141"/>
      <c r="F17" s="141"/>
    </row>
    <row r="18" spans="1:26" x14ac:dyDescent="0.25">
      <c r="A18" s="2" t="s">
        <v>82</v>
      </c>
      <c r="B18" s="152">
        <f>'SO 14016'!L47</f>
        <v>0</v>
      </c>
      <c r="C18" s="152">
        <f>'SO 14016'!M47</f>
        <v>0</v>
      </c>
      <c r="D18" s="152">
        <f>'SO 14016'!I47</f>
        <v>0</v>
      </c>
      <c r="E18" s="153">
        <f>'SO 14016'!S47</f>
        <v>24.64</v>
      </c>
      <c r="F18" s="153">
        <f>'SO 14016'!V47</f>
        <v>0</v>
      </c>
      <c r="G18" s="146"/>
      <c r="H18" s="146"/>
      <c r="I18" s="146"/>
      <c r="J18" s="146"/>
      <c r="K18" s="146"/>
      <c r="L18" s="146"/>
      <c r="M18" s="146"/>
      <c r="N18" s="146"/>
      <c r="O18" s="146"/>
      <c r="P18" s="146"/>
      <c r="Q18" s="146"/>
      <c r="R18" s="146"/>
      <c r="S18" s="146"/>
      <c r="T18" s="146"/>
      <c r="U18" s="146"/>
      <c r="V18" s="146"/>
      <c r="W18" s="146"/>
      <c r="X18" s="146"/>
      <c r="Y18" s="146"/>
      <c r="Z18" s="146"/>
    </row>
    <row r="19" spans="1:26" x14ac:dyDescent="0.25">
      <c r="A19" s="1"/>
      <c r="B19" s="142"/>
      <c r="C19" s="142"/>
      <c r="D19" s="142"/>
      <c r="E19" s="141"/>
      <c r="F19" s="141"/>
    </row>
    <row r="20" spans="1:26" x14ac:dyDescent="0.25">
      <c r="A20" s="1"/>
      <c r="B20" s="142"/>
      <c r="C20" s="142"/>
      <c r="D20" s="142"/>
      <c r="E20" s="141"/>
      <c r="F20" s="141"/>
    </row>
    <row r="21" spans="1:26" x14ac:dyDescent="0.25">
      <c r="A21" s="1"/>
      <c r="B21" s="142"/>
      <c r="C21" s="142"/>
      <c r="D21" s="142"/>
      <c r="E21" s="141"/>
      <c r="F21" s="141"/>
    </row>
    <row r="22" spans="1:26" x14ac:dyDescent="0.25">
      <c r="A22" s="1"/>
      <c r="B22" s="142"/>
      <c r="C22" s="142"/>
      <c r="D22" s="142"/>
      <c r="E22" s="141"/>
      <c r="F22" s="141"/>
    </row>
    <row r="23" spans="1:26" x14ac:dyDescent="0.25">
      <c r="A23" s="1"/>
      <c r="B23" s="142"/>
      <c r="C23" s="142"/>
      <c r="D23" s="142"/>
      <c r="E23" s="141"/>
      <c r="F23" s="141"/>
    </row>
    <row r="24" spans="1:26" x14ac:dyDescent="0.25">
      <c r="A24" s="1"/>
      <c r="B24" s="142"/>
      <c r="C24" s="142"/>
      <c r="D24" s="142"/>
      <c r="E24" s="141"/>
      <c r="F24" s="141"/>
    </row>
    <row r="25" spans="1:26" x14ac:dyDescent="0.25">
      <c r="A25" s="1"/>
      <c r="B25" s="142"/>
      <c r="C25" s="142"/>
      <c r="D25" s="142"/>
      <c r="E25" s="141"/>
      <c r="F25" s="141"/>
    </row>
    <row r="26" spans="1:26" x14ac:dyDescent="0.25">
      <c r="A26" s="1"/>
      <c r="B26" s="142"/>
      <c r="C26" s="142"/>
      <c r="D26" s="142"/>
      <c r="E26" s="141"/>
      <c r="F26" s="141"/>
    </row>
    <row r="27" spans="1:26" x14ac:dyDescent="0.25">
      <c r="A27" s="1"/>
      <c r="B27" s="142"/>
      <c r="C27" s="142"/>
      <c r="D27" s="142"/>
      <c r="E27" s="141"/>
      <c r="F27" s="141"/>
    </row>
    <row r="28" spans="1:26" x14ac:dyDescent="0.25">
      <c r="A28" s="1"/>
      <c r="B28" s="142"/>
      <c r="C28" s="142"/>
      <c r="D28" s="142"/>
      <c r="E28" s="141"/>
      <c r="F28" s="141"/>
    </row>
    <row r="29" spans="1:26" x14ac:dyDescent="0.25">
      <c r="A29" s="1"/>
      <c r="B29" s="142"/>
      <c r="C29" s="142"/>
      <c r="D29" s="142"/>
      <c r="E29" s="141"/>
      <c r="F29" s="141"/>
    </row>
    <row r="30" spans="1:26" x14ac:dyDescent="0.25">
      <c r="A30" s="1"/>
      <c r="B30" s="142"/>
      <c r="C30" s="142"/>
      <c r="D30" s="142"/>
      <c r="E30" s="141"/>
      <c r="F30" s="141"/>
    </row>
    <row r="31" spans="1:26" x14ac:dyDescent="0.25">
      <c r="A31" s="1"/>
      <c r="B31" s="142"/>
      <c r="C31" s="142"/>
      <c r="D31" s="142"/>
      <c r="E31" s="141"/>
      <c r="F31" s="141"/>
    </row>
    <row r="32" spans="1:26" x14ac:dyDescent="0.25">
      <c r="A32" s="1"/>
      <c r="B32" s="142"/>
      <c r="C32" s="142"/>
      <c r="D32" s="142"/>
      <c r="E32" s="141"/>
      <c r="F32" s="141"/>
    </row>
    <row r="33" spans="1:6" x14ac:dyDescent="0.25">
      <c r="A33" s="1"/>
      <c r="B33" s="142"/>
      <c r="C33" s="142"/>
      <c r="D33" s="142"/>
      <c r="E33" s="141"/>
      <c r="F33" s="141"/>
    </row>
    <row r="34" spans="1:6" x14ac:dyDescent="0.25">
      <c r="A34" s="1"/>
      <c r="B34" s="142"/>
      <c r="C34" s="142"/>
      <c r="D34" s="142"/>
      <c r="E34" s="141"/>
      <c r="F34" s="141"/>
    </row>
    <row r="35" spans="1:6" x14ac:dyDescent="0.25">
      <c r="A35" s="1"/>
      <c r="B35" s="142"/>
      <c r="C35" s="142"/>
      <c r="D35" s="142"/>
      <c r="E35" s="141"/>
      <c r="F35" s="141"/>
    </row>
    <row r="36" spans="1:6" x14ac:dyDescent="0.25">
      <c r="A36" s="1"/>
      <c r="B36" s="142"/>
      <c r="C36" s="142"/>
      <c r="D36" s="142"/>
      <c r="E36" s="141"/>
      <c r="F36" s="141"/>
    </row>
    <row r="37" spans="1:6" x14ac:dyDescent="0.25">
      <c r="A37" s="1"/>
      <c r="B37" s="142"/>
      <c r="C37" s="142"/>
      <c r="D37" s="142"/>
      <c r="E37" s="141"/>
      <c r="F37" s="141"/>
    </row>
    <row r="38" spans="1:6" x14ac:dyDescent="0.25">
      <c r="A38" s="1"/>
      <c r="B38" s="142"/>
      <c r="C38" s="142"/>
      <c r="D38" s="142"/>
      <c r="E38" s="141"/>
      <c r="F38" s="141"/>
    </row>
    <row r="39" spans="1:6" x14ac:dyDescent="0.25">
      <c r="A39" s="1"/>
      <c r="B39" s="142"/>
      <c r="C39" s="142"/>
      <c r="D39" s="142"/>
      <c r="E39" s="141"/>
      <c r="F39" s="141"/>
    </row>
    <row r="40" spans="1:6" x14ac:dyDescent="0.25">
      <c r="A40" s="1"/>
      <c r="B40" s="142"/>
      <c r="C40" s="142"/>
      <c r="D40" s="142"/>
      <c r="E40" s="141"/>
      <c r="F40" s="141"/>
    </row>
    <row r="41" spans="1:6" x14ac:dyDescent="0.25">
      <c r="A41" s="1"/>
      <c r="B41" s="142"/>
      <c r="C41" s="142"/>
      <c r="D41" s="142"/>
      <c r="E41" s="141"/>
      <c r="F41" s="141"/>
    </row>
    <row r="42" spans="1:6" x14ac:dyDescent="0.25">
      <c r="A42" s="1"/>
      <c r="B42" s="142"/>
      <c r="C42" s="142"/>
      <c r="D42" s="142"/>
      <c r="E42" s="141"/>
      <c r="F42" s="141"/>
    </row>
    <row r="43" spans="1:6" x14ac:dyDescent="0.25">
      <c r="A43" s="1"/>
      <c r="B43" s="142"/>
      <c r="C43" s="142"/>
      <c r="D43" s="142"/>
      <c r="E43" s="141"/>
      <c r="F43" s="141"/>
    </row>
    <row r="44" spans="1:6" x14ac:dyDescent="0.25">
      <c r="A44" s="1"/>
      <c r="B44" s="142"/>
      <c r="C44" s="142"/>
      <c r="D44" s="142"/>
      <c r="E44" s="141"/>
      <c r="F44" s="141"/>
    </row>
    <row r="45" spans="1:6" x14ac:dyDescent="0.25">
      <c r="A45" s="1"/>
      <c r="B45" s="142"/>
      <c r="C45" s="142"/>
      <c r="D45" s="142"/>
      <c r="E45" s="141"/>
      <c r="F45" s="141"/>
    </row>
    <row r="46" spans="1:6" x14ac:dyDescent="0.25">
      <c r="A46" s="1"/>
      <c r="B46" s="142"/>
      <c r="C46" s="142"/>
      <c r="D46" s="142"/>
      <c r="E46" s="141"/>
      <c r="F46" s="141"/>
    </row>
    <row r="47" spans="1:6" x14ac:dyDescent="0.25">
      <c r="A47" s="1"/>
      <c r="B47" s="142"/>
      <c r="C47" s="142"/>
      <c r="D47" s="142"/>
      <c r="E47" s="141"/>
      <c r="F47" s="141"/>
    </row>
    <row r="48" spans="1:6" x14ac:dyDescent="0.25">
      <c r="A48" s="1"/>
      <c r="B48" s="142"/>
      <c r="C48" s="142"/>
      <c r="D48" s="142"/>
      <c r="E48" s="141"/>
      <c r="F48" s="141"/>
    </row>
    <row r="49" spans="1:6" x14ac:dyDescent="0.25">
      <c r="A49" s="1"/>
      <c r="B49" s="142"/>
      <c r="C49" s="142"/>
      <c r="D49" s="142"/>
      <c r="E49" s="141"/>
      <c r="F49" s="141"/>
    </row>
    <row r="50" spans="1:6" x14ac:dyDescent="0.25">
      <c r="A50" s="1"/>
      <c r="B50" s="142"/>
      <c r="C50" s="142"/>
      <c r="D50" s="142"/>
      <c r="E50" s="141"/>
      <c r="F50" s="141"/>
    </row>
    <row r="51" spans="1:6" x14ac:dyDescent="0.25">
      <c r="A51" s="1"/>
      <c r="B51" s="142"/>
      <c r="C51" s="142"/>
      <c r="D51" s="142"/>
      <c r="E51" s="141"/>
      <c r="F51" s="141"/>
    </row>
    <row r="52" spans="1:6" x14ac:dyDescent="0.25">
      <c r="A52" s="1"/>
      <c r="B52" s="142"/>
      <c r="C52" s="142"/>
      <c r="D52" s="142"/>
      <c r="E52" s="141"/>
      <c r="F52" s="141"/>
    </row>
    <row r="53" spans="1:6" x14ac:dyDescent="0.25">
      <c r="A53" s="1"/>
      <c r="B53" s="142"/>
      <c r="C53" s="142"/>
      <c r="D53" s="142"/>
      <c r="E53" s="141"/>
      <c r="F53" s="141"/>
    </row>
    <row r="54" spans="1:6" x14ac:dyDescent="0.25">
      <c r="A54" s="1"/>
      <c r="B54" s="142"/>
      <c r="C54" s="142"/>
      <c r="D54" s="142"/>
      <c r="E54" s="141"/>
      <c r="F54" s="141"/>
    </row>
    <row r="55" spans="1:6" x14ac:dyDescent="0.25">
      <c r="A55" s="1"/>
      <c r="B55" s="142"/>
      <c r="C55" s="142"/>
      <c r="D55" s="142"/>
      <c r="E55" s="141"/>
      <c r="F55" s="141"/>
    </row>
    <row r="56" spans="1:6" x14ac:dyDescent="0.25">
      <c r="A56" s="1"/>
      <c r="B56" s="142"/>
      <c r="C56" s="142"/>
      <c r="D56" s="142"/>
      <c r="E56" s="141"/>
      <c r="F56" s="141"/>
    </row>
    <row r="57" spans="1:6" x14ac:dyDescent="0.25">
      <c r="A57" s="1"/>
      <c r="B57" s="142"/>
      <c r="C57" s="142"/>
      <c r="D57" s="142"/>
      <c r="E57" s="141"/>
      <c r="F57" s="141"/>
    </row>
    <row r="58" spans="1:6" x14ac:dyDescent="0.25">
      <c r="A58" s="1"/>
      <c r="B58" s="142"/>
      <c r="C58" s="142"/>
      <c r="D58" s="142"/>
      <c r="E58" s="141"/>
      <c r="F58" s="141"/>
    </row>
    <row r="59" spans="1:6" x14ac:dyDescent="0.25">
      <c r="A59" s="1"/>
      <c r="B59" s="142"/>
      <c r="C59" s="142"/>
      <c r="D59" s="142"/>
      <c r="E59" s="141"/>
      <c r="F59" s="141"/>
    </row>
    <row r="60" spans="1:6" x14ac:dyDescent="0.25">
      <c r="A60" s="1"/>
      <c r="B60" s="142"/>
      <c r="C60" s="142"/>
      <c r="D60" s="142"/>
      <c r="E60" s="141"/>
      <c r="F60" s="141"/>
    </row>
    <row r="61" spans="1:6" x14ac:dyDescent="0.25">
      <c r="A61" s="1"/>
      <c r="B61" s="142"/>
      <c r="C61" s="142"/>
      <c r="D61" s="142"/>
      <c r="E61" s="141"/>
      <c r="F61" s="141"/>
    </row>
    <row r="62" spans="1:6" x14ac:dyDescent="0.25">
      <c r="A62" s="1"/>
      <c r="B62" s="142"/>
      <c r="C62" s="142"/>
      <c r="D62" s="142"/>
      <c r="E62" s="141"/>
      <c r="F62" s="141"/>
    </row>
    <row r="63" spans="1:6" x14ac:dyDescent="0.25">
      <c r="A63" s="1"/>
      <c r="B63" s="142"/>
      <c r="C63" s="142"/>
      <c r="D63" s="142"/>
      <c r="E63" s="141"/>
      <c r="F63" s="141"/>
    </row>
    <row r="64" spans="1:6" x14ac:dyDescent="0.25">
      <c r="A64" s="1"/>
      <c r="B64" s="142"/>
      <c r="C64" s="142"/>
      <c r="D64" s="142"/>
      <c r="E64" s="141"/>
      <c r="F64" s="141"/>
    </row>
    <row r="65" spans="1:6" x14ac:dyDescent="0.25">
      <c r="A65" s="1"/>
      <c r="B65" s="142"/>
      <c r="C65" s="142"/>
      <c r="D65" s="142"/>
      <c r="E65" s="141"/>
      <c r="F65" s="141"/>
    </row>
    <row r="66" spans="1:6" x14ac:dyDescent="0.25">
      <c r="A66" s="1"/>
      <c r="B66" s="142"/>
      <c r="C66" s="142"/>
      <c r="D66" s="142"/>
      <c r="E66" s="141"/>
      <c r="F66" s="141"/>
    </row>
    <row r="67" spans="1:6" x14ac:dyDescent="0.25">
      <c r="A67" s="1"/>
      <c r="B67" s="142"/>
      <c r="C67" s="142"/>
      <c r="D67" s="142"/>
      <c r="E67" s="141"/>
      <c r="F67" s="141"/>
    </row>
    <row r="68" spans="1:6" x14ac:dyDescent="0.25">
      <c r="A68" s="1"/>
      <c r="B68" s="142"/>
      <c r="C68" s="142"/>
      <c r="D68" s="142"/>
      <c r="E68" s="141"/>
      <c r="F68" s="141"/>
    </row>
    <row r="69" spans="1:6" x14ac:dyDescent="0.25">
      <c r="A69" s="1"/>
      <c r="B69" s="142"/>
      <c r="C69" s="142"/>
      <c r="D69" s="142"/>
      <c r="E69" s="141"/>
      <c r="F69" s="141"/>
    </row>
    <row r="70" spans="1:6" x14ac:dyDescent="0.25">
      <c r="A70" s="1"/>
      <c r="B70" s="142"/>
      <c r="C70" s="142"/>
      <c r="D70" s="142"/>
      <c r="E70" s="141"/>
      <c r="F70" s="141"/>
    </row>
    <row r="71" spans="1:6" x14ac:dyDescent="0.25">
      <c r="A71" s="1"/>
      <c r="B71" s="142"/>
      <c r="C71" s="142"/>
      <c r="D71" s="142"/>
      <c r="E71" s="141"/>
      <c r="F71" s="141"/>
    </row>
    <row r="72" spans="1:6" x14ac:dyDescent="0.25">
      <c r="A72" s="1"/>
      <c r="B72" s="142"/>
      <c r="C72" s="142"/>
      <c r="D72" s="142"/>
      <c r="E72" s="141"/>
      <c r="F72" s="141"/>
    </row>
    <row r="73" spans="1:6" x14ac:dyDescent="0.25">
      <c r="A73" s="1"/>
      <c r="B73" s="142"/>
      <c r="C73" s="142"/>
      <c r="D73" s="142"/>
      <c r="E73" s="141"/>
      <c r="F73" s="141"/>
    </row>
    <row r="74" spans="1:6" x14ac:dyDescent="0.25">
      <c r="A74" s="1"/>
      <c r="B74" s="142"/>
      <c r="C74" s="142"/>
      <c r="D74" s="142"/>
      <c r="E74" s="141"/>
      <c r="F74" s="141"/>
    </row>
    <row r="75" spans="1:6" x14ac:dyDescent="0.25">
      <c r="A75" s="1"/>
      <c r="B75" s="142"/>
      <c r="C75" s="142"/>
      <c r="D75" s="142"/>
      <c r="E75" s="141"/>
      <c r="F75" s="141"/>
    </row>
    <row r="76" spans="1:6" x14ac:dyDescent="0.25">
      <c r="A76" s="1"/>
      <c r="B76" s="142"/>
      <c r="C76" s="142"/>
      <c r="D76" s="142"/>
      <c r="E76" s="141"/>
      <c r="F76" s="141"/>
    </row>
    <row r="77" spans="1:6" x14ac:dyDescent="0.25">
      <c r="A77" s="1"/>
      <c r="B77" s="142"/>
      <c r="C77" s="142"/>
      <c r="D77" s="142"/>
      <c r="E77" s="141"/>
      <c r="F77" s="141"/>
    </row>
    <row r="78" spans="1:6" x14ac:dyDescent="0.25">
      <c r="A78" s="1"/>
      <c r="B78" s="142"/>
      <c r="C78" s="142"/>
      <c r="D78" s="142"/>
      <c r="E78" s="141"/>
      <c r="F78" s="141"/>
    </row>
    <row r="79" spans="1:6" x14ac:dyDescent="0.25">
      <c r="A79" s="1"/>
      <c r="B79" s="142"/>
      <c r="C79" s="142"/>
      <c r="D79" s="142"/>
      <c r="E79" s="141"/>
      <c r="F79" s="141"/>
    </row>
    <row r="80" spans="1:6" x14ac:dyDescent="0.25">
      <c r="A80" s="1"/>
      <c r="B80" s="142"/>
      <c r="C80" s="142"/>
      <c r="D80" s="142"/>
      <c r="E80" s="141"/>
      <c r="F80" s="141"/>
    </row>
    <row r="81" spans="1:6" x14ac:dyDescent="0.25">
      <c r="A81" s="1"/>
      <c r="B81" s="142"/>
      <c r="C81" s="142"/>
      <c r="D81" s="142"/>
      <c r="E81" s="141"/>
      <c r="F81" s="141"/>
    </row>
    <row r="82" spans="1:6" x14ac:dyDescent="0.25">
      <c r="A82" s="1"/>
      <c r="B82" s="142"/>
      <c r="C82" s="142"/>
      <c r="D82" s="142"/>
      <c r="E82" s="141"/>
      <c r="F82" s="141"/>
    </row>
    <row r="83" spans="1:6" x14ac:dyDescent="0.25">
      <c r="A83" s="1"/>
      <c r="B83" s="142"/>
      <c r="C83" s="142"/>
      <c r="D83" s="142"/>
      <c r="E83" s="141"/>
      <c r="F83" s="141"/>
    </row>
    <row r="84" spans="1:6" x14ac:dyDescent="0.25">
      <c r="A84" s="1"/>
      <c r="B84" s="142"/>
      <c r="C84" s="142"/>
      <c r="D84" s="142"/>
      <c r="E84" s="141"/>
      <c r="F84" s="141"/>
    </row>
    <row r="85" spans="1:6" x14ac:dyDescent="0.25">
      <c r="A85" s="1"/>
      <c r="B85" s="142"/>
      <c r="C85" s="142"/>
      <c r="D85" s="142"/>
      <c r="E85" s="141"/>
      <c r="F85" s="141"/>
    </row>
    <row r="86" spans="1:6" x14ac:dyDescent="0.25">
      <c r="A86" s="1"/>
      <c r="B86" s="142"/>
      <c r="C86" s="142"/>
      <c r="D86" s="142"/>
      <c r="E86" s="141"/>
      <c r="F86" s="141"/>
    </row>
    <row r="87" spans="1:6" x14ac:dyDescent="0.25">
      <c r="A87" s="1"/>
      <c r="B87" s="142"/>
      <c r="C87" s="142"/>
      <c r="D87" s="142"/>
      <c r="E87" s="141"/>
      <c r="F87" s="141"/>
    </row>
    <row r="88" spans="1:6" x14ac:dyDescent="0.25">
      <c r="A88" s="1"/>
      <c r="B88" s="142"/>
      <c r="C88" s="142"/>
      <c r="D88" s="142"/>
      <c r="E88" s="141"/>
      <c r="F88" s="141"/>
    </row>
    <row r="89" spans="1:6" x14ac:dyDescent="0.25">
      <c r="A89" s="1"/>
      <c r="B89" s="142"/>
      <c r="C89" s="142"/>
      <c r="D89" s="142"/>
      <c r="E89" s="141"/>
      <c r="F89" s="141"/>
    </row>
    <row r="90" spans="1:6" x14ac:dyDescent="0.25">
      <c r="A90" s="1"/>
      <c r="B90" s="142"/>
      <c r="C90" s="142"/>
      <c r="D90" s="142"/>
      <c r="E90" s="141"/>
      <c r="F90" s="141"/>
    </row>
    <row r="91" spans="1:6" x14ac:dyDescent="0.25">
      <c r="A91" s="1"/>
      <c r="B91" s="142"/>
      <c r="C91" s="142"/>
      <c r="D91" s="142"/>
      <c r="E91" s="141"/>
      <c r="F91" s="141"/>
    </row>
    <row r="92" spans="1:6" x14ac:dyDescent="0.25">
      <c r="A92" s="1"/>
      <c r="B92" s="142"/>
      <c r="C92" s="142"/>
      <c r="D92" s="142"/>
      <c r="E92" s="141"/>
      <c r="F92" s="141"/>
    </row>
    <row r="93" spans="1:6" x14ac:dyDescent="0.25">
      <c r="A93" s="1"/>
      <c r="B93" s="142"/>
      <c r="C93" s="142"/>
      <c r="D93" s="142"/>
      <c r="E93" s="141"/>
      <c r="F93" s="141"/>
    </row>
    <row r="94" spans="1:6" x14ac:dyDescent="0.25">
      <c r="A94" s="1"/>
      <c r="B94" s="142"/>
      <c r="C94" s="142"/>
      <c r="D94" s="142"/>
      <c r="E94" s="141"/>
      <c r="F94" s="141"/>
    </row>
    <row r="95" spans="1:6" x14ac:dyDescent="0.25">
      <c r="A95" s="1"/>
      <c r="B95" s="142"/>
      <c r="C95" s="142"/>
      <c r="D95" s="142"/>
      <c r="E95" s="141"/>
      <c r="F95" s="141"/>
    </row>
    <row r="96" spans="1:6" x14ac:dyDescent="0.25">
      <c r="A96" s="1"/>
      <c r="B96" s="142"/>
      <c r="C96" s="142"/>
      <c r="D96" s="142"/>
      <c r="E96" s="141"/>
      <c r="F96" s="141"/>
    </row>
    <row r="97" spans="1:6" x14ac:dyDescent="0.25">
      <c r="A97" s="1"/>
      <c r="B97" s="142"/>
      <c r="C97" s="142"/>
      <c r="D97" s="142"/>
      <c r="E97" s="141"/>
      <c r="F97" s="141"/>
    </row>
    <row r="98" spans="1:6" x14ac:dyDescent="0.25">
      <c r="A98" s="1"/>
      <c r="B98" s="142"/>
      <c r="C98" s="142"/>
      <c r="D98" s="142"/>
      <c r="E98" s="141"/>
      <c r="F98" s="141"/>
    </row>
    <row r="99" spans="1:6" x14ac:dyDescent="0.25">
      <c r="A99" s="1"/>
      <c r="B99" s="1"/>
      <c r="C99" s="1"/>
      <c r="D99" s="1"/>
      <c r="E99" s="1"/>
      <c r="F99" s="1"/>
    </row>
    <row r="100" spans="1:6" x14ac:dyDescent="0.25">
      <c r="A100" s="1"/>
      <c r="B100" s="1"/>
      <c r="C100" s="1"/>
      <c r="D100" s="1"/>
      <c r="E100" s="1"/>
      <c r="F100" s="1"/>
    </row>
    <row r="101" spans="1:6" x14ac:dyDescent="0.25">
      <c r="A101" s="1"/>
      <c r="B101" s="1"/>
      <c r="C101" s="1"/>
      <c r="D101" s="1"/>
      <c r="E101" s="1"/>
      <c r="F101" s="1"/>
    </row>
    <row r="102" spans="1:6" x14ac:dyDescent="0.25">
      <c r="A102" s="1"/>
      <c r="B102" s="1"/>
      <c r="C102" s="1"/>
      <c r="D102" s="1"/>
      <c r="E102" s="1"/>
      <c r="F102" s="1"/>
    </row>
    <row r="103" spans="1:6" x14ac:dyDescent="0.25">
      <c r="A103" s="1"/>
      <c r="B103" s="1"/>
      <c r="C103" s="1"/>
      <c r="D103" s="1"/>
      <c r="E103" s="1"/>
      <c r="F103" s="1"/>
    </row>
    <row r="104" spans="1:6" x14ac:dyDescent="0.25">
      <c r="A104" s="1"/>
      <c r="B104" s="1"/>
      <c r="C104" s="1"/>
      <c r="D104" s="1"/>
      <c r="E104" s="1"/>
      <c r="F104" s="1"/>
    </row>
    <row r="105" spans="1:6" x14ac:dyDescent="0.25">
      <c r="A105" s="1"/>
      <c r="B105" s="1"/>
      <c r="C105" s="1"/>
      <c r="D105" s="1"/>
      <c r="E105" s="1"/>
      <c r="F105" s="1"/>
    </row>
    <row r="106" spans="1:6" x14ac:dyDescent="0.25">
      <c r="A106" s="1"/>
      <c r="B106" s="1"/>
      <c r="C106" s="1"/>
      <c r="D106" s="1"/>
      <c r="E106" s="1"/>
      <c r="F106" s="1"/>
    </row>
    <row r="107" spans="1:6" x14ac:dyDescent="0.25">
      <c r="A107" s="1"/>
      <c r="B107" s="1"/>
      <c r="C107" s="1"/>
      <c r="D107" s="1"/>
      <c r="E107" s="1"/>
      <c r="F107" s="1"/>
    </row>
    <row r="108" spans="1:6" x14ac:dyDescent="0.25">
      <c r="A108" s="1"/>
      <c r="B108" s="1"/>
      <c r="C108" s="1"/>
      <c r="D108" s="1"/>
      <c r="E108" s="1"/>
      <c r="F108" s="1"/>
    </row>
    <row r="109" spans="1:6" x14ac:dyDescent="0.25">
      <c r="A109" s="1"/>
      <c r="B109" s="1"/>
      <c r="C109" s="1"/>
      <c r="D109" s="1"/>
      <c r="E109" s="1"/>
      <c r="F109" s="1"/>
    </row>
    <row r="110" spans="1:6" x14ac:dyDescent="0.25">
      <c r="A110" s="1"/>
      <c r="B110" s="1"/>
      <c r="C110" s="1"/>
      <c r="D110" s="1"/>
      <c r="E110" s="1"/>
      <c r="F110" s="1"/>
    </row>
    <row r="111" spans="1:6" x14ac:dyDescent="0.25">
      <c r="A111" s="1"/>
      <c r="B111" s="1"/>
      <c r="C111" s="1"/>
      <c r="D111" s="1"/>
      <c r="E111" s="1"/>
      <c r="F111" s="1"/>
    </row>
    <row r="112" spans="1:6" x14ac:dyDescent="0.25">
      <c r="A112" s="1"/>
      <c r="B112" s="1"/>
      <c r="C112" s="1"/>
      <c r="D112" s="1"/>
      <c r="E112" s="1"/>
      <c r="F112" s="1"/>
    </row>
    <row r="113" spans="1:6" x14ac:dyDescent="0.25">
      <c r="A113" s="1"/>
      <c r="B113" s="1"/>
      <c r="C113" s="1"/>
      <c r="D113" s="1"/>
      <c r="E113" s="1"/>
      <c r="F113" s="1"/>
    </row>
    <row r="114" spans="1:6" x14ac:dyDescent="0.25">
      <c r="A114" s="1"/>
      <c r="B114" s="1"/>
      <c r="C114" s="1"/>
      <c r="D114" s="1"/>
      <c r="E114" s="1"/>
      <c r="F114" s="1"/>
    </row>
    <row r="115" spans="1:6" x14ac:dyDescent="0.25">
      <c r="A115" s="1"/>
      <c r="B115" s="1"/>
      <c r="C115" s="1"/>
      <c r="D115" s="1"/>
      <c r="E115" s="1"/>
      <c r="F115" s="1"/>
    </row>
    <row r="116" spans="1:6" x14ac:dyDescent="0.25">
      <c r="A116" s="1"/>
      <c r="B116" s="1"/>
      <c r="C116" s="1"/>
      <c r="D116" s="1"/>
      <c r="E116" s="1"/>
      <c r="F116" s="1"/>
    </row>
    <row r="117" spans="1:6" x14ac:dyDescent="0.25">
      <c r="A117" s="1"/>
      <c r="B117" s="1"/>
      <c r="C117" s="1"/>
      <c r="D117" s="1"/>
      <c r="E117" s="1"/>
      <c r="F117" s="1"/>
    </row>
    <row r="118" spans="1:6" x14ac:dyDescent="0.25">
      <c r="A118" s="1"/>
      <c r="B118" s="1"/>
      <c r="C118" s="1"/>
      <c r="D118" s="1"/>
      <c r="E118" s="1"/>
      <c r="F118" s="1"/>
    </row>
    <row r="119" spans="1:6" x14ac:dyDescent="0.25">
      <c r="A119" s="1"/>
      <c r="B119" s="1"/>
      <c r="C119" s="1"/>
      <c r="D119" s="1"/>
      <c r="E119" s="1"/>
      <c r="F119" s="1"/>
    </row>
    <row r="120" spans="1:6" x14ac:dyDescent="0.25">
      <c r="A120" s="1"/>
      <c r="B120" s="1"/>
      <c r="C120" s="1"/>
      <c r="D120" s="1"/>
      <c r="E120" s="1"/>
      <c r="F120" s="1"/>
    </row>
    <row r="121" spans="1:6" x14ac:dyDescent="0.25">
      <c r="A121" s="1"/>
      <c r="B121" s="1"/>
      <c r="C121" s="1"/>
      <c r="D121" s="1"/>
      <c r="E121" s="1"/>
      <c r="F121" s="1"/>
    </row>
    <row r="122" spans="1:6" x14ac:dyDescent="0.25">
      <c r="A122" s="1"/>
      <c r="B122" s="1"/>
      <c r="C122" s="1"/>
      <c r="D122" s="1"/>
      <c r="E122" s="1"/>
      <c r="F122" s="1"/>
    </row>
    <row r="123" spans="1:6" x14ac:dyDescent="0.25">
      <c r="A123" s="1"/>
      <c r="B123" s="1"/>
      <c r="C123" s="1"/>
      <c r="D123" s="1"/>
      <c r="E123" s="1"/>
      <c r="F123" s="1"/>
    </row>
    <row r="124" spans="1:6" x14ac:dyDescent="0.25">
      <c r="A124" s="1"/>
      <c r="B124" s="1"/>
      <c r="C124" s="1"/>
      <c r="D124" s="1"/>
      <c r="E124" s="1"/>
      <c r="F124" s="1"/>
    </row>
    <row r="125" spans="1:6" x14ac:dyDescent="0.25">
      <c r="A125" s="1"/>
      <c r="B125" s="1"/>
      <c r="C125" s="1"/>
      <c r="D125" s="1"/>
      <c r="E125" s="1"/>
      <c r="F125" s="1"/>
    </row>
    <row r="126" spans="1:6" x14ac:dyDescent="0.25">
      <c r="A126" s="1"/>
      <c r="B126" s="1"/>
      <c r="C126" s="1"/>
      <c r="D126" s="1"/>
      <c r="E126" s="1"/>
      <c r="F126" s="1"/>
    </row>
    <row r="127" spans="1:6" x14ac:dyDescent="0.25">
      <c r="A127" s="1"/>
      <c r="B127" s="1"/>
      <c r="C127" s="1"/>
      <c r="D127" s="1"/>
      <c r="E127" s="1"/>
      <c r="F127" s="1"/>
    </row>
    <row r="128" spans="1:6" x14ac:dyDescent="0.25">
      <c r="A128" s="1"/>
      <c r="B128" s="1"/>
      <c r="C128" s="1"/>
      <c r="D128" s="1"/>
      <c r="E128" s="1"/>
      <c r="F128" s="1"/>
    </row>
    <row r="129" spans="1:6" x14ac:dyDescent="0.25">
      <c r="A129" s="1"/>
      <c r="B129" s="1"/>
      <c r="C129" s="1"/>
      <c r="D129" s="1"/>
      <c r="E129" s="1"/>
      <c r="F129" s="1"/>
    </row>
    <row r="130" spans="1:6" x14ac:dyDescent="0.25">
      <c r="A130" s="1"/>
      <c r="B130" s="1"/>
      <c r="C130" s="1"/>
      <c r="D130" s="1"/>
      <c r="E130" s="1"/>
      <c r="F130" s="1"/>
    </row>
    <row r="131" spans="1:6" x14ac:dyDescent="0.25">
      <c r="A131" s="1"/>
      <c r="B131" s="1"/>
      <c r="C131" s="1"/>
      <c r="D131" s="1"/>
      <c r="E131" s="1"/>
      <c r="F131" s="1"/>
    </row>
    <row r="132" spans="1:6" x14ac:dyDescent="0.25">
      <c r="A132" s="1"/>
      <c r="B132" s="1"/>
      <c r="C132" s="1"/>
      <c r="D132" s="1"/>
      <c r="E132" s="1"/>
      <c r="F132" s="1"/>
    </row>
    <row r="133" spans="1:6" x14ac:dyDescent="0.25">
      <c r="A133" s="1"/>
      <c r="B133" s="1"/>
      <c r="C133" s="1"/>
      <c r="D133" s="1"/>
      <c r="E133" s="1"/>
      <c r="F133" s="1"/>
    </row>
    <row r="134" spans="1:6" x14ac:dyDescent="0.25">
      <c r="A134" s="1"/>
      <c r="B134" s="1"/>
      <c r="C134" s="1"/>
      <c r="D134" s="1"/>
      <c r="E134" s="1"/>
      <c r="F134" s="1"/>
    </row>
    <row r="135" spans="1:6" x14ac:dyDescent="0.25">
      <c r="A135" s="1"/>
      <c r="B135" s="1"/>
      <c r="C135" s="1"/>
      <c r="D135" s="1"/>
      <c r="E135" s="1"/>
      <c r="F135" s="1"/>
    </row>
    <row r="136" spans="1:6" x14ac:dyDescent="0.25">
      <c r="A136" s="1"/>
      <c r="B136" s="1"/>
      <c r="C136" s="1"/>
      <c r="D136" s="1"/>
      <c r="E136" s="1"/>
      <c r="F136" s="1"/>
    </row>
    <row r="137" spans="1:6" x14ac:dyDescent="0.25">
      <c r="A137" s="1"/>
      <c r="B137" s="1"/>
      <c r="C137" s="1"/>
      <c r="D137" s="1"/>
      <c r="E137" s="1"/>
      <c r="F137" s="1"/>
    </row>
    <row r="138" spans="1:6" x14ac:dyDescent="0.25">
      <c r="A138" s="1"/>
      <c r="B138" s="1"/>
      <c r="C138" s="1"/>
      <c r="D138" s="1"/>
      <c r="E138" s="1"/>
      <c r="F138" s="1"/>
    </row>
    <row r="139" spans="1:6" x14ac:dyDescent="0.25">
      <c r="A139" s="1"/>
      <c r="B139" s="1"/>
      <c r="C139" s="1"/>
      <c r="D139" s="1"/>
      <c r="E139" s="1"/>
      <c r="F139" s="1"/>
    </row>
    <row r="140" spans="1:6" x14ac:dyDescent="0.25">
      <c r="A140" s="1"/>
      <c r="B140" s="1"/>
      <c r="C140" s="1"/>
      <c r="D140" s="1"/>
      <c r="E140" s="1"/>
      <c r="F140" s="1"/>
    </row>
    <row r="141" spans="1:6" x14ac:dyDescent="0.25">
      <c r="A141" s="1"/>
      <c r="B141" s="1"/>
      <c r="C141" s="1"/>
      <c r="D141" s="1"/>
      <c r="E141" s="1"/>
      <c r="F141" s="1"/>
    </row>
    <row r="142" spans="1:6" x14ac:dyDescent="0.25">
      <c r="A142" s="1"/>
      <c r="B142" s="1"/>
      <c r="C142" s="1"/>
      <c r="D142" s="1"/>
      <c r="E142" s="1"/>
      <c r="F142" s="1"/>
    </row>
    <row r="143" spans="1:6" x14ac:dyDescent="0.25">
      <c r="A143" s="1"/>
      <c r="B143" s="1"/>
      <c r="C143" s="1"/>
      <c r="D143" s="1"/>
      <c r="E143" s="1"/>
      <c r="F143" s="1"/>
    </row>
    <row r="144" spans="1:6" x14ac:dyDescent="0.25">
      <c r="A144" s="1"/>
      <c r="B144" s="1"/>
      <c r="C144" s="1"/>
      <c r="D144" s="1"/>
      <c r="E144" s="1"/>
      <c r="F144" s="1"/>
    </row>
    <row r="145" spans="1:6" x14ac:dyDescent="0.25">
      <c r="A145" s="1"/>
      <c r="B145" s="1"/>
      <c r="C145" s="1"/>
      <c r="D145" s="1"/>
      <c r="E145" s="1"/>
      <c r="F145" s="1"/>
    </row>
    <row r="146" spans="1:6" x14ac:dyDescent="0.25">
      <c r="A146" s="1"/>
      <c r="B146" s="1"/>
      <c r="C146" s="1"/>
      <c r="D146" s="1"/>
      <c r="E146" s="1"/>
      <c r="F146" s="1"/>
    </row>
    <row r="147" spans="1:6" x14ac:dyDescent="0.25">
      <c r="A147" s="1"/>
      <c r="B147" s="1"/>
      <c r="C147" s="1"/>
      <c r="D147" s="1"/>
      <c r="E147" s="1"/>
      <c r="F147" s="1"/>
    </row>
    <row r="148" spans="1:6" x14ac:dyDescent="0.25">
      <c r="A148" s="1"/>
      <c r="B148" s="1"/>
      <c r="C148" s="1"/>
      <c r="D148" s="1"/>
      <c r="E148" s="1"/>
      <c r="F148" s="1"/>
    </row>
    <row r="149" spans="1:6" x14ac:dyDescent="0.25">
      <c r="A149" s="1"/>
      <c r="B149" s="1"/>
      <c r="C149" s="1"/>
      <c r="D149" s="1"/>
      <c r="E149" s="1"/>
      <c r="F149" s="1"/>
    </row>
    <row r="150" spans="1:6" x14ac:dyDescent="0.25">
      <c r="A150" s="1"/>
      <c r="B150" s="1"/>
      <c r="C150" s="1"/>
      <c r="D150" s="1"/>
      <c r="E150" s="1"/>
      <c r="F150" s="1"/>
    </row>
    <row r="151" spans="1:6" x14ac:dyDescent="0.25">
      <c r="A151" s="1"/>
      <c r="B151" s="1"/>
      <c r="C151" s="1"/>
      <c r="D151" s="1"/>
      <c r="E151" s="1"/>
      <c r="F151" s="1"/>
    </row>
    <row r="152" spans="1:6" x14ac:dyDescent="0.25">
      <c r="A152" s="1"/>
      <c r="B152" s="1"/>
      <c r="C152" s="1"/>
      <c r="D152" s="1"/>
      <c r="E152" s="1"/>
      <c r="F152" s="1"/>
    </row>
    <row r="153" spans="1:6" x14ac:dyDescent="0.25">
      <c r="A153" s="1"/>
      <c r="B153" s="1"/>
      <c r="C153" s="1"/>
      <c r="D153" s="1"/>
      <c r="E153" s="1"/>
      <c r="F153" s="1"/>
    </row>
    <row r="154" spans="1:6" x14ac:dyDescent="0.25">
      <c r="A154" s="1"/>
      <c r="B154" s="1"/>
      <c r="C154" s="1"/>
      <c r="D154" s="1"/>
      <c r="E154" s="1"/>
      <c r="F154" s="1"/>
    </row>
    <row r="155" spans="1:6" x14ac:dyDescent="0.25">
      <c r="A155" s="1"/>
      <c r="B155" s="1"/>
      <c r="C155" s="1"/>
      <c r="D155" s="1"/>
      <c r="E155" s="1"/>
      <c r="F155" s="1"/>
    </row>
    <row r="156" spans="1:6" x14ac:dyDescent="0.25">
      <c r="A156" s="1"/>
      <c r="B156" s="1"/>
      <c r="C156" s="1"/>
      <c r="D156" s="1"/>
      <c r="E156" s="1"/>
      <c r="F156" s="1"/>
    </row>
    <row r="157" spans="1:6" x14ac:dyDescent="0.25">
      <c r="A157" s="1"/>
      <c r="B157" s="1"/>
      <c r="C157" s="1"/>
      <c r="D157" s="1"/>
      <c r="E157" s="1"/>
      <c r="F157" s="1"/>
    </row>
    <row r="158" spans="1:6" x14ac:dyDescent="0.25">
      <c r="A158" s="1"/>
      <c r="B158" s="1"/>
      <c r="C158" s="1"/>
      <c r="D158" s="1"/>
      <c r="E158" s="1"/>
      <c r="F158" s="1"/>
    </row>
    <row r="159" spans="1:6" x14ac:dyDescent="0.25">
      <c r="A159" s="1"/>
      <c r="B159" s="1"/>
      <c r="C159" s="1"/>
      <c r="D159" s="1"/>
      <c r="E159" s="1"/>
      <c r="F159" s="1"/>
    </row>
    <row r="160" spans="1:6" x14ac:dyDescent="0.25">
      <c r="A160" s="1"/>
      <c r="B160" s="1"/>
      <c r="C160" s="1"/>
      <c r="D160" s="1"/>
      <c r="E160" s="1"/>
      <c r="F160" s="1"/>
    </row>
    <row r="161" spans="1:6" x14ac:dyDescent="0.25">
      <c r="A161" s="1"/>
      <c r="B161" s="1"/>
      <c r="C161" s="1"/>
      <c r="D161" s="1"/>
      <c r="E161" s="1"/>
      <c r="F161" s="1"/>
    </row>
    <row r="162" spans="1:6" x14ac:dyDescent="0.25">
      <c r="A162" s="1"/>
      <c r="B162" s="1"/>
      <c r="C162" s="1"/>
      <c r="D162" s="1"/>
      <c r="E162" s="1"/>
      <c r="F162" s="1"/>
    </row>
    <row r="163" spans="1:6" x14ac:dyDescent="0.25">
      <c r="A163" s="1"/>
      <c r="B163" s="1"/>
      <c r="C163" s="1"/>
      <c r="D163" s="1"/>
      <c r="E163" s="1"/>
      <c r="F163" s="1"/>
    </row>
    <row r="164" spans="1:6" x14ac:dyDescent="0.25">
      <c r="A164" s="1"/>
      <c r="B164" s="1"/>
      <c r="C164" s="1"/>
      <c r="D164" s="1"/>
      <c r="E164" s="1"/>
      <c r="F164" s="1"/>
    </row>
    <row r="165" spans="1:6" x14ac:dyDescent="0.25">
      <c r="A165" s="1"/>
      <c r="B165" s="1"/>
      <c r="C165" s="1"/>
      <c r="D165" s="1"/>
      <c r="E165" s="1"/>
      <c r="F165" s="1"/>
    </row>
    <row r="166" spans="1:6" x14ac:dyDescent="0.25">
      <c r="A166" s="1"/>
      <c r="B166" s="1"/>
      <c r="C166" s="1"/>
      <c r="D166" s="1"/>
      <c r="E166" s="1"/>
      <c r="F166" s="1"/>
    </row>
    <row r="167" spans="1:6" x14ac:dyDescent="0.25">
      <c r="A167" s="1"/>
      <c r="B167" s="1"/>
      <c r="C167" s="1"/>
      <c r="D167" s="1"/>
      <c r="E167" s="1"/>
      <c r="F167" s="1"/>
    </row>
    <row r="168" spans="1:6" x14ac:dyDescent="0.25">
      <c r="A168" s="1"/>
      <c r="B168" s="1"/>
      <c r="C168" s="1"/>
      <c r="D168" s="1"/>
      <c r="E168" s="1"/>
      <c r="F168" s="1"/>
    </row>
    <row r="169" spans="1:6" x14ac:dyDescent="0.25">
      <c r="A169" s="1"/>
      <c r="B169" s="1"/>
      <c r="C169" s="1"/>
      <c r="D169" s="1"/>
      <c r="E169" s="1"/>
      <c r="F169" s="1"/>
    </row>
    <row r="170" spans="1:6" x14ac:dyDescent="0.25">
      <c r="A170" s="1"/>
      <c r="B170" s="1"/>
      <c r="C170" s="1"/>
      <c r="D170" s="1"/>
      <c r="E170" s="1"/>
      <c r="F170" s="1"/>
    </row>
    <row r="171" spans="1:6" x14ac:dyDescent="0.25">
      <c r="A171" s="1"/>
      <c r="B171" s="1"/>
      <c r="C171" s="1"/>
      <c r="D171" s="1"/>
      <c r="E171" s="1"/>
      <c r="F171" s="1"/>
    </row>
    <row r="172" spans="1:6" x14ac:dyDescent="0.25">
      <c r="A172" s="1"/>
      <c r="B172" s="1"/>
      <c r="C172" s="1"/>
      <c r="D172" s="1"/>
      <c r="E172" s="1"/>
      <c r="F172" s="1"/>
    </row>
    <row r="173" spans="1:6" x14ac:dyDescent="0.25">
      <c r="A173" s="1"/>
      <c r="B173" s="1"/>
      <c r="C173" s="1"/>
      <c r="D173" s="1"/>
      <c r="E173" s="1"/>
      <c r="F173" s="1"/>
    </row>
    <row r="174" spans="1:6" x14ac:dyDescent="0.25">
      <c r="A174" s="1"/>
      <c r="B174" s="1"/>
      <c r="C174" s="1"/>
      <c r="D174" s="1"/>
      <c r="E174" s="1"/>
      <c r="F174" s="1"/>
    </row>
    <row r="175" spans="1:6" x14ac:dyDescent="0.25">
      <c r="A175" s="1"/>
      <c r="B175" s="1"/>
      <c r="C175" s="1"/>
      <c r="D175" s="1"/>
      <c r="E175" s="1"/>
      <c r="F175" s="1"/>
    </row>
    <row r="176" spans="1:6" x14ac:dyDescent="0.25">
      <c r="A176" s="1"/>
      <c r="B176" s="1"/>
      <c r="C176" s="1"/>
      <c r="D176" s="1"/>
      <c r="E176" s="1"/>
      <c r="F176" s="1"/>
    </row>
    <row r="177" spans="1:6" x14ac:dyDescent="0.25">
      <c r="A177" s="1"/>
      <c r="B177" s="1"/>
      <c r="C177" s="1"/>
      <c r="D177" s="1"/>
      <c r="E177" s="1"/>
      <c r="F177" s="1"/>
    </row>
    <row r="178" spans="1:6" x14ac:dyDescent="0.25">
      <c r="A178" s="1"/>
      <c r="B178" s="1"/>
      <c r="C178" s="1"/>
      <c r="D178" s="1"/>
      <c r="E178" s="1"/>
      <c r="F178" s="1"/>
    </row>
    <row r="179" spans="1:6" x14ac:dyDescent="0.25">
      <c r="A179" s="1"/>
      <c r="B179" s="1"/>
      <c r="C179" s="1"/>
      <c r="D179" s="1"/>
      <c r="E179" s="1"/>
      <c r="F179" s="1"/>
    </row>
    <row r="180" spans="1:6" x14ac:dyDescent="0.25">
      <c r="A180" s="1"/>
      <c r="B180" s="1"/>
      <c r="C180" s="1"/>
      <c r="D180" s="1"/>
      <c r="E180" s="1"/>
      <c r="F180" s="1"/>
    </row>
    <row r="181" spans="1:6" x14ac:dyDescent="0.25">
      <c r="A181" s="1"/>
      <c r="B181" s="1"/>
      <c r="C181" s="1"/>
      <c r="D181" s="1"/>
      <c r="E181" s="1"/>
      <c r="F181" s="1"/>
    </row>
    <row r="182" spans="1:6" x14ac:dyDescent="0.25">
      <c r="A182" s="1"/>
      <c r="B182" s="1"/>
      <c r="C182" s="1"/>
      <c r="D182" s="1"/>
      <c r="E182" s="1"/>
      <c r="F182" s="1"/>
    </row>
    <row r="183" spans="1:6" x14ac:dyDescent="0.25">
      <c r="A183" s="1"/>
      <c r="B183" s="1"/>
      <c r="C183" s="1"/>
      <c r="D183" s="1"/>
      <c r="E183" s="1"/>
      <c r="F183" s="1"/>
    </row>
    <row r="184" spans="1:6" x14ac:dyDescent="0.25">
      <c r="A184" s="1"/>
      <c r="B184" s="1"/>
      <c r="C184" s="1"/>
      <c r="D184" s="1"/>
      <c r="E184" s="1"/>
      <c r="F184" s="1"/>
    </row>
    <row r="185" spans="1:6" x14ac:dyDescent="0.25">
      <c r="A185" s="1"/>
      <c r="B185" s="1"/>
      <c r="C185" s="1"/>
      <c r="D185" s="1"/>
      <c r="E185" s="1"/>
      <c r="F185" s="1"/>
    </row>
    <row r="186" spans="1:6" x14ac:dyDescent="0.25">
      <c r="A186" s="1"/>
      <c r="B186" s="1"/>
      <c r="C186" s="1"/>
      <c r="D186" s="1"/>
      <c r="E186" s="1"/>
      <c r="F186" s="1"/>
    </row>
    <row r="187" spans="1:6" x14ac:dyDescent="0.25">
      <c r="A187" s="1"/>
      <c r="B187" s="1"/>
      <c r="C187" s="1"/>
      <c r="D187" s="1"/>
      <c r="E187" s="1"/>
      <c r="F187" s="1"/>
    </row>
    <row r="188" spans="1:6" x14ac:dyDescent="0.25">
      <c r="A188" s="1"/>
      <c r="B188" s="1"/>
      <c r="C188" s="1"/>
      <c r="D188" s="1"/>
      <c r="E188" s="1"/>
      <c r="F188" s="1"/>
    </row>
    <row r="189" spans="1:6" x14ac:dyDescent="0.25">
      <c r="A189" s="1"/>
      <c r="B189" s="1"/>
      <c r="C189" s="1"/>
      <c r="D189" s="1"/>
      <c r="E189" s="1"/>
      <c r="F189" s="1"/>
    </row>
    <row r="190" spans="1:6" x14ac:dyDescent="0.25">
      <c r="A190" s="1"/>
      <c r="B190" s="1"/>
      <c r="C190" s="1"/>
      <c r="D190" s="1"/>
      <c r="E190" s="1"/>
      <c r="F190" s="1"/>
    </row>
    <row r="191" spans="1:6" x14ac:dyDescent="0.25">
      <c r="A191" s="1"/>
      <c r="B191" s="1"/>
      <c r="C191" s="1"/>
      <c r="D191" s="1"/>
      <c r="E191" s="1"/>
      <c r="F191" s="1"/>
    </row>
    <row r="192" spans="1:6" x14ac:dyDescent="0.25">
      <c r="A192" s="1"/>
      <c r="B192" s="1"/>
      <c r="C192" s="1"/>
      <c r="D192" s="1"/>
      <c r="E192" s="1"/>
      <c r="F192" s="1"/>
    </row>
    <row r="193" spans="1:6" x14ac:dyDescent="0.25">
      <c r="A193" s="1"/>
      <c r="B193" s="1"/>
      <c r="C193" s="1"/>
      <c r="D193" s="1"/>
      <c r="E193" s="1"/>
      <c r="F193" s="1"/>
    </row>
    <row r="194" spans="1:6" x14ac:dyDescent="0.25">
      <c r="A194" s="1"/>
      <c r="B194" s="1"/>
      <c r="C194" s="1"/>
      <c r="D194" s="1"/>
      <c r="E194" s="1"/>
      <c r="F194" s="1"/>
    </row>
    <row r="195" spans="1:6" x14ac:dyDescent="0.25">
      <c r="A195" s="1"/>
      <c r="B195" s="1"/>
      <c r="C195" s="1"/>
      <c r="D195" s="1"/>
      <c r="E195" s="1"/>
      <c r="F195" s="1"/>
    </row>
    <row r="196" spans="1:6" x14ac:dyDescent="0.25">
      <c r="A196" s="1"/>
      <c r="B196" s="1"/>
      <c r="C196" s="1"/>
      <c r="D196" s="1"/>
      <c r="E196" s="1"/>
      <c r="F196" s="1"/>
    </row>
    <row r="197" spans="1:6" x14ac:dyDescent="0.25">
      <c r="A197" s="1"/>
      <c r="B197" s="1"/>
      <c r="C197" s="1"/>
      <c r="D197" s="1"/>
      <c r="E197" s="1"/>
      <c r="F197" s="1"/>
    </row>
    <row r="198" spans="1:6" x14ac:dyDescent="0.25">
      <c r="A198" s="1"/>
      <c r="B198" s="1"/>
      <c r="C198" s="1"/>
      <c r="D198" s="1"/>
      <c r="E198" s="1"/>
      <c r="F198" s="1"/>
    </row>
    <row r="199" spans="1:6" x14ac:dyDescent="0.25">
      <c r="A199" s="1"/>
      <c r="B199" s="1"/>
      <c r="C199" s="1"/>
      <c r="D199" s="1"/>
      <c r="E199" s="1"/>
      <c r="F199" s="1"/>
    </row>
    <row r="200" spans="1:6" x14ac:dyDescent="0.25">
      <c r="A200" s="1"/>
      <c r="B200" s="1"/>
      <c r="C200" s="1"/>
      <c r="D200" s="1"/>
      <c r="E200" s="1"/>
      <c r="F200" s="1"/>
    </row>
    <row r="201" spans="1:6" x14ac:dyDescent="0.25">
      <c r="A201" s="1"/>
      <c r="B201" s="1"/>
      <c r="C201" s="1"/>
      <c r="D201" s="1"/>
      <c r="E201" s="1"/>
      <c r="F201" s="1"/>
    </row>
    <row r="202" spans="1:6" x14ac:dyDescent="0.25">
      <c r="A202" s="1"/>
      <c r="B202" s="1"/>
      <c r="C202" s="1"/>
      <c r="D202" s="1"/>
      <c r="E202" s="1"/>
      <c r="F202" s="1"/>
    </row>
    <row r="203" spans="1:6" x14ac:dyDescent="0.25">
      <c r="A203" s="1"/>
      <c r="B203" s="1"/>
      <c r="C203" s="1"/>
      <c r="D203" s="1"/>
      <c r="E203" s="1"/>
      <c r="F203" s="1"/>
    </row>
    <row r="204" spans="1:6" x14ac:dyDescent="0.25">
      <c r="A204" s="1"/>
      <c r="B204" s="1"/>
      <c r="C204" s="1"/>
      <c r="D204" s="1"/>
      <c r="E204" s="1"/>
      <c r="F204" s="1"/>
    </row>
    <row r="205" spans="1:6" x14ac:dyDescent="0.25">
      <c r="A205" s="1"/>
      <c r="B205" s="1"/>
      <c r="C205" s="1"/>
      <c r="D205" s="1"/>
      <c r="E205" s="1"/>
      <c r="F205" s="1"/>
    </row>
    <row r="206" spans="1:6" x14ac:dyDescent="0.25">
      <c r="A206" s="1"/>
      <c r="B206" s="1"/>
      <c r="C206" s="1"/>
      <c r="D206" s="1"/>
      <c r="E206" s="1"/>
      <c r="F206" s="1"/>
    </row>
    <row r="207" spans="1:6" x14ac:dyDescent="0.25">
      <c r="A207" s="1"/>
      <c r="B207" s="1"/>
      <c r="C207" s="1"/>
      <c r="D207" s="1"/>
      <c r="E207" s="1"/>
      <c r="F207" s="1"/>
    </row>
    <row r="208" spans="1:6" x14ac:dyDescent="0.25">
      <c r="A208" s="1"/>
      <c r="B208" s="1"/>
      <c r="C208" s="1"/>
      <c r="D208" s="1"/>
      <c r="E208" s="1"/>
      <c r="F208" s="1"/>
    </row>
    <row r="209" spans="1:6" x14ac:dyDescent="0.25">
      <c r="A209" s="1"/>
      <c r="B209" s="1"/>
      <c r="C209" s="1"/>
      <c r="D209" s="1"/>
      <c r="E209" s="1"/>
      <c r="F209" s="1"/>
    </row>
    <row r="210" spans="1:6" x14ac:dyDescent="0.25">
      <c r="A210" s="1"/>
      <c r="B210" s="1"/>
      <c r="C210" s="1"/>
      <c r="D210" s="1"/>
      <c r="E210" s="1"/>
      <c r="F210" s="1"/>
    </row>
    <row r="211" spans="1:6" x14ac:dyDescent="0.25">
      <c r="A211" s="1"/>
      <c r="B211" s="1"/>
      <c r="C211" s="1"/>
      <c r="D211" s="1"/>
      <c r="E211" s="1"/>
      <c r="F211" s="1"/>
    </row>
    <row r="212" spans="1:6" x14ac:dyDescent="0.25">
      <c r="A212" s="1"/>
      <c r="B212" s="1"/>
      <c r="C212" s="1"/>
      <c r="D212" s="1"/>
      <c r="E212" s="1"/>
      <c r="F212" s="1"/>
    </row>
    <row r="213" spans="1:6" x14ac:dyDescent="0.25">
      <c r="A213" s="1"/>
      <c r="B213" s="1"/>
      <c r="C213" s="1"/>
      <c r="D213" s="1"/>
      <c r="E213" s="1"/>
      <c r="F213" s="1"/>
    </row>
    <row r="214" spans="1:6" x14ac:dyDescent="0.25">
      <c r="A214" s="1"/>
      <c r="B214" s="1"/>
      <c r="C214" s="1"/>
      <c r="D214" s="1"/>
      <c r="E214" s="1"/>
      <c r="F214" s="1"/>
    </row>
    <row r="215" spans="1:6" x14ac:dyDescent="0.25">
      <c r="A215" s="1"/>
      <c r="B215" s="1"/>
      <c r="C215" s="1"/>
      <c r="D215" s="1"/>
      <c r="E215" s="1"/>
      <c r="F215" s="1"/>
    </row>
    <row r="216" spans="1:6" x14ac:dyDescent="0.25">
      <c r="A216" s="1"/>
      <c r="B216" s="1"/>
      <c r="C216" s="1"/>
      <c r="D216" s="1"/>
      <c r="E216" s="1"/>
      <c r="F216" s="1"/>
    </row>
    <row r="217" spans="1:6" x14ac:dyDescent="0.25">
      <c r="A217" s="1"/>
      <c r="B217" s="1"/>
      <c r="C217" s="1"/>
      <c r="D217" s="1"/>
      <c r="E217" s="1"/>
      <c r="F217" s="1"/>
    </row>
    <row r="218" spans="1:6" x14ac:dyDescent="0.25">
      <c r="A218" s="1"/>
      <c r="B218" s="1"/>
      <c r="C218" s="1"/>
      <c r="D218" s="1"/>
      <c r="E218" s="1"/>
      <c r="F218" s="1"/>
    </row>
    <row r="219" spans="1:6" x14ac:dyDescent="0.25">
      <c r="A219" s="1"/>
      <c r="B219" s="1"/>
      <c r="C219" s="1"/>
      <c r="D219" s="1"/>
      <c r="E219" s="1"/>
      <c r="F219" s="1"/>
    </row>
    <row r="220" spans="1:6" x14ac:dyDescent="0.25">
      <c r="A220" s="1"/>
      <c r="B220" s="1"/>
      <c r="C220" s="1"/>
      <c r="D220" s="1"/>
      <c r="E220" s="1"/>
      <c r="F220" s="1"/>
    </row>
    <row r="221" spans="1:6" x14ac:dyDescent="0.25">
      <c r="A221" s="1"/>
      <c r="B221" s="1"/>
      <c r="C221" s="1"/>
      <c r="D221" s="1"/>
      <c r="E221" s="1"/>
      <c r="F221" s="1"/>
    </row>
    <row r="222" spans="1:6" x14ac:dyDescent="0.25">
      <c r="A222" s="1"/>
      <c r="B222" s="1"/>
      <c r="C222" s="1"/>
      <c r="D222" s="1"/>
      <c r="E222" s="1"/>
      <c r="F222" s="1"/>
    </row>
    <row r="223" spans="1:6" x14ac:dyDescent="0.25">
      <c r="A223" s="1"/>
      <c r="B223" s="1"/>
      <c r="C223" s="1"/>
      <c r="D223" s="1"/>
      <c r="E223" s="1"/>
      <c r="F223" s="1"/>
    </row>
    <row r="224" spans="1:6" x14ac:dyDescent="0.25">
      <c r="A224" s="1"/>
      <c r="B224" s="1"/>
      <c r="C224" s="1"/>
      <c r="D224" s="1"/>
      <c r="E224" s="1"/>
      <c r="F224" s="1"/>
    </row>
    <row r="225" spans="1:6" x14ac:dyDescent="0.25">
      <c r="A225" s="1"/>
      <c r="B225" s="1"/>
      <c r="C225" s="1"/>
      <c r="D225" s="1"/>
      <c r="E225" s="1"/>
      <c r="F225" s="1"/>
    </row>
    <row r="226" spans="1:6" x14ac:dyDescent="0.25">
      <c r="A226" s="1"/>
      <c r="B226" s="1"/>
      <c r="C226" s="1"/>
      <c r="D226" s="1"/>
      <c r="E226" s="1"/>
      <c r="F226" s="1"/>
    </row>
    <row r="227" spans="1:6" x14ac:dyDescent="0.25">
      <c r="A227" s="1"/>
      <c r="B227" s="1"/>
      <c r="C227" s="1"/>
      <c r="D227" s="1"/>
      <c r="E227" s="1"/>
      <c r="F227" s="1"/>
    </row>
    <row r="228" spans="1:6" x14ac:dyDescent="0.25">
      <c r="A228" s="1"/>
      <c r="B228" s="1"/>
      <c r="C228" s="1"/>
      <c r="D228" s="1"/>
      <c r="E228" s="1"/>
      <c r="F228" s="1"/>
    </row>
    <row r="229" spans="1:6" x14ac:dyDescent="0.25">
      <c r="A229" s="1"/>
      <c r="B229" s="1"/>
      <c r="C229" s="1"/>
      <c r="D229" s="1"/>
      <c r="E229" s="1"/>
      <c r="F229" s="1"/>
    </row>
    <row r="230" spans="1:6" x14ac:dyDescent="0.25">
      <c r="A230" s="1"/>
      <c r="B230" s="1"/>
      <c r="C230" s="1"/>
      <c r="D230" s="1"/>
      <c r="E230" s="1"/>
      <c r="F230" s="1"/>
    </row>
    <row r="231" spans="1:6" x14ac:dyDescent="0.25">
      <c r="A231" s="1"/>
      <c r="B231" s="1"/>
      <c r="C231" s="1"/>
      <c r="D231" s="1"/>
      <c r="E231" s="1"/>
      <c r="F231" s="1"/>
    </row>
    <row r="232" spans="1:6" x14ac:dyDescent="0.25">
      <c r="A232" s="1"/>
      <c r="B232" s="1"/>
      <c r="C232" s="1"/>
      <c r="D232" s="1"/>
      <c r="E232" s="1"/>
      <c r="F232" s="1"/>
    </row>
    <row r="233" spans="1:6" x14ac:dyDescent="0.25">
      <c r="A233" s="1"/>
      <c r="B233" s="1"/>
      <c r="C233" s="1"/>
      <c r="D233" s="1"/>
      <c r="E233" s="1"/>
      <c r="F233" s="1"/>
    </row>
    <row r="234" spans="1:6" x14ac:dyDescent="0.25">
      <c r="A234" s="1"/>
      <c r="B234" s="1"/>
      <c r="C234" s="1"/>
      <c r="D234" s="1"/>
      <c r="E234" s="1"/>
      <c r="F234" s="1"/>
    </row>
    <row r="235" spans="1:6" x14ac:dyDescent="0.25">
      <c r="A235" s="1"/>
      <c r="B235" s="1"/>
      <c r="C235" s="1"/>
      <c r="D235" s="1"/>
      <c r="E235" s="1"/>
      <c r="F235" s="1"/>
    </row>
    <row r="236" spans="1:6" x14ac:dyDescent="0.25">
      <c r="A236" s="1"/>
      <c r="B236" s="1"/>
      <c r="C236" s="1"/>
      <c r="D236" s="1"/>
      <c r="E236" s="1"/>
      <c r="F236" s="1"/>
    </row>
    <row r="237" spans="1:6" x14ac:dyDescent="0.25">
      <c r="A237" s="1"/>
      <c r="B237" s="1"/>
      <c r="C237" s="1"/>
      <c r="D237" s="1"/>
      <c r="E237" s="1"/>
      <c r="F237" s="1"/>
    </row>
    <row r="238" spans="1:6" x14ac:dyDescent="0.25">
      <c r="A238" s="1"/>
      <c r="B238" s="1"/>
      <c r="C238" s="1"/>
      <c r="D238" s="1"/>
      <c r="E238" s="1"/>
      <c r="F238" s="1"/>
    </row>
    <row r="239" spans="1:6" x14ac:dyDescent="0.25">
      <c r="A239" s="1"/>
      <c r="B239" s="1"/>
      <c r="C239" s="1"/>
      <c r="D239" s="1"/>
      <c r="E239" s="1"/>
      <c r="F239" s="1"/>
    </row>
    <row r="240" spans="1:6" x14ac:dyDescent="0.25">
      <c r="A240" s="1"/>
      <c r="B240" s="1"/>
      <c r="C240" s="1"/>
      <c r="D240" s="1"/>
      <c r="E240" s="1"/>
      <c r="F240" s="1"/>
    </row>
    <row r="241" spans="1:6" x14ac:dyDescent="0.25">
      <c r="A241" s="1"/>
      <c r="B241" s="1"/>
      <c r="C241" s="1"/>
      <c r="D241" s="1"/>
      <c r="E241" s="1"/>
      <c r="F241" s="1"/>
    </row>
    <row r="242" spans="1:6" x14ac:dyDescent="0.25">
      <c r="A242" s="1"/>
      <c r="B242" s="1"/>
      <c r="C242" s="1"/>
      <c r="D242" s="1"/>
      <c r="E242" s="1"/>
      <c r="F242" s="1"/>
    </row>
    <row r="243" spans="1:6" x14ac:dyDescent="0.25">
      <c r="A243" s="1"/>
      <c r="B243" s="1"/>
      <c r="C243" s="1"/>
      <c r="D243" s="1"/>
      <c r="E243" s="1"/>
      <c r="F243" s="1"/>
    </row>
    <row r="244" spans="1:6" x14ac:dyDescent="0.25">
      <c r="A244" s="1"/>
      <c r="B244" s="1"/>
      <c r="C244" s="1"/>
      <c r="D244" s="1"/>
      <c r="E244" s="1"/>
      <c r="F244" s="1"/>
    </row>
    <row r="245" spans="1:6" x14ac:dyDescent="0.25">
      <c r="A245" s="1"/>
      <c r="B245" s="1"/>
      <c r="C245" s="1"/>
      <c r="D245" s="1"/>
      <c r="E245" s="1"/>
      <c r="F245" s="1"/>
    </row>
    <row r="246" spans="1:6" x14ac:dyDescent="0.25">
      <c r="A246" s="1"/>
      <c r="B246" s="1"/>
      <c r="C246" s="1"/>
      <c r="D246" s="1"/>
      <c r="E246" s="1"/>
      <c r="F246" s="1"/>
    </row>
    <row r="247" spans="1:6" x14ac:dyDescent="0.25">
      <c r="A247" s="1"/>
      <c r="B247" s="1"/>
      <c r="C247" s="1"/>
      <c r="D247" s="1"/>
      <c r="E247" s="1"/>
      <c r="F247" s="1"/>
    </row>
    <row r="248" spans="1:6" x14ac:dyDescent="0.25">
      <c r="A248" s="1"/>
      <c r="B248" s="1"/>
      <c r="C248" s="1"/>
      <c r="D248" s="1"/>
      <c r="E248" s="1"/>
      <c r="F248" s="1"/>
    </row>
    <row r="249" spans="1:6" x14ac:dyDescent="0.25">
      <c r="A249" s="1"/>
      <c r="B249" s="1"/>
      <c r="C249" s="1"/>
      <c r="D249" s="1"/>
      <c r="E249" s="1"/>
      <c r="F249" s="1"/>
    </row>
    <row r="250" spans="1:6" x14ac:dyDescent="0.25">
      <c r="A250" s="1"/>
      <c r="B250" s="1"/>
      <c r="C250" s="1"/>
      <c r="D250" s="1"/>
      <c r="E250" s="1"/>
      <c r="F250" s="1"/>
    </row>
    <row r="251" spans="1:6" x14ac:dyDescent="0.25">
      <c r="A251" s="1"/>
      <c r="B251" s="1"/>
      <c r="C251" s="1"/>
      <c r="D251" s="1"/>
      <c r="E251" s="1"/>
      <c r="F251" s="1"/>
    </row>
    <row r="252" spans="1:6" x14ac:dyDescent="0.25">
      <c r="A252" s="1"/>
      <c r="B252" s="1"/>
      <c r="C252" s="1"/>
      <c r="D252" s="1"/>
      <c r="E252" s="1"/>
      <c r="F252" s="1"/>
    </row>
    <row r="253" spans="1:6" x14ac:dyDescent="0.25">
      <c r="A253" s="1"/>
      <c r="B253" s="1"/>
      <c r="C253" s="1"/>
      <c r="D253" s="1"/>
      <c r="E253" s="1"/>
      <c r="F253" s="1"/>
    </row>
    <row r="254" spans="1:6" x14ac:dyDescent="0.25">
      <c r="A254" s="1"/>
      <c r="B254" s="1"/>
      <c r="C254" s="1"/>
      <c r="D254" s="1"/>
      <c r="E254" s="1"/>
      <c r="F254" s="1"/>
    </row>
    <row r="255" spans="1:6" x14ac:dyDescent="0.25">
      <c r="A255" s="1"/>
      <c r="B255" s="1"/>
      <c r="C255" s="1"/>
      <c r="D255" s="1"/>
      <c r="E255" s="1"/>
      <c r="F255" s="1"/>
    </row>
    <row r="256" spans="1:6" x14ac:dyDescent="0.25">
      <c r="A256" s="1"/>
      <c r="B256" s="1"/>
      <c r="C256" s="1"/>
      <c r="D256" s="1"/>
      <c r="E256" s="1"/>
      <c r="F256" s="1"/>
    </row>
    <row r="257" spans="1:6" x14ac:dyDescent="0.25">
      <c r="A257" s="1"/>
      <c r="B257" s="1"/>
      <c r="C257" s="1"/>
      <c r="D257" s="1"/>
      <c r="E257" s="1"/>
      <c r="F257" s="1"/>
    </row>
    <row r="258" spans="1:6" x14ac:dyDescent="0.25">
      <c r="A258" s="1"/>
      <c r="B258" s="1"/>
      <c r="C258" s="1"/>
      <c r="D258" s="1"/>
      <c r="E258" s="1"/>
      <c r="F258" s="1"/>
    </row>
    <row r="259" spans="1:6" x14ac:dyDescent="0.25">
      <c r="A259" s="1"/>
      <c r="B259" s="1"/>
      <c r="C259" s="1"/>
      <c r="D259" s="1"/>
      <c r="E259" s="1"/>
      <c r="F259" s="1"/>
    </row>
    <row r="260" spans="1:6" x14ac:dyDescent="0.25">
      <c r="A260" s="1"/>
      <c r="B260" s="1"/>
      <c r="C260" s="1"/>
      <c r="D260" s="1"/>
      <c r="E260" s="1"/>
      <c r="F260" s="1"/>
    </row>
    <row r="261" spans="1:6" x14ac:dyDescent="0.25">
      <c r="A261" s="1"/>
      <c r="B261" s="1"/>
      <c r="C261" s="1"/>
      <c r="D261" s="1"/>
      <c r="E261" s="1"/>
      <c r="F261" s="1"/>
    </row>
    <row r="262" spans="1:6" x14ac:dyDescent="0.25">
      <c r="A262" s="1"/>
      <c r="B262" s="1"/>
      <c r="C262" s="1"/>
      <c r="D262" s="1"/>
      <c r="E262" s="1"/>
      <c r="F262" s="1"/>
    </row>
    <row r="263" spans="1:6" x14ac:dyDescent="0.25">
      <c r="A263" s="1"/>
      <c r="B263" s="1"/>
      <c r="C263" s="1"/>
      <c r="D263" s="1"/>
      <c r="E263" s="1"/>
      <c r="F263" s="1"/>
    </row>
    <row r="264" spans="1:6" x14ac:dyDescent="0.25">
      <c r="A264" s="1"/>
      <c r="B264" s="1"/>
      <c r="C264" s="1"/>
      <c r="D264" s="1"/>
      <c r="E264" s="1"/>
      <c r="F264" s="1"/>
    </row>
    <row r="265" spans="1:6" x14ac:dyDescent="0.25">
      <c r="A265" s="1"/>
      <c r="B265" s="1"/>
      <c r="C265" s="1"/>
      <c r="D265" s="1"/>
      <c r="E265" s="1"/>
      <c r="F265" s="1"/>
    </row>
    <row r="266" spans="1:6" x14ac:dyDescent="0.25">
      <c r="A266" s="1"/>
      <c r="B266" s="1"/>
      <c r="C266" s="1"/>
      <c r="D266" s="1"/>
      <c r="E266" s="1"/>
      <c r="F266" s="1"/>
    </row>
    <row r="267" spans="1:6" x14ac:dyDescent="0.25">
      <c r="A267" s="1"/>
      <c r="B267" s="1"/>
      <c r="C267" s="1"/>
      <c r="D267" s="1"/>
      <c r="E267" s="1"/>
      <c r="F267" s="1"/>
    </row>
    <row r="268" spans="1:6" x14ac:dyDescent="0.25">
      <c r="A268" s="1"/>
      <c r="B268" s="1"/>
      <c r="C268" s="1"/>
      <c r="D268" s="1"/>
      <c r="E268" s="1"/>
      <c r="F268" s="1"/>
    </row>
    <row r="269" spans="1:6" x14ac:dyDescent="0.25">
      <c r="A269" s="1"/>
      <c r="B269" s="1"/>
      <c r="C269" s="1"/>
      <c r="D269" s="1"/>
      <c r="E269" s="1"/>
      <c r="F269" s="1"/>
    </row>
    <row r="270" spans="1:6" x14ac:dyDescent="0.25">
      <c r="A270" s="1"/>
      <c r="B270" s="1"/>
      <c r="C270" s="1"/>
      <c r="D270" s="1"/>
      <c r="E270" s="1"/>
      <c r="F270" s="1"/>
    </row>
    <row r="271" spans="1:6" x14ac:dyDescent="0.25">
      <c r="A271" s="1"/>
      <c r="B271" s="1"/>
      <c r="C271" s="1"/>
      <c r="D271" s="1"/>
      <c r="E271" s="1"/>
      <c r="F271" s="1"/>
    </row>
    <row r="272" spans="1:6" x14ac:dyDescent="0.25">
      <c r="A272" s="1"/>
      <c r="B272" s="1"/>
      <c r="C272" s="1"/>
      <c r="D272" s="1"/>
      <c r="E272" s="1"/>
      <c r="F272" s="1"/>
    </row>
    <row r="273" spans="1:6" x14ac:dyDescent="0.25">
      <c r="A273" s="1"/>
      <c r="B273" s="1"/>
      <c r="C273" s="1"/>
      <c r="D273" s="1"/>
      <c r="E273" s="1"/>
      <c r="F273" s="1"/>
    </row>
    <row r="274" spans="1:6" x14ac:dyDescent="0.25">
      <c r="A274" s="1"/>
      <c r="B274" s="1"/>
      <c r="C274" s="1"/>
      <c r="D274" s="1"/>
      <c r="E274" s="1"/>
      <c r="F274" s="1"/>
    </row>
    <row r="275" spans="1:6" x14ac:dyDescent="0.25">
      <c r="A275" s="1"/>
      <c r="B275" s="1"/>
      <c r="C275" s="1"/>
      <c r="D275" s="1"/>
      <c r="E275" s="1"/>
      <c r="F275" s="1"/>
    </row>
    <row r="276" spans="1:6" x14ac:dyDescent="0.25">
      <c r="A276" s="1"/>
      <c r="B276" s="1"/>
      <c r="C276" s="1"/>
      <c r="D276" s="1"/>
      <c r="E276" s="1"/>
      <c r="F276" s="1"/>
    </row>
    <row r="277" spans="1:6" x14ac:dyDescent="0.25">
      <c r="A277" s="1"/>
      <c r="B277" s="1"/>
      <c r="C277" s="1"/>
      <c r="D277" s="1"/>
      <c r="E277" s="1"/>
      <c r="F277" s="1"/>
    </row>
    <row r="278" spans="1:6" x14ac:dyDescent="0.25">
      <c r="A278" s="1"/>
      <c r="B278" s="1"/>
      <c r="C278" s="1"/>
      <c r="D278" s="1"/>
      <c r="E278" s="1"/>
      <c r="F278" s="1"/>
    </row>
    <row r="279" spans="1:6" x14ac:dyDescent="0.25">
      <c r="A279" s="1"/>
      <c r="B279" s="1"/>
      <c r="C279" s="1"/>
      <c r="D279" s="1"/>
      <c r="E279" s="1"/>
      <c r="F279" s="1"/>
    </row>
    <row r="280" spans="1:6" x14ac:dyDescent="0.25">
      <c r="A280" s="1"/>
      <c r="B280" s="1"/>
      <c r="C280" s="1"/>
      <c r="D280" s="1"/>
      <c r="E280" s="1"/>
      <c r="F280" s="1"/>
    </row>
    <row r="281" spans="1:6" x14ac:dyDescent="0.25">
      <c r="A281" s="1"/>
      <c r="B281" s="1"/>
      <c r="C281" s="1"/>
      <c r="D281" s="1"/>
      <c r="E281" s="1"/>
      <c r="F281" s="1"/>
    </row>
    <row r="282" spans="1:6" x14ac:dyDescent="0.25">
      <c r="A282" s="1"/>
      <c r="B282" s="1"/>
      <c r="C282" s="1"/>
      <c r="D282" s="1"/>
      <c r="E282" s="1"/>
      <c r="F282" s="1"/>
    </row>
    <row r="283" spans="1:6" x14ac:dyDescent="0.25">
      <c r="A283" s="1"/>
      <c r="B283" s="1"/>
      <c r="C283" s="1"/>
      <c r="D283" s="1"/>
      <c r="E283" s="1"/>
      <c r="F283" s="1"/>
    </row>
    <row r="284" spans="1:6" x14ac:dyDescent="0.25">
      <c r="A284" s="1"/>
      <c r="B284" s="1"/>
      <c r="C284" s="1"/>
      <c r="D284" s="1"/>
      <c r="E284" s="1"/>
      <c r="F284" s="1"/>
    </row>
    <row r="285" spans="1:6" x14ac:dyDescent="0.25">
      <c r="A285" s="1"/>
      <c r="B285" s="1"/>
      <c r="C285" s="1"/>
      <c r="D285" s="1"/>
      <c r="E285" s="1"/>
      <c r="F285" s="1"/>
    </row>
    <row r="286" spans="1:6" x14ac:dyDescent="0.25">
      <c r="A286" s="1"/>
      <c r="B286" s="1"/>
      <c r="C286" s="1"/>
      <c r="D286" s="1"/>
      <c r="E286" s="1"/>
      <c r="F286" s="1"/>
    </row>
    <row r="287" spans="1:6" x14ac:dyDescent="0.25">
      <c r="A287" s="1"/>
      <c r="B287" s="1"/>
      <c r="C287" s="1"/>
      <c r="D287" s="1"/>
      <c r="E287" s="1"/>
      <c r="F287" s="1"/>
    </row>
    <row r="288" spans="1:6" x14ac:dyDescent="0.25">
      <c r="A288" s="1"/>
      <c r="B288" s="1"/>
      <c r="C288" s="1"/>
      <c r="D288" s="1"/>
      <c r="E288" s="1"/>
      <c r="F288" s="1"/>
    </row>
    <row r="289" spans="1:6" x14ac:dyDescent="0.25">
      <c r="A289" s="1"/>
      <c r="B289" s="1"/>
      <c r="C289" s="1"/>
      <c r="D289" s="1"/>
      <c r="E289" s="1"/>
      <c r="F289" s="1"/>
    </row>
    <row r="290" spans="1:6" x14ac:dyDescent="0.25">
      <c r="A290" s="1"/>
      <c r="B290" s="1"/>
      <c r="C290" s="1"/>
      <c r="D290" s="1"/>
      <c r="E290" s="1"/>
      <c r="F290" s="1"/>
    </row>
    <row r="291" spans="1:6" x14ac:dyDescent="0.25">
      <c r="A291" s="1"/>
      <c r="B291" s="1"/>
      <c r="C291" s="1"/>
      <c r="D291" s="1"/>
      <c r="E291" s="1"/>
      <c r="F291" s="1"/>
    </row>
    <row r="292" spans="1:6" x14ac:dyDescent="0.25">
      <c r="A292" s="1"/>
      <c r="B292" s="1"/>
      <c r="C292" s="1"/>
      <c r="D292" s="1"/>
      <c r="E292" s="1"/>
      <c r="F292" s="1"/>
    </row>
    <row r="293" spans="1:6" x14ac:dyDescent="0.25">
      <c r="A293" s="1"/>
      <c r="B293" s="1"/>
      <c r="C293" s="1"/>
      <c r="D293" s="1"/>
      <c r="E293" s="1"/>
      <c r="F293" s="1"/>
    </row>
    <row r="294" spans="1:6" x14ac:dyDescent="0.25">
      <c r="A294" s="1"/>
      <c r="B294" s="1"/>
      <c r="C294" s="1"/>
      <c r="D294" s="1"/>
      <c r="E294" s="1"/>
      <c r="F294" s="1"/>
    </row>
    <row r="295" spans="1:6" x14ac:dyDescent="0.25">
      <c r="A295" s="1"/>
      <c r="B295" s="1"/>
      <c r="C295" s="1"/>
      <c r="D295" s="1"/>
      <c r="E295" s="1"/>
      <c r="F295" s="1"/>
    </row>
    <row r="296" spans="1:6" x14ac:dyDescent="0.25">
      <c r="A296" s="1"/>
      <c r="B296" s="1"/>
      <c r="C296" s="1"/>
      <c r="D296" s="1"/>
      <c r="E296" s="1"/>
      <c r="F296" s="1"/>
    </row>
    <row r="297" spans="1:6" x14ac:dyDescent="0.25">
      <c r="A297" s="1"/>
      <c r="B297" s="1"/>
      <c r="C297" s="1"/>
      <c r="D297" s="1"/>
      <c r="E297" s="1"/>
      <c r="F297" s="1"/>
    </row>
    <row r="298" spans="1:6" x14ac:dyDescent="0.25">
      <c r="A298" s="1"/>
      <c r="B298" s="1"/>
      <c r="C298" s="1"/>
      <c r="D298" s="1"/>
      <c r="E298" s="1"/>
      <c r="F298" s="1"/>
    </row>
    <row r="299" spans="1:6" x14ac:dyDescent="0.25">
      <c r="A299" s="1"/>
      <c r="B299" s="1"/>
      <c r="C299" s="1"/>
      <c r="D299" s="1"/>
      <c r="E299" s="1"/>
      <c r="F299" s="1"/>
    </row>
    <row r="300" spans="1:6" x14ac:dyDescent="0.25">
      <c r="A300" s="1"/>
      <c r="B300" s="1"/>
      <c r="C300" s="1"/>
      <c r="D300" s="1"/>
      <c r="E300" s="1"/>
      <c r="F300" s="1"/>
    </row>
    <row r="301" spans="1:6" x14ac:dyDescent="0.25">
      <c r="A301" s="1"/>
      <c r="B301" s="1"/>
      <c r="C301" s="1"/>
      <c r="D301" s="1"/>
      <c r="E301" s="1"/>
      <c r="F301" s="1"/>
    </row>
    <row r="302" spans="1:6" x14ac:dyDescent="0.25">
      <c r="A302" s="1"/>
      <c r="B302" s="1"/>
      <c r="C302" s="1"/>
      <c r="D302" s="1"/>
      <c r="E302" s="1"/>
      <c r="F302" s="1"/>
    </row>
    <row r="303" spans="1:6" x14ac:dyDescent="0.25">
      <c r="A303" s="1"/>
      <c r="B303" s="1"/>
      <c r="C303" s="1"/>
      <c r="D303" s="1"/>
      <c r="E303" s="1"/>
      <c r="F303" s="1"/>
    </row>
    <row r="304" spans="1:6" x14ac:dyDescent="0.25">
      <c r="A304" s="1"/>
      <c r="B304" s="1"/>
      <c r="C304" s="1"/>
      <c r="D304" s="1"/>
      <c r="E304" s="1"/>
      <c r="F304" s="1"/>
    </row>
    <row r="305" spans="1:6" x14ac:dyDescent="0.25">
      <c r="A305" s="1"/>
      <c r="B305" s="1"/>
      <c r="C305" s="1"/>
      <c r="D305" s="1"/>
      <c r="E305" s="1"/>
      <c r="F305" s="1"/>
    </row>
    <row r="306" spans="1:6" x14ac:dyDescent="0.25">
      <c r="A306" s="1"/>
      <c r="B306" s="1"/>
      <c r="C306" s="1"/>
      <c r="D306" s="1"/>
      <c r="E306" s="1"/>
      <c r="F306" s="1"/>
    </row>
    <row r="307" spans="1:6" x14ac:dyDescent="0.25">
      <c r="A307" s="1"/>
      <c r="B307" s="1"/>
      <c r="C307" s="1"/>
      <c r="D307" s="1"/>
      <c r="E307" s="1"/>
      <c r="F307" s="1"/>
    </row>
    <row r="308" spans="1:6" x14ac:dyDescent="0.25">
      <c r="A308" s="1"/>
      <c r="B308" s="1"/>
      <c r="C308" s="1"/>
      <c r="D308" s="1"/>
      <c r="E308" s="1"/>
      <c r="F308" s="1"/>
    </row>
    <row r="309" spans="1:6" x14ac:dyDescent="0.25">
      <c r="A309" s="1"/>
      <c r="B309" s="1"/>
      <c r="C309" s="1"/>
      <c r="D309" s="1"/>
      <c r="E309" s="1"/>
      <c r="F309" s="1"/>
    </row>
    <row r="310" spans="1:6" x14ac:dyDescent="0.25">
      <c r="A310" s="1"/>
      <c r="B310" s="1"/>
      <c r="C310" s="1"/>
      <c r="D310" s="1"/>
      <c r="E310" s="1"/>
      <c r="F310" s="1"/>
    </row>
    <row r="311" spans="1:6" x14ac:dyDescent="0.25">
      <c r="A311" s="1"/>
      <c r="B311" s="1"/>
      <c r="C311" s="1"/>
      <c r="D311" s="1"/>
      <c r="E311" s="1"/>
      <c r="F311" s="1"/>
    </row>
    <row r="312" spans="1:6" x14ac:dyDescent="0.25">
      <c r="A312" s="1"/>
      <c r="B312" s="1"/>
      <c r="C312" s="1"/>
      <c r="D312" s="1"/>
      <c r="E312" s="1"/>
      <c r="F312" s="1"/>
    </row>
    <row r="313" spans="1:6" x14ac:dyDescent="0.25">
      <c r="A313" s="1"/>
      <c r="B313" s="1"/>
      <c r="C313" s="1"/>
      <c r="D313" s="1"/>
      <c r="E313" s="1"/>
      <c r="F313" s="1"/>
    </row>
    <row r="314" spans="1:6" x14ac:dyDescent="0.25">
      <c r="A314" s="1"/>
      <c r="B314" s="1"/>
      <c r="C314" s="1"/>
      <c r="D314" s="1"/>
      <c r="E314" s="1"/>
      <c r="F314" s="1"/>
    </row>
    <row r="315" spans="1:6" x14ac:dyDescent="0.25">
      <c r="A315" s="1"/>
      <c r="B315" s="1"/>
      <c r="C315" s="1"/>
      <c r="D315" s="1"/>
      <c r="E315" s="1"/>
      <c r="F315" s="1"/>
    </row>
    <row r="316" spans="1:6" x14ac:dyDescent="0.25">
      <c r="A316" s="1"/>
      <c r="B316" s="1"/>
      <c r="C316" s="1"/>
      <c r="D316" s="1"/>
      <c r="E316" s="1"/>
      <c r="F316" s="1"/>
    </row>
    <row r="317" spans="1:6" x14ac:dyDescent="0.25">
      <c r="A317" s="1"/>
      <c r="B317" s="1"/>
      <c r="C317" s="1"/>
      <c r="D317" s="1"/>
      <c r="E317" s="1"/>
      <c r="F317" s="1"/>
    </row>
    <row r="318" spans="1:6" x14ac:dyDescent="0.25">
      <c r="A318" s="1"/>
      <c r="B318" s="1"/>
      <c r="C318" s="1"/>
      <c r="D318" s="1"/>
      <c r="E318" s="1"/>
      <c r="F318" s="1"/>
    </row>
    <row r="319" spans="1:6" x14ac:dyDescent="0.25">
      <c r="A319" s="1"/>
      <c r="B319" s="1"/>
      <c r="C319" s="1"/>
      <c r="D319" s="1"/>
      <c r="E319" s="1"/>
      <c r="F319" s="1"/>
    </row>
    <row r="320" spans="1:6" x14ac:dyDescent="0.25">
      <c r="A320" s="1"/>
      <c r="B320" s="1"/>
      <c r="C320" s="1"/>
      <c r="D320" s="1"/>
      <c r="E320" s="1"/>
      <c r="F320" s="1"/>
    </row>
    <row r="321" spans="1:6" x14ac:dyDescent="0.25">
      <c r="A321" s="1"/>
      <c r="B321" s="1"/>
      <c r="C321" s="1"/>
      <c r="D321" s="1"/>
      <c r="E321" s="1"/>
      <c r="F321" s="1"/>
    </row>
    <row r="322" spans="1:6" x14ac:dyDescent="0.25">
      <c r="A322" s="1"/>
      <c r="B322" s="1"/>
      <c r="C322" s="1"/>
      <c r="D322" s="1"/>
      <c r="E322" s="1"/>
      <c r="F322" s="1"/>
    </row>
    <row r="323" spans="1:6" x14ac:dyDescent="0.25">
      <c r="A323" s="1"/>
      <c r="B323" s="1"/>
      <c r="C323" s="1"/>
      <c r="D323" s="1"/>
      <c r="E323" s="1"/>
      <c r="F323" s="1"/>
    </row>
    <row r="324" spans="1:6" x14ac:dyDescent="0.25">
      <c r="A324" s="1"/>
      <c r="B324" s="1"/>
      <c r="C324" s="1"/>
      <c r="D324" s="1"/>
      <c r="E324" s="1"/>
      <c r="F324" s="1"/>
    </row>
    <row r="325" spans="1:6" x14ac:dyDescent="0.25">
      <c r="A325" s="1"/>
      <c r="B325" s="1"/>
      <c r="C325" s="1"/>
      <c r="D325" s="1"/>
      <c r="E325" s="1"/>
      <c r="F325" s="1"/>
    </row>
    <row r="326" spans="1:6" x14ac:dyDescent="0.25">
      <c r="A326" s="1"/>
      <c r="B326" s="1"/>
      <c r="C326" s="1"/>
      <c r="D326" s="1"/>
      <c r="E326" s="1"/>
      <c r="F326" s="1"/>
    </row>
    <row r="327" spans="1:6" x14ac:dyDescent="0.25">
      <c r="A327" s="1"/>
      <c r="B327" s="1"/>
      <c r="C327" s="1"/>
      <c r="D327" s="1"/>
      <c r="E327" s="1"/>
      <c r="F327" s="1"/>
    </row>
    <row r="328" spans="1:6" x14ac:dyDescent="0.25">
      <c r="A328" s="1"/>
      <c r="B328" s="1"/>
      <c r="C328" s="1"/>
      <c r="D328" s="1"/>
      <c r="E328" s="1"/>
      <c r="F328" s="1"/>
    </row>
    <row r="329" spans="1:6" x14ac:dyDescent="0.25">
      <c r="A329" s="1"/>
      <c r="B329" s="1"/>
      <c r="C329" s="1"/>
      <c r="D329" s="1"/>
      <c r="E329" s="1"/>
      <c r="F329" s="1"/>
    </row>
    <row r="330" spans="1:6" x14ac:dyDescent="0.25">
      <c r="A330" s="1"/>
      <c r="B330" s="1"/>
      <c r="C330" s="1"/>
      <c r="D330" s="1"/>
      <c r="E330" s="1"/>
      <c r="F330" s="1"/>
    </row>
    <row r="331" spans="1:6" x14ac:dyDescent="0.25">
      <c r="A331" s="1"/>
      <c r="B331" s="1"/>
      <c r="C331" s="1"/>
      <c r="D331" s="1"/>
      <c r="E331" s="1"/>
      <c r="F331" s="1"/>
    </row>
    <row r="332" spans="1:6" x14ac:dyDescent="0.25">
      <c r="A332" s="1"/>
      <c r="B332" s="1"/>
      <c r="C332" s="1"/>
      <c r="D332" s="1"/>
      <c r="E332" s="1"/>
      <c r="F332" s="1"/>
    </row>
    <row r="333" spans="1:6" x14ac:dyDescent="0.25">
      <c r="A333" s="1"/>
      <c r="B333" s="1"/>
      <c r="C333" s="1"/>
      <c r="D333" s="1"/>
      <c r="E333" s="1"/>
      <c r="F333" s="1"/>
    </row>
    <row r="334" spans="1:6" x14ac:dyDescent="0.25">
      <c r="A334" s="1"/>
      <c r="B334" s="1"/>
      <c r="C334" s="1"/>
      <c r="D334" s="1"/>
      <c r="E334" s="1"/>
      <c r="F334" s="1"/>
    </row>
    <row r="335" spans="1:6" x14ac:dyDescent="0.25">
      <c r="A335" s="1"/>
      <c r="B335" s="1"/>
      <c r="C335" s="1"/>
      <c r="D335" s="1"/>
      <c r="E335" s="1"/>
      <c r="F335" s="1"/>
    </row>
    <row r="336" spans="1:6" x14ac:dyDescent="0.25">
      <c r="A336" s="1"/>
      <c r="B336" s="1"/>
      <c r="C336" s="1"/>
      <c r="D336" s="1"/>
      <c r="E336" s="1"/>
      <c r="F336" s="1"/>
    </row>
    <row r="337" spans="1:6" x14ac:dyDescent="0.25">
      <c r="A337" s="1"/>
      <c r="B337" s="1"/>
      <c r="C337" s="1"/>
      <c r="D337" s="1"/>
      <c r="E337" s="1"/>
      <c r="F337" s="1"/>
    </row>
    <row r="338" spans="1:6" x14ac:dyDescent="0.25">
      <c r="A338" s="1"/>
      <c r="B338" s="1"/>
      <c r="C338" s="1"/>
      <c r="D338" s="1"/>
      <c r="E338" s="1"/>
      <c r="F338" s="1"/>
    </row>
    <row r="339" spans="1:6" x14ac:dyDescent="0.25">
      <c r="A339" s="1"/>
      <c r="B339" s="1"/>
      <c r="C339" s="1"/>
      <c r="D339" s="1"/>
      <c r="E339" s="1"/>
      <c r="F339" s="1"/>
    </row>
    <row r="340" spans="1:6" x14ac:dyDescent="0.25">
      <c r="A340" s="1"/>
      <c r="B340" s="1"/>
      <c r="C340" s="1"/>
      <c r="D340" s="1"/>
      <c r="E340" s="1"/>
      <c r="F340" s="1"/>
    </row>
    <row r="341" spans="1:6" x14ac:dyDescent="0.25">
      <c r="A341" s="1"/>
      <c r="B341" s="1"/>
      <c r="C341" s="1"/>
      <c r="D341" s="1"/>
      <c r="E341" s="1"/>
      <c r="F341" s="1"/>
    </row>
    <row r="342" spans="1:6" x14ac:dyDescent="0.25">
      <c r="A342" s="1"/>
      <c r="B342" s="1"/>
      <c r="C342" s="1"/>
      <c r="D342" s="1"/>
      <c r="E342" s="1"/>
      <c r="F342" s="1"/>
    </row>
    <row r="343" spans="1:6" x14ac:dyDescent="0.25">
      <c r="A343" s="1"/>
      <c r="B343" s="1"/>
      <c r="C343" s="1"/>
      <c r="D343" s="1"/>
      <c r="E343" s="1"/>
      <c r="F343" s="1"/>
    </row>
    <row r="344" spans="1:6" x14ac:dyDescent="0.25">
      <c r="A344" s="1"/>
      <c r="B344" s="1"/>
      <c r="C344" s="1"/>
      <c r="D344" s="1"/>
      <c r="E344" s="1"/>
      <c r="F344" s="1"/>
    </row>
    <row r="345" spans="1:6" x14ac:dyDescent="0.25">
      <c r="A345" s="1"/>
      <c r="B345" s="1"/>
      <c r="C345" s="1"/>
      <c r="D345" s="1"/>
      <c r="E345" s="1"/>
      <c r="F345" s="1"/>
    </row>
    <row r="346" spans="1:6" x14ac:dyDescent="0.25">
      <c r="A346" s="1"/>
      <c r="B346" s="1"/>
      <c r="C346" s="1"/>
      <c r="D346" s="1"/>
      <c r="E346" s="1"/>
      <c r="F346" s="1"/>
    </row>
    <row r="347" spans="1:6" x14ac:dyDescent="0.25">
      <c r="A347" s="1"/>
      <c r="B347" s="1"/>
      <c r="C347" s="1"/>
      <c r="D347" s="1"/>
      <c r="E347" s="1"/>
      <c r="F347" s="1"/>
    </row>
    <row r="348" spans="1:6" x14ac:dyDescent="0.25">
      <c r="A348" s="1"/>
      <c r="B348" s="1"/>
      <c r="C348" s="1"/>
      <c r="D348" s="1"/>
      <c r="E348" s="1"/>
      <c r="F348" s="1"/>
    </row>
    <row r="349" spans="1:6" x14ac:dyDescent="0.25">
      <c r="A349" s="1"/>
      <c r="B349" s="1"/>
      <c r="C349" s="1"/>
      <c r="D349" s="1"/>
      <c r="E349" s="1"/>
      <c r="F349" s="1"/>
    </row>
    <row r="350" spans="1:6" x14ac:dyDescent="0.25">
      <c r="A350" s="1"/>
      <c r="B350" s="1"/>
      <c r="C350" s="1"/>
      <c r="D350" s="1"/>
      <c r="E350" s="1"/>
      <c r="F350" s="1"/>
    </row>
    <row r="351" spans="1:6" x14ac:dyDescent="0.25">
      <c r="A351" s="1"/>
      <c r="B351" s="1"/>
      <c r="C351" s="1"/>
      <c r="D351" s="1"/>
      <c r="E351" s="1"/>
      <c r="F351" s="1"/>
    </row>
    <row r="352" spans="1:6" x14ac:dyDescent="0.25">
      <c r="A352" s="1"/>
      <c r="B352" s="1"/>
      <c r="C352" s="1"/>
      <c r="D352" s="1"/>
      <c r="E352" s="1"/>
      <c r="F352" s="1"/>
    </row>
    <row r="353" spans="1:6" x14ac:dyDescent="0.25">
      <c r="A353" s="1"/>
      <c r="B353" s="1"/>
      <c r="C353" s="1"/>
      <c r="D353" s="1"/>
      <c r="E353" s="1"/>
      <c r="F353" s="1"/>
    </row>
    <row r="354" spans="1:6" x14ac:dyDescent="0.25">
      <c r="A354" s="1"/>
      <c r="B354" s="1"/>
      <c r="C354" s="1"/>
      <c r="D354" s="1"/>
      <c r="E354" s="1"/>
      <c r="F354" s="1"/>
    </row>
    <row r="355" spans="1:6" x14ac:dyDescent="0.25">
      <c r="A355" s="1"/>
      <c r="B355" s="1"/>
      <c r="C355" s="1"/>
      <c r="D355" s="1"/>
      <c r="E355" s="1"/>
      <c r="F355" s="1"/>
    </row>
    <row r="356" spans="1:6" x14ac:dyDescent="0.25">
      <c r="A356" s="1"/>
      <c r="B356" s="1"/>
      <c r="C356" s="1"/>
      <c r="D356" s="1"/>
      <c r="E356" s="1"/>
      <c r="F356" s="1"/>
    </row>
    <row r="357" spans="1:6" x14ac:dyDescent="0.25">
      <c r="A357" s="1"/>
      <c r="B357" s="1"/>
      <c r="C357" s="1"/>
      <c r="D357" s="1"/>
      <c r="E357" s="1"/>
      <c r="F357" s="1"/>
    </row>
    <row r="358" spans="1:6" x14ac:dyDescent="0.25">
      <c r="A358" s="1"/>
      <c r="B358" s="1"/>
      <c r="C358" s="1"/>
      <c r="D358" s="1"/>
      <c r="E358" s="1"/>
      <c r="F358" s="1"/>
    </row>
    <row r="359" spans="1:6" x14ac:dyDescent="0.25">
      <c r="A359" s="1"/>
      <c r="B359" s="1"/>
      <c r="C359" s="1"/>
      <c r="D359" s="1"/>
      <c r="E359" s="1"/>
      <c r="F359" s="1"/>
    </row>
    <row r="360" spans="1:6" x14ac:dyDescent="0.25">
      <c r="A360" s="1"/>
      <c r="B360" s="1"/>
      <c r="C360" s="1"/>
      <c r="D360" s="1"/>
      <c r="E360" s="1"/>
      <c r="F360" s="1"/>
    </row>
    <row r="361" spans="1:6" x14ac:dyDescent="0.25">
      <c r="A361" s="1"/>
      <c r="B361" s="1"/>
      <c r="C361" s="1"/>
      <c r="D361" s="1"/>
      <c r="E361" s="1"/>
      <c r="F361" s="1"/>
    </row>
    <row r="362" spans="1:6" x14ac:dyDescent="0.25">
      <c r="A362" s="1"/>
      <c r="B362" s="1"/>
      <c r="C362" s="1"/>
      <c r="D362" s="1"/>
      <c r="E362" s="1"/>
      <c r="F362" s="1"/>
    </row>
    <row r="363" spans="1:6" x14ac:dyDescent="0.25">
      <c r="A363" s="1"/>
      <c r="B363" s="1"/>
      <c r="C363" s="1"/>
      <c r="D363" s="1"/>
      <c r="E363" s="1"/>
      <c r="F363" s="1"/>
    </row>
    <row r="364" spans="1:6" x14ac:dyDescent="0.25">
      <c r="A364" s="1"/>
      <c r="B364" s="1"/>
      <c r="C364" s="1"/>
      <c r="D364" s="1"/>
      <c r="E364" s="1"/>
      <c r="F364" s="1"/>
    </row>
    <row r="365" spans="1:6" x14ac:dyDescent="0.25">
      <c r="A365" s="1"/>
      <c r="B365" s="1"/>
      <c r="C365" s="1"/>
      <c r="D365" s="1"/>
      <c r="E365" s="1"/>
      <c r="F365" s="1"/>
    </row>
    <row r="366" spans="1:6" x14ac:dyDescent="0.25">
      <c r="A366" s="1"/>
      <c r="B366" s="1"/>
      <c r="C366" s="1"/>
      <c r="D366" s="1"/>
      <c r="E366" s="1"/>
      <c r="F366" s="1"/>
    </row>
    <row r="367" spans="1:6" x14ac:dyDescent="0.25">
      <c r="A367" s="1"/>
      <c r="B367" s="1"/>
      <c r="C367" s="1"/>
      <c r="D367" s="1"/>
      <c r="E367" s="1"/>
      <c r="F367" s="1"/>
    </row>
    <row r="368" spans="1:6" x14ac:dyDescent="0.25">
      <c r="A368" s="1"/>
      <c r="B368" s="1"/>
      <c r="C368" s="1"/>
      <c r="D368" s="1"/>
      <c r="E368" s="1"/>
      <c r="F368" s="1"/>
    </row>
    <row r="369" spans="1:6" x14ac:dyDescent="0.25">
      <c r="A369" s="1"/>
      <c r="B369" s="1"/>
      <c r="C369" s="1"/>
      <c r="D369" s="1"/>
      <c r="E369" s="1"/>
      <c r="F369" s="1"/>
    </row>
    <row r="370" spans="1:6" x14ac:dyDescent="0.25">
      <c r="A370" s="1"/>
      <c r="B370" s="1"/>
      <c r="C370" s="1"/>
      <c r="D370" s="1"/>
      <c r="E370" s="1"/>
      <c r="F370" s="1"/>
    </row>
    <row r="371" spans="1:6" x14ac:dyDescent="0.25">
      <c r="A371" s="1"/>
      <c r="B371" s="1"/>
      <c r="C371" s="1"/>
      <c r="D371" s="1"/>
      <c r="E371" s="1"/>
      <c r="F371" s="1"/>
    </row>
    <row r="372" spans="1:6" x14ac:dyDescent="0.25">
      <c r="A372" s="1"/>
      <c r="B372" s="1"/>
      <c r="C372" s="1"/>
      <c r="D372" s="1"/>
      <c r="E372" s="1"/>
      <c r="F372" s="1"/>
    </row>
    <row r="373" spans="1:6" x14ac:dyDescent="0.25">
      <c r="A373" s="1"/>
      <c r="B373" s="1"/>
      <c r="C373" s="1"/>
      <c r="D373" s="1"/>
      <c r="E373" s="1"/>
      <c r="F373" s="1"/>
    </row>
    <row r="374" spans="1:6" x14ac:dyDescent="0.25">
      <c r="A374" s="1"/>
      <c r="B374" s="1"/>
      <c r="C374" s="1"/>
      <c r="D374" s="1"/>
      <c r="E374" s="1"/>
      <c r="F374" s="1"/>
    </row>
    <row r="375" spans="1:6" x14ac:dyDescent="0.25">
      <c r="A375" s="1"/>
      <c r="B375" s="1"/>
      <c r="C375" s="1"/>
      <c r="D375" s="1"/>
      <c r="E375" s="1"/>
      <c r="F375" s="1"/>
    </row>
    <row r="376" spans="1:6" x14ac:dyDescent="0.25">
      <c r="A376" s="1"/>
      <c r="B376" s="1"/>
      <c r="C376" s="1"/>
      <c r="D376" s="1"/>
      <c r="E376" s="1"/>
      <c r="F376" s="1"/>
    </row>
    <row r="377" spans="1:6" x14ac:dyDescent="0.25">
      <c r="A377" s="1"/>
      <c r="B377" s="1"/>
      <c r="C377" s="1"/>
      <c r="D377" s="1"/>
      <c r="E377" s="1"/>
      <c r="F377" s="1"/>
    </row>
    <row r="378" spans="1:6" x14ac:dyDescent="0.25">
      <c r="A378" s="1"/>
      <c r="B378" s="1"/>
      <c r="C378" s="1"/>
      <c r="D378" s="1"/>
      <c r="E378" s="1"/>
      <c r="F378" s="1"/>
    </row>
    <row r="379" spans="1:6" x14ac:dyDescent="0.25">
      <c r="A379" s="1"/>
      <c r="B379" s="1"/>
      <c r="C379" s="1"/>
      <c r="D379" s="1"/>
      <c r="E379" s="1"/>
      <c r="F379" s="1"/>
    </row>
    <row r="380" spans="1:6" x14ac:dyDescent="0.25">
      <c r="A380" s="1"/>
      <c r="B380" s="1"/>
      <c r="C380" s="1"/>
      <c r="D380" s="1"/>
      <c r="E380" s="1"/>
      <c r="F380" s="1"/>
    </row>
    <row r="381" spans="1:6" x14ac:dyDescent="0.25">
      <c r="A381" s="1"/>
      <c r="B381" s="1"/>
      <c r="C381" s="1"/>
      <c r="D381" s="1"/>
      <c r="E381" s="1"/>
      <c r="F381" s="1"/>
    </row>
    <row r="382" spans="1:6" x14ac:dyDescent="0.25">
      <c r="A382" s="1"/>
      <c r="B382" s="1"/>
      <c r="C382" s="1"/>
      <c r="D382" s="1"/>
      <c r="E382" s="1"/>
      <c r="F382" s="1"/>
    </row>
    <row r="383" spans="1:6" x14ac:dyDescent="0.25">
      <c r="A383" s="1"/>
      <c r="B383" s="1"/>
      <c r="C383" s="1"/>
      <c r="D383" s="1"/>
      <c r="E383" s="1"/>
      <c r="F383" s="1"/>
    </row>
    <row r="384" spans="1:6" x14ac:dyDescent="0.25">
      <c r="A384" s="1"/>
      <c r="B384" s="1"/>
      <c r="C384" s="1"/>
      <c r="D384" s="1"/>
      <c r="E384" s="1"/>
      <c r="F384" s="1"/>
    </row>
    <row r="385" spans="1:6" x14ac:dyDescent="0.25">
      <c r="A385" s="1"/>
      <c r="B385" s="1"/>
      <c r="C385" s="1"/>
      <c r="D385" s="1"/>
      <c r="E385" s="1"/>
      <c r="F385" s="1"/>
    </row>
    <row r="386" spans="1:6" x14ac:dyDescent="0.25">
      <c r="A386" s="1"/>
      <c r="B386" s="1"/>
      <c r="C386" s="1"/>
      <c r="D386" s="1"/>
      <c r="E386" s="1"/>
      <c r="F386" s="1"/>
    </row>
    <row r="387" spans="1:6" x14ac:dyDescent="0.25">
      <c r="A387" s="1"/>
      <c r="B387" s="1"/>
      <c r="C387" s="1"/>
      <c r="D387" s="1"/>
      <c r="E387" s="1"/>
      <c r="F387" s="1"/>
    </row>
    <row r="388" spans="1:6" x14ac:dyDescent="0.25">
      <c r="A388" s="1"/>
      <c r="B388" s="1"/>
      <c r="C388" s="1"/>
      <c r="D388" s="1"/>
      <c r="E388" s="1"/>
      <c r="F388" s="1"/>
    </row>
    <row r="389" spans="1:6" x14ac:dyDescent="0.25">
      <c r="A389" s="1"/>
      <c r="B389" s="1"/>
      <c r="C389" s="1"/>
      <c r="D389" s="1"/>
      <c r="E389" s="1"/>
      <c r="F389" s="1"/>
    </row>
    <row r="390" spans="1:6" x14ac:dyDescent="0.25">
      <c r="A390" s="1"/>
      <c r="B390" s="1"/>
      <c r="C390" s="1"/>
      <c r="D390" s="1"/>
      <c r="E390" s="1"/>
      <c r="F390" s="1"/>
    </row>
    <row r="391" spans="1:6" x14ac:dyDescent="0.25">
      <c r="A391" s="1"/>
      <c r="B391" s="1"/>
      <c r="C391" s="1"/>
      <c r="D391" s="1"/>
      <c r="E391" s="1"/>
      <c r="F391" s="1"/>
    </row>
    <row r="392" spans="1:6" x14ac:dyDescent="0.25">
      <c r="A392" s="1"/>
      <c r="B392" s="1"/>
      <c r="C392" s="1"/>
      <c r="D392" s="1"/>
      <c r="E392" s="1"/>
      <c r="F392" s="1"/>
    </row>
    <row r="393" spans="1:6" x14ac:dyDescent="0.25">
      <c r="A393" s="1"/>
      <c r="B393" s="1"/>
      <c r="C393" s="1"/>
      <c r="D393" s="1"/>
      <c r="E393" s="1"/>
      <c r="F393" s="1"/>
    </row>
    <row r="394" spans="1:6" x14ac:dyDescent="0.25">
      <c r="A394" s="1"/>
      <c r="B394" s="1"/>
      <c r="C394" s="1"/>
      <c r="D394" s="1"/>
      <c r="E394" s="1"/>
      <c r="F394" s="1"/>
    </row>
    <row r="395" spans="1:6" x14ac:dyDescent="0.25">
      <c r="A395" s="1"/>
      <c r="B395" s="1"/>
      <c r="C395" s="1"/>
      <c r="D395" s="1"/>
      <c r="E395" s="1"/>
      <c r="F395" s="1"/>
    </row>
    <row r="396" spans="1:6" x14ac:dyDescent="0.25">
      <c r="A396" s="1"/>
      <c r="B396" s="1"/>
      <c r="C396" s="1"/>
      <c r="D396" s="1"/>
      <c r="E396" s="1"/>
      <c r="F396" s="1"/>
    </row>
    <row r="397" spans="1:6" x14ac:dyDescent="0.25">
      <c r="A397" s="1"/>
      <c r="B397" s="1"/>
      <c r="C397" s="1"/>
      <c r="D397" s="1"/>
      <c r="E397" s="1"/>
      <c r="F397" s="1"/>
    </row>
    <row r="398" spans="1:6" x14ac:dyDescent="0.25">
      <c r="A398" s="1"/>
      <c r="B398" s="1"/>
      <c r="C398" s="1"/>
      <c r="D398" s="1"/>
      <c r="E398" s="1"/>
      <c r="F398" s="1"/>
    </row>
    <row r="399" spans="1:6" x14ac:dyDescent="0.25">
      <c r="A399" s="1"/>
      <c r="B399" s="1"/>
      <c r="C399" s="1"/>
      <c r="D399" s="1"/>
      <c r="E399" s="1"/>
      <c r="F399" s="1"/>
    </row>
    <row r="400" spans="1:6" x14ac:dyDescent="0.25">
      <c r="A400" s="1"/>
      <c r="B400" s="1"/>
      <c r="C400" s="1"/>
      <c r="D400" s="1"/>
      <c r="E400" s="1"/>
      <c r="F400" s="1"/>
    </row>
    <row r="401" spans="1:6" x14ac:dyDescent="0.25">
      <c r="A401" s="1"/>
      <c r="B401" s="1"/>
      <c r="C401" s="1"/>
      <c r="D401" s="1"/>
      <c r="E401" s="1"/>
      <c r="F401" s="1"/>
    </row>
    <row r="402" spans="1:6" x14ac:dyDescent="0.25">
      <c r="A402" s="1"/>
      <c r="B402" s="1"/>
      <c r="C402" s="1"/>
      <c r="D402" s="1"/>
      <c r="E402" s="1"/>
      <c r="F402" s="1"/>
    </row>
    <row r="403" spans="1:6" x14ac:dyDescent="0.25">
      <c r="A403" s="1"/>
      <c r="B403" s="1"/>
      <c r="C403" s="1"/>
      <c r="D403" s="1"/>
      <c r="E403" s="1"/>
      <c r="F403" s="1"/>
    </row>
    <row r="404" spans="1:6" x14ac:dyDescent="0.25">
      <c r="A404" s="1"/>
      <c r="B404" s="1"/>
      <c r="C404" s="1"/>
      <c r="D404" s="1"/>
      <c r="E404" s="1"/>
      <c r="F404" s="1"/>
    </row>
    <row r="405" spans="1:6" x14ac:dyDescent="0.25">
      <c r="A405" s="1"/>
      <c r="B405" s="1"/>
      <c r="C405" s="1"/>
      <c r="D405" s="1"/>
      <c r="E405" s="1"/>
      <c r="F405" s="1"/>
    </row>
    <row r="406" spans="1:6" x14ac:dyDescent="0.25">
      <c r="A406" s="1"/>
      <c r="B406" s="1"/>
      <c r="C406" s="1"/>
      <c r="D406" s="1"/>
      <c r="E406" s="1"/>
      <c r="F406" s="1"/>
    </row>
    <row r="407" spans="1:6" x14ac:dyDescent="0.25">
      <c r="A407" s="1"/>
      <c r="B407" s="1"/>
      <c r="C407" s="1"/>
      <c r="D407" s="1"/>
      <c r="E407" s="1"/>
      <c r="F407" s="1"/>
    </row>
    <row r="408" spans="1:6" x14ac:dyDescent="0.25">
      <c r="A408" s="1"/>
      <c r="B408" s="1"/>
      <c r="C408" s="1"/>
      <c r="D408" s="1"/>
      <c r="E408" s="1"/>
      <c r="F408" s="1"/>
    </row>
    <row r="409" spans="1:6" x14ac:dyDescent="0.25">
      <c r="A409" s="1"/>
      <c r="B409" s="1"/>
      <c r="C409" s="1"/>
      <c r="D409" s="1"/>
      <c r="E409" s="1"/>
      <c r="F409" s="1"/>
    </row>
    <row r="410" spans="1:6" x14ac:dyDescent="0.25">
      <c r="A410" s="1"/>
      <c r="B410" s="1"/>
      <c r="C410" s="1"/>
      <c r="D410" s="1"/>
      <c r="E410" s="1"/>
      <c r="F410" s="1"/>
    </row>
    <row r="411" spans="1:6" x14ac:dyDescent="0.25">
      <c r="A411" s="1"/>
      <c r="B411" s="1"/>
      <c r="C411" s="1"/>
      <c r="D411" s="1"/>
      <c r="E411" s="1"/>
      <c r="F411" s="1"/>
    </row>
    <row r="412" spans="1:6" x14ac:dyDescent="0.25">
      <c r="A412" s="1"/>
      <c r="B412" s="1"/>
      <c r="C412" s="1"/>
      <c r="D412" s="1"/>
      <c r="E412" s="1"/>
      <c r="F412" s="1"/>
    </row>
    <row r="413" spans="1:6" x14ac:dyDescent="0.25">
      <c r="A413" s="1"/>
      <c r="B413" s="1"/>
      <c r="C413" s="1"/>
      <c r="D413" s="1"/>
      <c r="E413" s="1"/>
      <c r="F413" s="1"/>
    </row>
    <row r="414" spans="1:6" x14ac:dyDescent="0.25">
      <c r="A414" s="1"/>
      <c r="B414" s="1"/>
      <c r="C414" s="1"/>
      <c r="D414" s="1"/>
      <c r="E414" s="1"/>
      <c r="F414" s="1"/>
    </row>
    <row r="415" spans="1:6" x14ac:dyDescent="0.25">
      <c r="A415" s="1"/>
      <c r="B415" s="1"/>
      <c r="C415" s="1"/>
      <c r="D415" s="1"/>
      <c r="E415" s="1"/>
      <c r="F415" s="1"/>
    </row>
    <row r="416" spans="1:6" x14ac:dyDescent="0.25">
      <c r="A416" s="1"/>
      <c r="B416" s="1"/>
      <c r="C416" s="1"/>
      <c r="D416" s="1"/>
      <c r="E416" s="1"/>
      <c r="F416" s="1"/>
    </row>
    <row r="417" spans="1:6" x14ac:dyDescent="0.25">
      <c r="A417" s="1"/>
      <c r="B417" s="1"/>
      <c r="C417" s="1"/>
      <c r="D417" s="1"/>
      <c r="E417" s="1"/>
      <c r="F417" s="1"/>
    </row>
    <row r="418" spans="1:6" x14ac:dyDescent="0.25">
      <c r="A418" s="1"/>
      <c r="B418" s="1"/>
      <c r="C418" s="1"/>
      <c r="D418" s="1"/>
      <c r="E418" s="1"/>
      <c r="F418" s="1"/>
    </row>
    <row r="419" spans="1:6" x14ac:dyDescent="0.25">
      <c r="A419" s="1"/>
      <c r="B419" s="1"/>
      <c r="C419" s="1"/>
      <c r="D419" s="1"/>
      <c r="E419" s="1"/>
      <c r="F419" s="1"/>
    </row>
    <row r="420" spans="1:6" x14ac:dyDescent="0.25">
      <c r="A420" s="1"/>
      <c r="B420" s="1"/>
      <c r="C420" s="1"/>
      <c r="D420" s="1"/>
      <c r="E420" s="1"/>
      <c r="F420" s="1"/>
    </row>
    <row r="421" spans="1:6" x14ac:dyDescent="0.25">
      <c r="A421" s="1"/>
      <c r="B421" s="1"/>
      <c r="C421" s="1"/>
      <c r="D421" s="1"/>
      <c r="E421" s="1"/>
      <c r="F421" s="1"/>
    </row>
    <row r="422" spans="1:6" x14ac:dyDescent="0.25">
      <c r="A422" s="1"/>
      <c r="B422" s="1"/>
      <c r="C422" s="1"/>
      <c r="D422" s="1"/>
      <c r="E422" s="1"/>
      <c r="F422" s="1"/>
    </row>
    <row r="423" spans="1:6" x14ac:dyDescent="0.25">
      <c r="A423" s="1"/>
      <c r="B423" s="1"/>
      <c r="C423" s="1"/>
      <c r="D423" s="1"/>
      <c r="E423" s="1"/>
      <c r="F423" s="1"/>
    </row>
    <row r="424" spans="1:6" x14ac:dyDescent="0.25">
      <c r="A424" s="1"/>
      <c r="B424" s="1"/>
      <c r="C424" s="1"/>
      <c r="D424" s="1"/>
      <c r="E424" s="1"/>
      <c r="F424" s="1"/>
    </row>
    <row r="425" spans="1:6" x14ac:dyDescent="0.25">
      <c r="A425" s="1"/>
      <c r="B425" s="1"/>
      <c r="C425" s="1"/>
      <c r="D425" s="1"/>
      <c r="E425" s="1"/>
      <c r="F425" s="1"/>
    </row>
    <row r="426" spans="1:6" x14ac:dyDescent="0.25">
      <c r="A426" s="1"/>
      <c r="B426" s="1"/>
      <c r="C426" s="1"/>
      <c r="D426" s="1"/>
      <c r="E426" s="1"/>
      <c r="F426" s="1"/>
    </row>
    <row r="427" spans="1:6" x14ac:dyDescent="0.25">
      <c r="A427" s="1"/>
      <c r="B427" s="1"/>
      <c r="C427" s="1"/>
      <c r="D427" s="1"/>
      <c r="E427" s="1"/>
      <c r="F427" s="1"/>
    </row>
    <row r="428" spans="1:6" x14ac:dyDescent="0.25">
      <c r="A428" s="1"/>
      <c r="B428" s="1"/>
      <c r="C428" s="1"/>
      <c r="D428" s="1"/>
      <c r="E428" s="1"/>
      <c r="F428" s="1"/>
    </row>
    <row r="429" spans="1:6" x14ac:dyDescent="0.25">
      <c r="A429" s="1"/>
      <c r="B429" s="1"/>
      <c r="C429" s="1"/>
      <c r="D429" s="1"/>
      <c r="E429" s="1"/>
      <c r="F429" s="1"/>
    </row>
    <row r="430" spans="1:6" x14ac:dyDescent="0.25">
      <c r="A430" s="1"/>
      <c r="B430" s="1"/>
      <c r="C430" s="1"/>
      <c r="D430" s="1"/>
      <c r="E430" s="1"/>
      <c r="F430" s="1"/>
    </row>
    <row r="431" spans="1:6" x14ac:dyDescent="0.25">
      <c r="A431" s="1"/>
      <c r="B431" s="1"/>
      <c r="C431" s="1"/>
      <c r="D431" s="1"/>
      <c r="E431" s="1"/>
      <c r="F431" s="1"/>
    </row>
    <row r="432" spans="1:6" x14ac:dyDescent="0.25">
      <c r="A432" s="1"/>
      <c r="B432" s="1"/>
      <c r="C432" s="1"/>
      <c r="D432" s="1"/>
      <c r="E432" s="1"/>
      <c r="F432" s="1"/>
    </row>
    <row r="433" spans="1:6" x14ac:dyDescent="0.25">
      <c r="A433" s="1"/>
      <c r="B433" s="1"/>
      <c r="C433" s="1"/>
      <c r="D433" s="1"/>
      <c r="E433" s="1"/>
      <c r="F433" s="1"/>
    </row>
    <row r="434" spans="1:6" x14ac:dyDescent="0.25">
      <c r="A434" s="1"/>
      <c r="B434" s="1"/>
      <c r="C434" s="1"/>
      <c r="D434" s="1"/>
      <c r="E434" s="1"/>
      <c r="F434" s="1"/>
    </row>
    <row r="435" spans="1:6" x14ac:dyDescent="0.25">
      <c r="A435" s="1"/>
      <c r="B435" s="1"/>
      <c r="C435" s="1"/>
      <c r="D435" s="1"/>
      <c r="E435" s="1"/>
      <c r="F435" s="1"/>
    </row>
    <row r="436" spans="1:6" x14ac:dyDescent="0.25">
      <c r="A436" s="1"/>
      <c r="B436" s="1"/>
      <c r="C436" s="1"/>
      <c r="D436" s="1"/>
      <c r="E436" s="1"/>
      <c r="F436" s="1"/>
    </row>
    <row r="437" spans="1:6" x14ac:dyDescent="0.25">
      <c r="A437" s="1"/>
      <c r="B437" s="1"/>
      <c r="C437" s="1"/>
      <c r="D437" s="1"/>
      <c r="E437" s="1"/>
      <c r="F437" s="1"/>
    </row>
    <row r="438" spans="1:6" x14ac:dyDescent="0.25">
      <c r="A438" s="1"/>
      <c r="B438" s="1"/>
      <c r="C438" s="1"/>
      <c r="D438" s="1"/>
      <c r="E438" s="1"/>
      <c r="F438" s="1"/>
    </row>
    <row r="439" spans="1:6" x14ac:dyDescent="0.25">
      <c r="A439" s="1"/>
      <c r="B439" s="1"/>
      <c r="C439" s="1"/>
      <c r="D439" s="1"/>
      <c r="E439" s="1"/>
      <c r="F439" s="1"/>
    </row>
    <row r="440" spans="1:6" x14ac:dyDescent="0.25">
      <c r="A440" s="1"/>
      <c r="B440" s="1"/>
      <c r="C440" s="1"/>
      <c r="D440" s="1"/>
      <c r="E440" s="1"/>
      <c r="F440" s="1"/>
    </row>
    <row r="441" spans="1:6" x14ac:dyDescent="0.25">
      <c r="A441" s="1"/>
      <c r="B441" s="1"/>
      <c r="C441" s="1"/>
      <c r="D441" s="1"/>
      <c r="E441" s="1"/>
      <c r="F441" s="1"/>
    </row>
    <row r="442" spans="1:6" x14ac:dyDescent="0.25">
      <c r="A442" s="1"/>
      <c r="B442" s="1"/>
      <c r="C442" s="1"/>
      <c r="D442" s="1"/>
      <c r="E442" s="1"/>
      <c r="F442" s="1"/>
    </row>
    <row r="443" spans="1:6" x14ac:dyDescent="0.25">
      <c r="A443" s="1"/>
      <c r="B443" s="1"/>
      <c r="C443" s="1"/>
      <c r="D443" s="1"/>
      <c r="E443" s="1"/>
      <c r="F443" s="1"/>
    </row>
    <row r="444" spans="1:6" x14ac:dyDescent="0.25">
      <c r="A444" s="1"/>
      <c r="B444" s="1"/>
      <c r="C444" s="1"/>
      <c r="D444" s="1"/>
      <c r="E444" s="1"/>
      <c r="F444" s="1"/>
    </row>
    <row r="445" spans="1:6" x14ac:dyDescent="0.25">
      <c r="A445" s="1"/>
      <c r="B445" s="1"/>
      <c r="C445" s="1"/>
      <c r="D445" s="1"/>
      <c r="E445" s="1"/>
      <c r="F445" s="1"/>
    </row>
    <row r="446" spans="1:6" x14ac:dyDescent="0.25">
      <c r="A446" s="1"/>
      <c r="B446" s="1"/>
      <c r="C446" s="1"/>
      <c r="D446" s="1"/>
      <c r="E446" s="1"/>
      <c r="F446" s="1"/>
    </row>
    <row r="447" spans="1:6" x14ac:dyDescent="0.25">
      <c r="A447" s="1"/>
      <c r="B447" s="1"/>
      <c r="C447" s="1"/>
      <c r="D447" s="1"/>
      <c r="E447" s="1"/>
      <c r="F447" s="1"/>
    </row>
    <row r="448" spans="1:6" x14ac:dyDescent="0.25">
      <c r="A448" s="1"/>
      <c r="B448" s="1"/>
      <c r="C448" s="1"/>
      <c r="D448" s="1"/>
      <c r="E448" s="1"/>
      <c r="F448" s="1"/>
    </row>
    <row r="449" spans="1:6" x14ac:dyDescent="0.25">
      <c r="A449" s="1"/>
      <c r="B449" s="1"/>
      <c r="C449" s="1"/>
      <c r="D449" s="1"/>
      <c r="E449" s="1"/>
      <c r="F449" s="1"/>
    </row>
    <row r="450" spans="1:6" x14ac:dyDescent="0.25">
      <c r="A450" s="1"/>
      <c r="B450" s="1"/>
      <c r="C450" s="1"/>
      <c r="D450" s="1"/>
      <c r="E450" s="1"/>
      <c r="F450" s="1"/>
    </row>
    <row r="451" spans="1:6" x14ac:dyDescent="0.25">
      <c r="A451" s="1"/>
      <c r="B451" s="1"/>
      <c r="C451" s="1"/>
      <c r="D451" s="1"/>
      <c r="E451" s="1"/>
      <c r="F451" s="1"/>
    </row>
    <row r="452" spans="1:6" x14ac:dyDescent="0.25">
      <c r="A452" s="1"/>
      <c r="B452" s="1"/>
      <c r="C452" s="1"/>
      <c r="D452" s="1"/>
      <c r="E452" s="1"/>
      <c r="F452" s="1"/>
    </row>
    <row r="453" spans="1:6" x14ac:dyDescent="0.25">
      <c r="A453" s="1"/>
      <c r="B453" s="1"/>
      <c r="C453" s="1"/>
      <c r="D453" s="1"/>
      <c r="E453" s="1"/>
      <c r="F453" s="1"/>
    </row>
    <row r="454" spans="1:6" x14ac:dyDescent="0.25">
      <c r="A454" s="1"/>
      <c r="B454" s="1"/>
      <c r="C454" s="1"/>
      <c r="D454" s="1"/>
      <c r="E454" s="1"/>
      <c r="F454" s="1"/>
    </row>
    <row r="455" spans="1:6" x14ac:dyDescent="0.25">
      <c r="A455" s="1"/>
      <c r="B455" s="1"/>
      <c r="C455" s="1"/>
      <c r="D455" s="1"/>
      <c r="E455" s="1"/>
      <c r="F455" s="1"/>
    </row>
    <row r="456" spans="1:6" x14ac:dyDescent="0.25">
      <c r="A456" s="1"/>
      <c r="B456" s="1"/>
      <c r="C456" s="1"/>
      <c r="D456" s="1"/>
      <c r="E456" s="1"/>
      <c r="F456" s="1"/>
    </row>
    <row r="457" spans="1:6" x14ac:dyDescent="0.25">
      <c r="A457" s="1"/>
      <c r="B457" s="1"/>
      <c r="C457" s="1"/>
      <c r="D457" s="1"/>
      <c r="E457" s="1"/>
      <c r="F457" s="1"/>
    </row>
    <row r="458" spans="1:6" x14ac:dyDescent="0.25">
      <c r="A458" s="1"/>
      <c r="B458" s="1"/>
      <c r="C458" s="1"/>
      <c r="D458" s="1"/>
      <c r="E458" s="1"/>
      <c r="F458" s="1"/>
    </row>
    <row r="459" spans="1:6" x14ac:dyDescent="0.25">
      <c r="A459" s="1"/>
      <c r="B459" s="1"/>
      <c r="C459" s="1"/>
      <c r="D459" s="1"/>
      <c r="E459" s="1"/>
      <c r="F459" s="1"/>
    </row>
    <row r="460" spans="1:6" x14ac:dyDescent="0.25">
      <c r="A460" s="1"/>
      <c r="B460" s="1"/>
      <c r="C460" s="1"/>
      <c r="D460" s="1"/>
      <c r="E460" s="1"/>
      <c r="F460" s="1"/>
    </row>
    <row r="461" spans="1:6" x14ac:dyDescent="0.25">
      <c r="A461" s="1"/>
      <c r="B461" s="1"/>
      <c r="C461" s="1"/>
      <c r="D461" s="1"/>
      <c r="E461" s="1"/>
      <c r="F461" s="1"/>
    </row>
    <row r="462" spans="1:6" x14ac:dyDescent="0.25">
      <c r="A462" s="1"/>
      <c r="B462" s="1"/>
      <c r="C462" s="1"/>
      <c r="D462" s="1"/>
      <c r="E462" s="1"/>
      <c r="F462" s="1"/>
    </row>
    <row r="463" spans="1:6" x14ac:dyDescent="0.25">
      <c r="A463" s="1"/>
      <c r="B463" s="1"/>
      <c r="C463" s="1"/>
      <c r="D463" s="1"/>
      <c r="E463" s="1"/>
      <c r="F463" s="1"/>
    </row>
    <row r="464" spans="1:6" x14ac:dyDescent="0.25">
      <c r="A464" s="1"/>
      <c r="B464" s="1"/>
      <c r="C464" s="1"/>
      <c r="D464" s="1"/>
      <c r="E464" s="1"/>
      <c r="F464" s="1"/>
    </row>
    <row r="465" spans="1:6" x14ac:dyDescent="0.25">
      <c r="A465" s="1"/>
      <c r="B465" s="1"/>
      <c r="C465" s="1"/>
      <c r="D465" s="1"/>
      <c r="E465" s="1"/>
      <c r="F465" s="1"/>
    </row>
    <row r="466" spans="1:6" x14ac:dyDescent="0.25">
      <c r="A466" s="1"/>
      <c r="B466" s="1"/>
      <c r="C466" s="1"/>
      <c r="D466" s="1"/>
      <c r="E466" s="1"/>
      <c r="F466" s="1"/>
    </row>
    <row r="467" spans="1:6" x14ac:dyDescent="0.25">
      <c r="A467" s="1"/>
      <c r="B467" s="1"/>
      <c r="C467" s="1"/>
      <c r="D467" s="1"/>
      <c r="E467" s="1"/>
      <c r="F467" s="1"/>
    </row>
    <row r="468" spans="1:6" x14ac:dyDescent="0.25">
      <c r="A468" s="1"/>
      <c r="B468" s="1"/>
      <c r="C468" s="1"/>
      <c r="D468" s="1"/>
      <c r="E468" s="1"/>
      <c r="F468" s="1"/>
    </row>
    <row r="469" spans="1:6" x14ac:dyDescent="0.25">
      <c r="A469" s="1"/>
      <c r="B469" s="1"/>
      <c r="C469" s="1"/>
      <c r="D469" s="1"/>
      <c r="E469" s="1"/>
      <c r="F469" s="1"/>
    </row>
    <row r="470" spans="1:6" x14ac:dyDescent="0.25">
      <c r="A470" s="1"/>
      <c r="B470" s="1"/>
      <c r="C470" s="1"/>
      <c r="D470" s="1"/>
      <c r="E470" s="1"/>
      <c r="F470" s="1"/>
    </row>
    <row r="471" spans="1:6" x14ac:dyDescent="0.25">
      <c r="A471" s="1"/>
      <c r="B471" s="1"/>
      <c r="C471" s="1"/>
      <c r="D471" s="1"/>
      <c r="E471" s="1"/>
      <c r="F471" s="1"/>
    </row>
    <row r="472" spans="1:6" x14ac:dyDescent="0.25">
      <c r="A472" s="1"/>
      <c r="B472" s="1"/>
      <c r="C472" s="1"/>
      <c r="D472" s="1"/>
      <c r="E472" s="1"/>
      <c r="F472" s="1"/>
    </row>
    <row r="473" spans="1:6" x14ac:dyDescent="0.25">
      <c r="A473" s="1"/>
      <c r="B473" s="1"/>
      <c r="C473" s="1"/>
      <c r="D473" s="1"/>
      <c r="E473" s="1"/>
      <c r="F473" s="1"/>
    </row>
    <row r="474" spans="1:6" x14ac:dyDescent="0.25">
      <c r="A474" s="1"/>
      <c r="B474" s="1"/>
      <c r="C474" s="1"/>
      <c r="D474" s="1"/>
      <c r="E474" s="1"/>
      <c r="F474" s="1"/>
    </row>
    <row r="475" spans="1:6" x14ac:dyDescent="0.25">
      <c r="A475" s="1"/>
      <c r="B475" s="1"/>
      <c r="C475" s="1"/>
      <c r="D475" s="1"/>
      <c r="E475" s="1"/>
      <c r="F475" s="1"/>
    </row>
    <row r="476" spans="1:6" x14ac:dyDescent="0.25">
      <c r="A476" s="1"/>
      <c r="B476" s="1"/>
      <c r="C476" s="1"/>
      <c r="D476" s="1"/>
      <c r="E476" s="1"/>
      <c r="F476" s="1"/>
    </row>
    <row r="477" spans="1:6" x14ac:dyDescent="0.25">
      <c r="A477" s="1"/>
      <c r="B477" s="1"/>
      <c r="C477" s="1"/>
      <c r="D477" s="1"/>
      <c r="E477" s="1"/>
      <c r="F477" s="1"/>
    </row>
    <row r="478" spans="1:6" x14ac:dyDescent="0.25">
      <c r="A478" s="1"/>
      <c r="B478" s="1"/>
      <c r="C478" s="1"/>
      <c r="D478" s="1"/>
      <c r="E478" s="1"/>
      <c r="F478" s="1"/>
    </row>
    <row r="479" spans="1:6" x14ac:dyDescent="0.25">
      <c r="A479" s="1"/>
      <c r="B479" s="1"/>
      <c r="C479" s="1"/>
      <c r="D479" s="1"/>
      <c r="E479" s="1"/>
      <c r="F479" s="1"/>
    </row>
    <row r="480" spans="1:6" x14ac:dyDescent="0.25">
      <c r="A480" s="1"/>
      <c r="B480" s="1"/>
      <c r="C480" s="1"/>
      <c r="D480" s="1"/>
      <c r="E480" s="1"/>
      <c r="F480" s="1"/>
    </row>
    <row r="481" spans="1:6" x14ac:dyDescent="0.25">
      <c r="A481" s="1"/>
      <c r="B481" s="1"/>
      <c r="C481" s="1"/>
      <c r="D481" s="1"/>
      <c r="E481" s="1"/>
      <c r="F481" s="1"/>
    </row>
    <row r="482" spans="1:6" x14ac:dyDescent="0.25">
      <c r="A482" s="1"/>
      <c r="B482" s="1"/>
      <c r="C482" s="1"/>
      <c r="D482" s="1"/>
      <c r="E482" s="1"/>
      <c r="F482" s="1"/>
    </row>
    <row r="483" spans="1:6" x14ac:dyDescent="0.25">
      <c r="A483" s="1"/>
      <c r="B483" s="1"/>
      <c r="C483" s="1"/>
      <c r="D483" s="1"/>
      <c r="E483" s="1"/>
      <c r="F483" s="1"/>
    </row>
    <row r="484" spans="1:6" x14ac:dyDescent="0.25">
      <c r="A484" s="1"/>
      <c r="B484" s="1"/>
      <c r="C484" s="1"/>
      <c r="D484" s="1"/>
      <c r="E484" s="1"/>
      <c r="F484" s="1"/>
    </row>
    <row r="485" spans="1:6" x14ac:dyDescent="0.25">
      <c r="A485" s="1"/>
      <c r="B485" s="1"/>
      <c r="C485" s="1"/>
      <c r="D485" s="1"/>
      <c r="E485" s="1"/>
      <c r="F485" s="1"/>
    </row>
    <row r="486" spans="1:6" x14ac:dyDescent="0.25">
      <c r="A486" s="1"/>
      <c r="B486" s="1"/>
      <c r="C486" s="1"/>
      <c r="D486" s="1"/>
      <c r="E486" s="1"/>
      <c r="F486" s="1"/>
    </row>
    <row r="487" spans="1:6" x14ac:dyDescent="0.25">
      <c r="A487" s="1"/>
      <c r="B487" s="1"/>
      <c r="C487" s="1"/>
      <c r="D487" s="1"/>
      <c r="E487" s="1"/>
      <c r="F487" s="1"/>
    </row>
    <row r="488" spans="1:6" x14ac:dyDescent="0.25">
      <c r="A488" s="1"/>
      <c r="B488" s="1"/>
      <c r="C488" s="1"/>
      <c r="D488" s="1"/>
      <c r="E488" s="1"/>
      <c r="F488" s="1"/>
    </row>
    <row r="489" spans="1:6" x14ac:dyDescent="0.25">
      <c r="A489" s="1"/>
      <c r="B489" s="1"/>
      <c r="C489" s="1"/>
      <c r="D489" s="1"/>
      <c r="E489" s="1"/>
      <c r="F489" s="1"/>
    </row>
    <row r="490" spans="1:6" x14ac:dyDescent="0.25">
      <c r="A490" s="1"/>
      <c r="B490" s="1"/>
      <c r="C490" s="1"/>
      <c r="D490" s="1"/>
      <c r="E490" s="1"/>
      <c r="F490" s="1"/>
    </row>
    <row r="491" spans="1:6" x14ac:dyDescent="0.25">
      <c r="A491" s="1"/>
      <c r="B491" s="1"/>
      <c r="C491" s="1"/>
      <c r="D491" s="1"/>
      <c r="E491" s="1"/>
      <c r="F491" s="1"/>
    </row>
    <row r="492" spans="1:6" x14ac:dyDescent="0.25">
      <c r="A492" s="1"/>
      <c r="B492" s="1"/>
      <c r="C492" s="1"/>
      <c r="D492" s="1"/>
      <c r="E492" s="1"/>
      <c r="F492" s="1"/>
    </row>
    <row r="493" spans="1:6" x14ac:dyDescent="0.25">
      <c r="A493" s="1"/>
      <c r="B493" s="1"/>
      <c r="C493" s="1"/>
      <c r="D493" s="1"/>
      <c r="E493" s="1"/>
      <c r="F493" s="1"/>
    </row>
    <row r="494" spans="1:6" x14ac:dyDescent="0.25">
      <c r="A494" s="1"/>
      <c r="B494" s="1"/>
      <c r="C494" s="1"/>
      <c r="D494" s="1"/>
      <c r="E494" s="1"/>
      <c r="F494" s="1"/>
    </row>
    <row r="495" spans="1:6" x14ac:dyDescent="0.25">
      <c r="A495" s="1"/>
      <c r="B495" s="1"/>
      <c r="C495" s="1"/>
      <c r="D495" s="1"/>
      <c r="E495" s="1"/>
      <c r="F495" s="1"/>
    </row>
    <row r="496" spans="1:6" x14ac:dyDescent="0.25">
      <c r="A496" s="1"/>
      <c r="B496" s="1"/>
      <c r="C496" s="1"/>
      <c r="D496" s="1"/>
      <c r="E496" s="1"/>
      <c r="F496" s="1"/>
    </row>
    <row r="497" spans="1:6" x14ac:dyDescent="0.25">
      <c r="A497" s="1"/>
      <c r="B497" s="1"/>
      <c r="C497" s="1"/>
      <c r="D497" s="1"/>
      <c r="E497" s="1"/>
      <c r="F497" s="1"/>
    </row>
    <row r="498" spans="1:6" x14ac:dyDescent="0.25">
      <c r="A498" s="1"/>
      <c r="B498" s="1"/>
      <c r="C498" s="1"/>
      <c r="D498" s="1"/>
      <c r="E498" s="1"/>
      <c r="F498" s="1"/>
    </row>
    <row r="499" spans="1:6" x14ac:dyDescent="0.25">
      <c r="A499" s="1"/>
      <c r="B499" s="1"/>
      <c r="C499" s="1"/>
      <c r="D499" s="1"/>
      <c r="E499" s="1"/>
      <c r="F499" s="1"/>
    </row>
    <row r="500" spans="1:6" x14ac:dyDescent="0.25">
      <c r="A500" s="1"/>
      <c r="B500" s="1"/>
      <c r="C500" s="1"/>
      <c r="D500" s="1"/>
      <c r="E500" s="1"/>
      <c r="F500" s="1"/>
    </row>
  </sheetData>
  <mergeCells count="3">
    <mergeCell ref="A1:D1"/>
    <mergeCell ref="A2:D2"/>
    <mergeCell ref="A3:D3"/>
  </mergeCells>
  <printOptions horizontalCentered="1"/>
  <pageMargins left="0.7" right="0.7" top="0.75" bottom="0.75" header="0.3" footer="0.3"/>
  <pageSetup paperSize="9" scale="95" orientation="landscape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7"/>
  <sheetViews>
    <sheetView workbookViewId="0">
      <pane ySplit="8" topLeftCell="A23" activePane="bottomLeft" state="frozen"/>
      <selection pane="bottomLeft" activeCell="S47" sqref="S47"/>
    </sheetView>
  </sheetViews>
  <sheetFormatPr defaultColWidth="0" defaultRowHeight="15" x14ac:dyDescent="0.25"/>
  <cols>
    <col min="1" max="1" width="4.7109375" hidden="1" customWidth="1"/>
    <col min="2" max="2" width="5.7109375" customWidth="1"/>
    <col min="3" max="3" width="12.7109375" customWidth="1"/>
    <col min="4" max="4" width="44.7109375" customWidth="1"/>
    <col min="5" max="5" width="5.7109375" customWidth="1"/>
    <col min="6" max="7" width="9.7109375" customWidth="1"/>
    <col min="8" max="8" width="9.7109375" hidden="1" customWidth="1"/>
    <col min="9" max="9" width="10.7109375" customWidth="1"/>
    <col min="10" max="15" width="0" hidden="1" customWidth="1"/>
    <col min="16" max="16" width="9.7109375" customWidth="1"/>
    <col min="17" max="18" width="0" hidden="1" customWidth="1"/>
    <col min="19" max="19" width="7.7109375" customWidth="1"/>
    <col min="20" max="21" width="0" hidden="1" customWidth="1"/>
    <col min="22" max="22" width="7.7109375" customWidth="1"/>
    <col min="23" max="26" width="0" hidden="1" customWidth="1"/>
    <col min="27" max="27" width="9.140625" customWidth="1"/>
    <col min="28" max="16384" width="9.140625" hidden="1"/>
  </cols>
  <sheetData>
    <row r="1" spans="1:26" ht="20.100000000000001" customHeight="1" x14ac:dyDescent="0.25">
      <c r="A1" s="158"/>
      <c r="B1" s="213" t="s">
        <v>33</v>
      </c>
      <c r="C1" s="214"/>
      <c r="D1" s="214"/>
      <c r="E1" s="214"/>
      <c r="F1" s="214"/>
      <c r="G1" s="214"/>
      <c r="H1" s="215"/>
      <c r="I1" s="159" t="s">
        <v>30</v>
      </c>
      <c r="J1" s="158"/>
      <c r="K1" s="3"/>
      <c r="L1" s="3"/>
      <c r="M1" s="3"/>
      <c r="N1" s="3"/>
      <c r="O1" s="3"/>
      <c r="P1" s="3"/>
      <c r="S1" s="3"/>
      <c r="V1" s="154"/>
      <c r="W1">
        <v>30.126000000000001</v>
      </c>
    </row>
    <row r="2" spans="1:26" ht="20.100000000000001" customHeight="1" x14ac:dyDescent="0.25">
      <c r="A2" s="158"/>
      <c r="B2" s="213" t="s">
        <v>34</v>
      </c>
      <c r="C2" s="214"/>
      <c r="D2" s="214"/>
      <c r="E2" s="214"/>
      <c r="F2" s="214"/>
      <c r="G2" s="214"/>
      <c r="H2" s="215"/>
      <c r="I2" s="159" t="s">
        <v>28</v>
      </c>
      <c r="J2" s="158"/>
      <c r="K2" s="3"/>
      <c r="L2" s="3"/>
      <c r="M2" s="3"/>
      <c r="N2" s="3"/>
      <c r="O2" s="3"/>
      <c r="P2" s="3"/>
      <c r="S2" s="3"/>
      <c r="V2" s="154"/>
    </row>
    <row r="3" spans="1:26" ht="20.100000000000001" customHeight="1" x14ac:dyDescent="0.25">
      <c r="A3" s="158"/>
      <c r="B3" s="213" t="s">
        <v>35</v>
      </c>
      <c r="C3" s="214"/>
      <c r="D3" s="214"/>
      <c r="E3" s="214"/>
      <c r="F3" s="214"/>
      <c r="G3" s="214"/>
      <c r="H3" s="215"/>
      <c r="I3" s="159" t="s">
        <v>74</v>
      </c>
      <c r="J3" s="158"/>
      <c r="K3" s="3"/>
      <c r="L3" s="3"/>
      <c r="M3" s="3"/>
      <c r="N3" s="3"/>
      <c r="O3" s="3"/>
      <c r="P3" s="3"/>
      <c r="S3" s="3"/>
      <c r="V3" s="154"/>
    </row>
    <row r="4" spans="1:26" x14ac:dyDescent="0.25">
      <c r="A4" s="3"/>
      <c r="B4" s="5" t="s">
        <v>94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S4" s="3"/>
      <c r="V4" s="154"/>
    </row>
    <row r="5" spans="1:26" x14ac:dyDescent="0.25">
      <c r="A5" s="3"/>
      <c r="B5" s="5" t="s">
        <v>200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S5" s="3"/>
      <c r="V5" s="154"/>
    </row>
    <row r="6" spans="1:26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S6" s="3"/>
      <c r="V6" s="154"/>
    </row>
    <row r="7" spans="1:26" x14ac:dyDescent="0.25">
      <c r="A7" s="12"/>
      <c r="B7" s="13" t="s">
        <v>75</v>
      </c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S7" s="12"/>
      <c r="V7" s="162"/>
    </row>
    <row r="8" spans="1:26" ht="15.75" x14ac:dyDescent="0.25">
      <c r="A8" s="161" t="s">
        <v>83</v>
      </c>
      <c r="B8" s="161" t="s">
        <v>84</v>
      </c>
      <c r="C8" s="161" t="s">
        <v>85</v>
      </c>
      <c r="D8" s="161" t="s">
        <v>86</v>
      </c>
      <c r="E8" s="161" t="s">
        <v>87</v>
      </c>
      <c r="F8" s="161" t="s">
        <v>88</v>
      </c>
      <c r="G8" s="161" t="s">
        <v>89</v>
      </c>
      <c r="H8" s="161" t="s">
        <v>66</v>
      </c>
      <c r="I8" s="161" t="s">
        <v>90</v>
      </c>
      <c r="J8" s="161"/>
      <c r="K8" s="161"/>
      <c r="L8" s="161"/>
      <c r="M8" s="161"/>
      <c r="N8" s="161"/>
      <c r="O8" s="161"/>
      <c r="P8" s="161" t="s">
        <v>91</v>
      </c>
      <c r="Q8" s="155"/>
      <c r="R8" s="155"/>
      <c r="S8" s="161" t="s">
        <v>92</v>
      </c>
      <c r="T8" s="157"/>
      <c r="U8" s="157"/>
      <c r="V8" s="163" t="s">
        <v>93</v>
      </c>
      <c r="W8" s="156"/>
      <c r="X8" s="156"/>
      <c r="Y8" s="156"/>
      <c r="Z8" s="156"/>
    </row>
    <row r="9" spans="1:26" x14ac:dyDescent="0.25">
      <c r="A9" s="143"/>
      <c r="B9" s="143"/>
      <c r="C9" s="164"/>
      <c r="D9" s="147" t="s">
        <v>76</v>
      </c>
      <c r="E9" s="143"/>
      <c r="F9" s="165"/>
      <c r="G9" s="144"/>
      <c r="H9" s="144"/>
      <c r="I9" s="144"/>
      <c r="J9" s="143"/>
      <c r="K9" s="143"/>
      <c r="L9" s="143"/>
      <c r="M9" s="143"/>
      <c r="N9" s="143"/>
      <c r="O9" s="143"/>
      <c r="P9" s="143"/>
      <c r="Q9" s="146"/>
      <c r="R9" s="146"/>
      <c r="S9" s="143"/>
      <c r="T9" s="146"/>
      <c r="U9" s="146"/>
      <c r="V9" s="166"/>
      <c r="W9" s="146"/>
      <c r="X9" s="146"/>
      <c r="Y9" s="146"/>
      <c r="Z9" s="146"/>
    </row>
    <row r="10" spans="1:26" x14ac:dyDescent="0.25">
      <c r="A10" s="149"/>
      <c r="B10" s="149"/>
      <c r="C10" s="149"/>
      <c r="D10" s="149" t="s">
        <v>77</v>
      </c>
      <c r="E10" s="149"/>
      <c r="F10" s="167"/>
      <c r="G10" s="150"/>
      <c r="H10" s="150"/>
      <c r="I10" s="150"/>
      <c r="J10" s="149"/>
      <c r="K10" s="149"/>
      <c r="L10" s="149"/>
      <c r="M10" s="149"/>
      <c r="N10" s="149"/>
      <c r="O10" s="149"/>
      <c r="P10" s="149"/>
      <c r="Q10" s="146"/>
      <c r="R10" s="146"/>
      <c r="S10" s="149"/>
      <c r="T10" s="146"/>
      <c r="U10" s="146"/>
      <c r="V10" s="146"/>
      <c r="W10" s="146"/>
      <c r="X10" s="146"/>
      <c r="Y10" s="146"/>
      <c r="Z10" s="146"/>
    </row>
    <row r="11" spans="1:26" ht="24.95" customHeight="1" x14ac:dyDescent="0.25">
      <c r="A11" s="171"/>
      <c r="B11" s="168" t="s">
        <v>122</v>
      </c>
      <c r="C11" s="172" t="s">
        <v>123</v>
      </c>
      <c r="D11" s="168" t="s">
        <v>124</v>
      </c>
      <c r="E11" s="168" t="s">
        <v>125</v>
      </c>
      <c r="F11" s="169">
        <v>16.8</v>
      </c>
      <c r="G11" s="170"/>
      <c r="H11" s="170"/>
      <c r="I11" s="170">
        <f t="shared" ref="I11:I22" si="0">ROUND(F11*(G11+H11),2)</f>
        <v>0</v>
      </c>
      <c r="J11" s="168">
        <f t="shared" ref="J11:J22" si="1">ROUND(F11*(N11),2)</f>
        <v>73.92</v>
      </c>
      <c r="K11" s="1">
        <f t="shared" ref="K11:K22" si="2">ROUND(F11*(O11),2)</f>
        <v>0</v>
      </c>
      <c r="L11" s="1">
        <f t="shared" ref="L11:L22" si="3">ROUND(F11*(G11),2)</f>
        <v>0</v>
      </c>
      <c r="M11" s="1"/>
      <c r="N11" s="1">
        <v>4.4000000000000004</v>
      </c>
      <c r="O11" s="1"/>
      <c r="P11" s="160"/>
      <c r="Q11" s="173"/>
      <c r="R11" s="173"/>
      <c r="S11" s="149"/>
      <c r="V11" s="174"/>
      <c r="Z11">
        <v>0</v>
      </c>
    </row>
    <row r="12" spans="1:26" ht="24.95" customHeight="1" x14ac:dyDescent="0.25">
      <c r="A12" s="171"/>
      <c r="B12" s="168" t="s">
        <v>122</v>
      </c>
      <c r="C12" s="172" t="s">
        <v>126</v>
      </c>
      <c r="D12" s="168" t="s">
        <v>127</v>
      </c>
      <c r="E12" s="168" t="s">
        <v>125</v>
      </c>
      <c r="F12" s="169">
        <v>8.3000000000000007</v>
      </c>
      <c r="G12" s="170"/>
      <c r="H12" s="170"/>
      <c r="I12" s="170">
        <f t="shared" si="0"/>
        <v>0</v>
      </c>
      <c r="J12" s="168">
        <f t="shared" si="1"/>
        <v>45.73</v>
      </c>
      <c r="K12" s="1">
        <f t="shared" si="2"/>
        <v>0</v>
      </c>
      <c r="L12" s="1">
        <f t="shared" si="3"/>
        <v>0</v>
      </c>
      <c r="M12" s="1"/>
      <c r="N12" s="1">
        <v>5.51</v>
      </c>
      <c r="O12" s="1"/>
      <c r="P12" s="160"/>
      <c r="Q12" s="173"/>
      <c r="R12" s="173"/>
      <c r="S12" s="149"/>
      <c r="V12" s="174"/>
      <c r="Z12">
        <v>0</v>
      </c>
    </row>
    <row r="13" spans="1:26" ht="24.95" customHeight="1" x14ac:dyDescent="0.25">
      <c r="A13" s="171"/>
      <c r="B13" s="168" t="s">
        <v>122</v>
      </c>
      <c r="C13" s="172" t="s">
        <v>128</v>
      </c>
      <c r="D13" s="168" t="s">
        <v>129</v>
      </c>
      <c r="E13" s="168" t="s">
        <v>125</v>
      </c>
      <c r="F13" s="169">
        <v>16.8</v>
      </c>
      <c r="G13" s="170"/>
      <c r="H13" s="170"/>
      <c r="I13" s="170">
        <f t="shared" si="0"/>
        <v>0</v>
      </c>
      <c r="J13" s="168">
        <f t="shared" si="1"/>
        <v>11.59</v>
      </c>
      <c r="K13" s="1">
        <f t="shared" si="2"/>
        <v>0</v>
      </c>
      <c r="L13" s="1">
        <f t="shared" si="3"/>
        <v>0</v>
      </c>
      <c r="M13" s="1"/>
      <c r="N13" s="1">
        <v>0.69</v>
      </c>
      <c r="O13" s="1"/>
      <c r="P13" s="160"/>
      <c r="Q13" s="173"/>
      <c r="R13" s="173"/>
      <c r="S13" s="149"/>
      <c r="V13" s="174"/>
      <c r="Z13">
        <v>0</v>
      </c>
    </row>
    <row r="14" spans="1:26" ht="24.95" customHeight="1" x14ac:dyDescent="0.25">
      <c r="A14" s="171"/>
      <c r="B14" s="168" t="s">
        <v>122</v>
      </c>
      <c r="C14" s="172" t="s">
        <v>130</v>
      </c>
      <c r="D14" s="168" t="s">
        <v>131</v>
      </c>
      <c r="E14" s="168" t="s">
        <v>98</v>
      </c>
      <c r="F14" s="169">
        <v>15</v>
      </c>
      <c r="G14" s="170"/>
      <c r="H14" s="170"/>
      <c r="I14" s="170">
        <f t="shared" si="0"/>
        <v>0</v>
      </c>
      <c r="J14" s="168">
        <f t="shared" si="1"/>
        <v>3.3</v>
      </c>
      <c r="K14" s="1">
        <f t="shared" si="2"/>
        <v>0</v>
      </c>
      <c r="L14" s="1">
        <f t="shared" si="3"/>
        <v>0</v>
      </c>
      <c r="M14" s="1"/>
      <c r="N14" s="1">
        <v>0.22</v>
      </c>
      <c r="O14" s="1"/>
      <c r="P14" s="160"/>
      <c r="Q14" s="173"/>
      <c r="R14" s="173"/>
      <c r="S14" s="149"/>
      <c r="V14" s="174"/>
      <c r="Z14">
        <v>0</v>
      </c>
    </row>
    <row r="15" spans="1:26" ht="24.95" customHeight="1" x14ac:dyDescent="0.25">
      <c r="A15" s="171"/>
      <c r="B15" s="168" t="s">
        <v>122</v>
      </c>
      <c r="C15" s="172" t="s">
        <v>132</v>
      </c>
      <c r="D15" s="168" t="s">
        <v>133</v>
      </c>
      <c r="E15" s="168" t="s">
        <v>98</v>
      </c>
      <c r="F15" s="169">
        <v>34</v>
      </c>
      <c r="G15" s="170"/>
      <c r="H15" s="170"/>
      <c r="I15" s="170">
        <f t="shared" si="0"/>
        <v>0</v>
      </c>
      <c r="J15" s="168">
        <f t="shared" si="1"/>
        <v>12.58</v>
      </c>
      <c r="K15" s="1">
        <f t="shared" si="2"/>
        <v>0</v>
      </c>
      <c r="L15" s="1">
        <f t="shared" si="3"/>
        <v>0</v>
      </c>
      <c r="M15" s="1"/>
      <c r="N15" s="1">
        <v>0.37</v>
      </c>
      <c r="O15" s="1"/>
      <c r="P15" s="160"/>
      <c r="Q15" s="173"/>
      <c r="R15" s="173"/>
      <c r="S15" s="149"/>
      <c r="V15" s="174"/>
      <c r="Z15">
        <v>0</v>
      </c>
    </row>
    <row r="16" spans="1:26" ht="24.95" customHeight="1" x14ac:dyDescent="0.25">
      <c r="A16" s="171"/>
      <c r="B16" s="168" t="s">
        <v>122</v>
      </c>
      <c r="C16" s="172" t="s">
        <v>134</v>
      </c>
      <c r="D16" s="168" t="s">
        <v>135</v>
      </c>
      <c r="E16" s="168" t="s">
        <v>98</v>
      </c>
      <c r="F16" s="169">
        <v>15</v>
      </c>
      <c r="G16" s="170"/>
      <c r="H16" s="170"/>
      <c r="I16" s="170">
        <f t="shared" si="0"/>
        <v>0</v>
      </c>
      <c r="J16" s="168">
        <f t="shared" si="1"/>
        <v>14.1</v>
      </c>
      <c r="K16" s="1">
        <f t="shared" si="2"/>
        <v>0</v>
      </c>
      <c r="L16" s="1">
        <f t="shared" si="3"/>
        <v>0</v>
      </c>
      <c r="M16" s="1"/>
      <c r="N16" s="1">
        <v>0.94</v>
      </c>
      <c r="O16" s="1"/>
      <c r="P16" s="160"/>
      <c r="Q16" s="173"/>
      <c r="R16" s="173"/>
      <c r="S16" s="149"/>
      <c r="V16" s="174"/>
      <c r="Z16">
        <v>0</v>
      </c>
    </row>
    <row r="17" spans="1:26" ht="24.95" customHeight="1" x14ac:dyDescent="0.25">
      <c r="A17" s="171"/>
      <c r="B17" s="168" t="s">
        <v>136</v>
      </c>
      <c r="C17" s="172" t="s">
        <v>137</v>
      </c>
      <c r="D17" s="168" t="s">
        <v>138</v>
      </c>
      <c r="E17" s="168" t="s">
        <v>125</v>
      </c>
      <c r="F17" s="169">
        <v>8.5</v>
      </c>
      <c r="G17" s="170"/>
      <c r="H17" s="170"/>
      <c r="I17" s="170">
        <f t="shared" si="0"/>
        <v>0</v>
      </c>
      <c r="J17" s="168">
        <f t="shared" si="1"/>
        <v>31.96</v>
      </c>
      <c r="K17" s="1">
        <f t="shared" si="2"/>
        <v>0</v>
      </c>
      <c r="L17" s="1">
        <f t="shared" si="3"/>
        <v>0</v>
      </c>
      <c r="M17" s="1"/>
      <c r="N17" s="1">
        <v>3.76</v>
      </c>
      <c r="O17" s="1"/>
      <c r="P17" s="160"/>
      <c r="Q17" s="173"/>
      <c r="R17" s="173"/>
      <c r="S17" s="149"/>
      <c r="V17" s="174"/>
      <c r="Z17">
        <v>0</v>
      </c>
    </row>
    <row r="18" spans="1:26" ht="24.95" customHeight="1" x14ac:dyDescent="0.25">
      <c r="A18" s="171"/>
      <c r="B18" s="168" t="s">
        <v>136</v>
      </c>
      <c r="C18" s="172" t="s">
        <v>139</v>
      </c>
      <c r="D18" s="168" t="s">
        <v>181</v>
      </c>
      <c r="E18" s="168" t="s">
        <v>125</v>
      </c>
      <c r="F18" s="169">
        <v>8.5</v>
      </c>
      <c r="G18" s="170"/>
      <c r="H18" s="170"/>
      <c r="I18" s="170">
        <f t="shared" si="0"/>
        <v>0</v>
      </c>
      <c r="J18" s="168">
        <f t="shared" si="1"/>
        <v>4.17</v>
      </c>
      <c r="K18" s="1">
        <f t="shared" si="2"/>
        <v>0</v>
      </c>
      <c r="L18" s="1">
        <f t="shared" si="3"/>
        <v>0</v>
      </c>
      <c r="M18" s="1"/>
      <c r="N18" s="1">
        <v>0.49</v>
      </c>
      <c r="O18" s="1"/>
      <c r="P18" s="160"/>
      <c r="Q18" s="173"/>
      <c r="R18" s="173"/>
      <c r="S18" s="149"/>
      <c r="V18" s="174"/>
      <c r="Z18">
        <v>0</v>
      </c>
    </row>
    <row r="19" spans="1:26" ht="24.95" customHeight="1" x14ac:dyDescent="0.25">
      <c r="A19" s="171"/>
      <c r="B19" s="168" t="s">
        <v>143</v>
      </c>
      <c r="C19" s="172" t="s">
        <v>144</v>
      </c>
      <c r="D19" s="168" t="s">
        <v>145</v>
      </c>
      <c r="E19" s="168" t="s">
        <v>98</v>
      </c>
      <c r="F19" s="169">
        <v>15</v>
      </c>
      <c r="G19" s="170"/>
      <c r="H19" s="170"/>
      <c r="I19" s="170">
        <f t="shared" si="0"/>
        <v>0</v>
      </c>
      <c r="J19" s="168">
        <f t="shared" si="1"/>
        <v>8.4</v>
      </c>
      <c r="K19" s="1">
        <f t="shared" si="2"/>
        <v>0</v>
      </c>
      <c r="L19" s="1">
        <f t="shared" si="3"/>
        <v>0</v>
      </c>
      <c r="M19" s="1"/>
      <c r="N19" s="1">
        <v>0.56000000000000005</v>
      </c>
      <c r="O19" s="1"/>
      <c r="P19" s="160"/>
      <c r="Q19" s="173"/>
      <c r="R19" s="173"/>
      <c r="S19" s="149"/>
      <c r="V19" s="174"/>
      <c r="Z19">
        <v>0</v>
      </c>
    </row>
    <row r="20" spans="1:26" ht="24.95" customHeight="1" x14ac:dyDescent="0.25">
      <c r="A20" s="171"/>
      <c r="B20" s="168" t="s">
        <v>143</v>
      </c>
      <c r="C20" s="172" t="s">
        <v>148</v>
      </c>
      <c r="D20" s="168" t="s">
        <v>187</v>
      </c>
      <c r="E20" s="168" t="s">
        <v>98</v>
      </c>
      <c r="F20" s="169">
        <v>15</v>
      </c>
      <c r="G20" s="170"/>
      <c r="H20" s="170"/>
      <c r="I20" s="170">
        <f t="shared" si="0"/>
        <v>0</v>
      </c>
      <c r="J20" s="168">
        <f t="shared" si="1"/>
        <v>1.5</v>
      </c>
      <c r="K20" s="1">
        <f t="shared" si="2"/>
        <v>0</v>
      </c>
      <c r="L20" s="1">
        <f t="shared" si="3"/>
        <v>0</v>
      </c>
      <c r="M20" s="1"/>
      <c r="N20" s="1">
        <v>0.1</v>
      </c>
      <c r="O20" s="1"/>
      <c r="P20" s="160"/>
      <c r="Q20" s="173"/>
      <c r="R20" s="173"/>
      <c r="S20" s="149"/>
      <c r="V20" s="174"/>
      <c r="Z20">
        <v>0</v>
      </c>
    </row>
    <row r="21" spans="1:26" ht="24.95" customHeight="1" x14ac:dyDescent="0.25">
      <c r="A21" s="171"/>
      <c r="B21" s="168" t="s">
        <v>116</v>
      </c>
      <c r="C21" s="172" t="s">
        <v>150</v>
      </c>
      <c r="D21" s="168" t="s">
        <v>151</v>
      </c>
      <c r="E21" s="168" t="s">
        <v>125</v>
      </c>
      <c r="F21" s="169">
        <v>9.8000000000000007</v>
      </c>
      <c r="G21" s="170"/>
      <c r="H21" s="170"/>
      <c r="I21" s="170">
        <f t="shared" si="0"/>
        <v>0</v>
      </c>
      <c r="J21" s="168">
        <f t="shared" si="1"/>
        <v>9.2100000000000009</v>
      </c>
      <c r="K21" s="1">
        <f t="shared" si="2"/>
        <v>0</v>
      </c>
      <c r="L21" s="1">
        <f t="shared" si="3"/>
        <v>0</v>
      </c>
      <c r="M21" s="1"/>
      <c r="N21" s="1">
        <v>0.94</v>
      </c>
      <c r="O21" s="1"/>
      <c r="P21" s="160"/>
      <c r="Q21" s="173"/>
      <c r="R21" s="173"/>
      <c r="S21" s="149"/>
      <c r="V21" s="174"/>
      <c r="Z21">
        <v>0</v>
      </c>
    </row>
    <row r="22" spans="1:26" ht="24.95" customHeight="1" x14ac:dyDescent="0.25">
      <c r="A22" s="171"/>
      <c r="B22" s="168" t="s">
        <v>116</v>
      </c>
      <c r="C22" s="172" t="s">
        <v>190</v>
      </c>
      <c r="D22" s="168" t="s">
        <v>191</v>
      </c>
      <c r="E22" s="168" t="s">
        <v>154</v>
      </c>
      <c r="F22" s="169">
        <v>0.47299999999999998</v>
      </c>
      <c r="G22" s="170"/>
      <c r="H22" s="170"/>
      <c r="I22" s="170">
        <f t="shared" si="0"/>
        <v>0</v>
      </c>
      <c r="J22" s="168">
        <f t="shared" si="1"/>
        <v>2.11</v>
      </c>
      <c r="K22" s="1">
        <f t="shared" si="2"/>
        <v>0</v>
      </c>
      <c r="L22" s="1">
        <f t="shared" si="3"/>
        <v>0</v>
      </c>
      <c r="M22" s="1"/>
      <c r="N22" s="1">
        <v>4.47</v>
      </c>
      <c r="O22" s="1"/>
      <c r="P22" s="160"/>
      <c r="Q22" s="173"/>
      <c r="R22" s="173"/>
      <c r="S22" s="149"/>
      <c r="V22" s="174"/>
      <c r="Z22">
        <v>0</v>
      </c>
    </row>
    <row r="23" spans="1:26" x14ac:dyDescent="0.25">
      <c r="A23" s="149"/>
      <c r="B23" s="149"/>
      <c r="C23" s="149"/>
      <c r="D23" s="149" t="s">
        <v>77</v>
      </c>
      <c r="E23" s="149"/>
      <c r="F23" s="167"/>
      <c r="G23" s="152"/>
      <c r="H23" s="152">
        <f>ROUND((SUM(M10:M22))/1,2)</f>
        <v>0</v>
      </c>
      <c r="I23" s="152">
        <f>ROUND((SUM(I10:I22))/1,2)</f>
        <v>0</v>
      </c>
      <c r="J23" s="149"/>
      <c r="K23" s="149"/>
      <c r="L23" s="149">
        <f>ROUND((SUM(L10:L22))/1,2)</f>
        <v>0</v>
      </c>
      <c r="M23" s="149">
        <f>ROUND((SUM(M10:M22))/1,2)</f>
        <v>0</v>
      </c>
      <c r="N23" s="149"/>
      <c r="O23" s="149"/>
      <c r="P23" s="175">
        <f>ROUND((SUM(P10:P22))/1,2)</f>
        <v>0</v>
      </c>
      <c r="Q23" s="146"/>
      <c r="R23" s="146"/>
      <c r="S23" s="175">
        <f>ROUND((SUM(S10:S22))/1,2)</f>
        <v>0</v>
      </c>
      <c r="T23" s="146"/>
      <c r="U23" s="146"/>
      <c r="V23" s="146"/>
      <c r="W23" s="146"/>
      <c r="X23" s="146"/>
      <c r="Y23" s="146"/>
      <c r="Z23" s="146"/>
    </row>
    <row r="24" spans="1:26" x14ac:dyDescent="0.25">
      <c r="A24" s="1"/>
      <c r="B24" s="1"/>
      <c r="C24" s="1"/>
      <c r="D24" s="1"/>
      <c r="E24" s="1"/>
      <c r="F24" s="160"/>
      <c r="G24" s="142"/>
      <c r="H24" s="142"/>
      <c r="I24" s="142"/>
      <c r="J24" s="1"/>
      <c r="K24" s="1"/>
      <c r="L24" s="1"/>
      <c r="M24" s="1"/>
      <c r="N24" s="1"/>
      <c r="O24" s="1"/>
      <c r="P24" s="1"/>
      <c r="S24" s="1"/>
    </row>
    <row r="25" spans="1:26" x14ac:dyDescent="0.25">
      <c r="A25" s="149"/>
      <c r="B25" s="149"/>
      <c r="C25" s="149"/>
      <c r="D25" s="149" t="s">
        <v>78</v>
      </c>
      <c r="E25" s="149"/>
      <c r="F25" s="167"/>
      <c r="G25" s="150"/>
      <c r="H25" s="150"/>
      <c r="I25" s="150"/>
      <c r="J25" s="149"/>
      <c r="K25" s="149"/>
      <c r="L25" s="149"/>
      <c r="M25" s="149"/>
      <c r="N25" s="149"/>
      <c r="O25" s="149"/>
      <c r="P25" s="149"/>
      <c r="Q25" s="146"/>
      <c r="R25" s="146"/>
      <c r="S25" s="149"/>
      <c r="T25" s="146"/>
      <c r="U25" s="146"/>
      <c r="V25" s="146"/>
      <c r="W25" s="146"/>
      <c r="X25" s="146"/>
      <c r="Y25" s="146"/>
      <c r="Z25" s="146"/>
    </row>
    <row r="26" spans="1:26" ht="24.95" customHeight="1" x14ac:dyDescent="0.25">
      <c r="A26" s="171"/>
      <c r="B26" s="168">
        <v>221</v>
      </c>
      <c r="C26" s="172" t="s">
        <v>196</v>
      </c>
      <c r="D26" s="168" t="s">
        <v>197</v>
      </c>
      <c r="E26" s="168" t="s">
        <v>98</v>
      </c>
      <c r="F26" s="169">
        <v>1375</v>
      </c>
      <c r="G26" s="170"/>
      <c r="H26" s="170"/>
      <c r="I26" s="170">
        <f>ROUND(F26*(G26+H26),2)</f>
        <v>0</v>
      </c>
      <c r="J26" s="168">
        <f>ROUND(F26*(N26),2)</f>
        <v>14107.5</v>
      </c>
      <c r="K26" s="1">
        <f>ROUND(F26*(O26),2)</f>
        <v>0</v>
      </c>
      <c r="L26" s="1">
        <f>ROUND(F26*(G26),2)</f>
        <v>0</v>
      </c>
      <c r="M26" s="1"/>
      <c r="N26" s="1">
        <v>10.26</v>
      </c>
      <c r="O26" s="1"/>
      <c r="P26" s="160"/>
      <c r="Q26" s="173"/>
      <c r="R26" s="173"/>
      <c r="S26" s="149"/>
      <c r="V26" s="174"/>
      <c r="Z26">
        <v>0</v>
      </c>
    </row>
    <row r="27" spans="1:26" ht="24.95" customHeight="1" x14ac:dyDescent="0.25">
      <c r="A27" s="171"/>
      <c r="B27" s="168" t="s">
        <v>99</v>
      </c>
      <c r="C27" s="172" t="s">
        <v>192</v>
      </c>
      <c r="D27" s="168" t="s">
        <v>193</v>
      </c>
      <c r="E27" s="168" t="s">
        <v>98</v>
      </c>
      <c r="F27" s="169">
        <v>34</v>
      </c>
      <c r="G27" s="170"/>
      <c r="H27" s="170"/>
      <c r="I27" s="170">
        <f>ROUND(F27*(G27+H27),2)</f>
        <v>0</v>
      </c>
      <c r="J27" s="168">
        <f>ROUND(F27*(N27),2)</f>
        <v>160.13999999999999</v>
      </c>
      <c r="K27" s="1">
        <f>ROUND(F27*(O27),2)</f>
        <v>0</v>
      </c>
      <c r="L27" s="1">
        <f>ROUND(F27*(G27),2)</f>
        <v>0</v>
      </c>
      <c r="M27" s="1"/>
      <c r="N27" s="1">
        <v>4.71</v>
      </c>
      <c r="O27" s="1"/>
      <c r="P27" s="167">
        <v>0.27994000000000002</v>
      </c>
      <c r="Q27" s="173"/>
      <c r="R27" s="173">
        <v>0.27994000000000002</v>
      </c>
      <c r="S27" s="149">
        <f>ROUND(F27*(R27),3)</f>
        <v>9.5180000000000007</v>
      </c>
      <c r="V27" s="174"/>
      <c r="Z27">
        <v>0</v>
      </c>
    </row>
    <row r="28" spans="1:26" ht="24.95" customHeight="1" x14ac:dyDescent="0.25">
      <c r="A28" s="171"/>
      <c r="B28" s="168" t="s">
        <v>99</v>
      </c>
      <c r="C28" s="172" t="s">
        <v>194</v>
      </c>
      <c r="D28" s="168" t="s">
        <v>195</v>
      </c>
      <c r="E28" s="168" t="s">
        <v>98</v>
      </c>
      <c r="F28" s="169">
        <v>34</v>
      </c>
      <c r="G28" s="170"/>
      <c r="H28" s="170"/>
      <c r="I28" s="170">
        <f>ROUND(F28*(G28+H28),2)</f>
        <v>0</v>
      </c>
      <c r="J28" s="168">
        <f>ROUND(F28*(N28),2)</f>
        <v>207.4</v>
      </c>
      <c r="K28" s="1">
        <f>ROUND(F28*(O28),2)</f>
        <v>0</v>
      </c>
      <c r="L28" s="1">
        <f>ROUND(F28*(G28),2)</f>
        <v>0</v>
      </c>
      <c r="M28" s="1"/>
      <c r="N28" s="1">
        <v>6.1</v>
      </c>
      <c r="O28" s="1"/>
      <c r="P28" s="167">
        <v>0.37080000000000002</v>
      </c>
      <c r="Q28" s="173"/>
      <c r="R28" s="173">
        <v>0.37080000000000002</v>
      </c>
      <c r="S28" s="149">
        <f>ROUND(F28*(R28),3)</f>
        <v>12.606999999999999</v>
      </c>
      <c r="V28" s="174"/>
      <c r="Z28">
        <v>0</v>
      </c>
    </row>
    <row r="29" spans="1:26" ht="24.95" customHeight="1" x14ac:dyDescent="0.25">
      <c r="A29" s="171"/>
      <c r="B29" s="168" t="s">
        <v>99</v>
      </c>
      <c r="C29" s="172" t="s">
        <v>100</v>
      </c>
      <c r="D29" s="168" t="s">
        <v>101</v>
      </c>
      <c r="E29" s="168" t="s">
        <v>98</v>
      </c>
      <c r="F29" s="169">
        <v>1375</v>
      </c>
      <c r="G29" s="170"/>
      <c r="H29" s="170"/>
      <c r="I29" s="170">
        <f>ROUND(F29*(G29+H29),2)</f>
        <v>0</v>
      </c>
      <c r="J29" s="168">
        <f>ROUND(F29*(N29),2)</f>
        <v>495</v>
      </c>
      <c r="K29" s="1">
        <f>ROUND(F29*(O29),2)</f>
        <v>0</v>
      </c>
      <c r="L29" s="1">
        <f>ROUND(F29*(G29),2)</f>
        <v>0</v>
      </c>
      <c r="M29" s="1"/>
      <c r="N29" s="1">
        <v>0.36</v>
      </c>
      <c r="O29" s="1"/>
      <c r="P29" s="167">
        <v>6.0999999999999997E-4</v>
      </c>
      <c r="Q29" s="173"/>
      <c r="R29" s="173">
        <v>6.0999999999999997E-4</v>
      </c>
      <c r="S29" s="149">
        <f>ROUND(F29*(R29),3)</f>
        <v>0.83899999999999997</v>
      </c>
      <c r="V29" s="174"/>
      <c r="Z29">
        <v>0</v>
      </c>
    </row>
    <row r="30" spans="1:26" ht="24.95" customHeight="1" x14ac:dyDescent="0.25">
      <c r="A30" s="171"/>
      <c r="B30" s="168" t="s">
        <v>116</v>
      </c>
      <c r="C30" s="172" t="s">
        <v>201</v>
      </c>
      <c r="D30" s="168" t="s">
        <v>202</v>
      </c>
      <c r="E30" s="168" t="s">
        <v>98</v>
      </c>
      <c r="F30" s="169">
        <v>34</v>
      </c>
      <c r="G30" s="170"/>
      <c r="H30" s="170"/>
      <c r="I30" s="170">
        <f>ROUND(F30*(G30+H30),2)</f>
        <v>0</v>
      </c>
      <c r="J30" s="168">
        <f>ROUND(F30*(N30),2)</f>
        <v>367.54</v>
      </c>
      <c r="K30" s="1">
        <f>ROUND(F30*(O30),2)</f>
        <v>0</v>
      </c>
      <c r="L30" s="1">
        <f>ROUND(F30*(G30),2)</f>
        <v>0</v>
      </c>
      <c r="M30" s="1"/>
      <c r="N30" s="1">
        <v>10.81</v>
      </c>
      <c r="O30" s="1"/>
      <c r="P30" s="160"/>
      <c r="Q30" s="173"/>
      <c r="R30" s="173"/>
      <c r="S30" s="149"/>
      <c r="V30" s="174"/>
      <c r="Z30">
        <v>0</v>
      </c>
    </row>
    <row r="31" spans="1:26" x14ac:dyDescent="0.25">
      <c r="A31" s="149"/>
      <c r="B31" s="149"/>
      <c r="C31" s="149"/>
      <c r="D31" s="149" t="s">
        <v>78</v>
      </c>
      <c r="E31" s="149"/>
      <c r="F31" s="167"/>
      <c r="G31" s="152"/>
      <c r="H31" s="152">
        <f>ROUND((SUM(M25:M30))/1,2)</f>
        <v>0</v>
      </c>
      <c r="I31" s="152">
        <f>ROUND((SUM(I25:I30))/1,2)</f>
        <v>0</v>
      </c>
      <c r="J31" s="149"/>
      <c r="K31" s="149"/>
      <c r="L31" s="149">
        <f>ROUND((SUM(L25:L30))/1,2)</f>
        <v>0</v>
      </c>
      <c r="M31" s="149">
        <f>ROUND((SUM(M25:M30))/1,2)</f>
        <v>0</v>
      </c>
      <c r="N31" s="149"/>
      <c r="O31" s="149"/>
      <c r="P31" s="175">
        <f>ROUND((SUM(P25:P30))/1,2)</f>
        <v>0.65</v>
      </c>
      <c r="Q31" s="146"/>
      <c r="R31" s="146"/>
      <c r="S31" s="175">
        <f>ROUND((SUM(S25:S30))/1,2)</f>
        <v>22.96</v>
      </c>
      <c r="T31" s="146"/>
      <c r="U31" s="146"/>
      <c r="V31" s="146"/>
      <c r="W31" s="146"/>
      <c r="X31" s="146"/>
      <c r="Y31" s="146"/>
      <c r="Z31" s="146"/>
    </row>
    <row r="32" spans="1:26" x14ac:dyDescent="0.25">
      <c r="A32" s="1"/>
      <c r="B32" s="1"/>
      <c r="C32" s="1"/>
      <c r="D32" s="1"/>
      <c r="E32" s="1"/>
      <c r="F32" s="160"/>
      <c r="G32" s="142"/>
      <c r="H32" s="142"/>
      <c r="I32" s="142"/>
      <c r="J32" s="1"/>
      <c r="K32" s="1"/>
      <c r="L32" s="1"/>
      <c r="M32" s="1"/>
      <c r="N32" s="1"/>
      <c r="O32" s="1"/>
      <c r="P32" s="1"/>
      <c r="S32" s="1"/>
    </row>
    <row r="33" spans="1:26" x14ac:dyDescent="0.25">
      <c r="A33" s="149"/>
      <c r="B33" s="149"/>
      <c r="C33" s="149"/>
      <c r="D33" s="149" t="s">
        <v>79</v>
      </c>
      <c r="E33" s="149"/>
      <c r="F33" s="167"/>
      <c r="G33" s="150"/>
      <c r="H33" s="150"/>
      <c r="I33" s="150"/>
      <c r="J33" s="149"/>
      <c r="K33" s="149"/>
      <c r="L33" s="149"/>
      <c r="M33" s="149"/>
      <c r="N33" s="149"/>
      <c r="O33" s="149"/>
      <c r="P33" s="149"/>
      <c r="Q33" s="146"/>
      <c r="R33" s="146"/>
      <c r="S33" s="149"/>
      <c r="T33" s="146"/>
      <c r="U33" s="146"/>
      <c r="V33" s="146"/>
      <c r="W33" s="146"/>
      <c r="X33" s="146"/>
      <c r="Y33" s="146"/>
      <c r="Z33" s="146"/>
    </row>
    <row r="34" spans="1:26" ht="24.95" customHeight="1" x14ac:dyDescent="0.25">
      <c r="A34" s="171"/>
      <c r="B34" s="168" t="s">
        <v>104</v>
      </c>
      <c r="C34" s="172" t="s">
        <v>105</v>
      </c>
      <c r="D34" s="168" t="s">
        <v>106</v>
      </c>
      <c r="E34" s="168" t="s">
        <v>107</v>
      </c>
      <c r="F34" s="169">
        <v>4</v>
      </c>
      <c r="G34" s="170"/>
      <c r="H34" s="170"/>
      <c r="I34" s="170">
        <f>ROUND(F34*(G34+H34),2)</f>
        <v>0</v>
      </c>
      <c r="J34" s="168">
        <f>ROUND(F34*(N34),2)</f>
        <v>236.04</v>
      </c>
      <c r="K34" s="1">
        <f>ROUND(F34*(O34),2)</f>
        <v>0</v>
      </c>
      <c r="L34" s="1">
        <f>ROUND(F34*(G34),2)</f>
        <v>0</v>
      </c>
      <c r="M34" s="1"/>
      <c r="N34" s="1">
        <v>59.01</v>
      </c>
      <c r="O34" s="1"/>
      <c r="P34" s="167">
        <v>0.4199</v>
      </c>
      <c r="Q34" s="173"/>
      <c r="R34" s="173">
        <v>0.4199</v>
      </c>
      <c r="S34" s="149">
        <f>ROUND(F34*(R34),3)</f>
        <v>1.68</v>
      </c>
      <c r="V34" s="174"/>
      <c r="Z34">
        <v>0</v>
      </c>
    </row>
    <row r="35" spans="1:26" x14ac:dyDescent="0.25">
      <c r="A35" s="149"/>
      <c r="B35" s="149"/>
      <c r="C35" s="149"/>
      <c r="D35" s="149" t="s">
        <v>79</v>
      </c>
      <c r="E35" s="149"/>
      <c r="F35" s="167"/>
      <c r="G35" s="152"/>
      <c r="H35" s="152">
        <f>ROUND((SUM(M33:M34))/1,2)</f>
        <v>0</v>
      </c>
      <c r="I35" s="152">
        <f>ROUND((SUM(I33:I34))/1,2)</f>
        <v>0</v>
      </c>
      <c r="J35" s="149"/>
      <c r="K35" s="149"/>
      <c r="L35" s="149">
        <f>ROUND((SUM(L33:L34))/1,2)</f>
        <v>0</v>
      </c>
      <c r="M35" s="149">
        <f>ROUND((SUM(M33:M34))/1,2)</f>
        <v>0</v>
      </c>
      <c r="N35" s="149"/>
      <c r="O35" s="149"/>
      <c r="P35" s="175">
        <f>ROUND((SUM(P33:P34))/1,2)</f>
        <v>0.42</v>
      </c>
      <c r="Q35" s="146"/>
      <c r="R35" s="146"/>
      <c r="S35" s="175">
        <f>ROUND((SUM(S33:S34))/1,2)</f>
        <v>1.68</v>
      </c>
      <c r="T35" s="146"/>
      <c r="U35" s="146"/>
      <c r="V35" s="146"/>
      <c r="W35" s="146"/>
      <c r="X35" s="146"/>
      <c r="Y35" s="146"/>
      <c r="Z35" s="146"/>
    </row>
    <row r="36" spans="1:26" x14ac:dyDescent="0.25">
      <c r="A36" s="1"/>
      <c r="B36" s="1"/>
      <c r="C36" s="1"/>
      <c r="D36" s="1"/>
      <c r="E36" s="1"/>
      <c r="F36" s="160"/>
      <c r="G36" s="142"/>
      <c r="H36" s="142"/>
      <c r="I36" s="142"/>
      <c r="J36" s="1"/>
      <c r="K36" s="1"/>
      <c r="L36" s="1"/>
      <c r="M36" s="1"/>
      <c r="N36" s="1"/>
      <c r="O36" s="1"/>
      <c r="P36" s="1"/>
      <c r="S36" s="1"/>
    </row>
    <row r="37" spans="1:26" x14ac:dyDescent="0.25">
      <c r="A37" s="149"/>
      <c r="B37" s="149"/>
      <c r="C37" s="149"/>
      <c r="D37" s="149" t="s">
        <v>80</v>
      </c>
      <c r="E37" s="149"/>
      <c r="F37" s="167"/>
      <c r="G37" s="150"/>
      <c r="H37" s="150"/>
      <c r="I37" s="150"/>
      <c r="J37" s="149"/>
      <c r="K37" s="149"/>
      <c r="L37" s="149"/>
      <c r="M37" s="149"/>
      <c r="N37" s="149"/>
      <c r="O37" s="149"/>
      <c r="P37" s="149"/>
      <c r="Q37" s="146"/>
      <c r="R37" s="146"/>
      <c r="S37" s="149"/>
      <c r="T37" s="146"/>
      <c r="U37" s="146"/>
      <c r="V37" s="146"/>
      <c r="W37" s="146"/>
      <c r="X37" s="146"/>
      <c r="Y37" s="146"/>
      <c r="Z37" s="146"/>
    </row>
    <row r="38" spans="1:26" ht="24.95" customHeight="1" x14ac:dyDescent="0.25">
      <c r="A38" s="171"/>
      <c r="B38" s="168" t="s">
        <v>95</v>
      </c>
      <c r="C38" s="172" t="s">
        <v>108</v>
      </c>
      <c r="D38" s="168" t="s">
        <v>168</v>
      </c>
      <c r="E38" s="168" t="s">
        <v>110</v>
      </c>
      <c r="F38" s="169">
        <v>9</v>
      </c>
      <c r="G38" s="170"/>
      <c r="H38" s="170"/>
      <c r="I38" s="170">
        <f>ROUND(F38*(G38+H38),2)</f>
        <v>0</v>
      </c>
      <c r="J38" s="168">
        <f>ROUND(F38*(N38),2)</f>
        <v>31.95</v>
      </c>
      <c r="K38" s="1">
        <f>ROUND(F38*(O38),2)</f>
        <v>0</v>
      </c>
      <c r="L38" s="1">
        <f>ROUND(F38*(G38),2)</f>
        <v>0</v>
      </c>
      <c r="M38" s="1"/>
      <c r="N38" s="1">
        <v>3.55</v>
      </c>
      <c r="O38" s="1"/>
      <c r="P38" s="167">
        <v>2.0000000000000002E-5</v>
      </c>
      <c r="Q38" s="173"/>
      <c r="R38" s="173">
        <v>2.0000000000000002E-5</v>
      </c>
      <c r="S38" s="149">
        <f>ROUND(F38*(R38),3)</f>
        <v>0</v>
      </c>
      <c r="V38" s="174"/>
      <c r="Z38">
        <v>0</v>
      </c>
    </row>
    <row r="39" spans="1:26" ht="24.95" customHeight="1" x14ac:dyDescent="0.25">
      <c r="A39" s="171"/>
      <c r="B39" s="168" t="s">
        <v>104</v>
      </c>
      <c r="C39" s="172" t="s">
        <v>203</v>
      </c>
      <c r="D39" s="168" t="s">
        <v>204</v>
      </c>
      <c r="E39" s="168" t="s">
        <v>98</v>
      </c>
      <c r="F39" s="169">
        <v>217</v>
      </c>
      <c r="G39" s="170"/>
      <c r="H39" s="170"/>
      <c r="I39" s="170">
        <f>ROUND(F39*(G39+H39),2)</f>
        <v>0</v>
      </c>
      <c r="J39" s="168">
        <f>ROUND(F39*(N39),2)</f>
        <v>10.85</v>
      </c>
      <c r="K39" s="1">
        <f>ROUND(F39*(O39),2)</f>
        <v>0</v>
      </c>
      <c r="L39" s="1">
        <f>ROUND(F39*(G39),2)</f>
        <v>0</v>
      </c>
      <c r="M39" s="1"/>
      <c r="N39" s="1">
        <v>0.05</v>
      </c>
      <c r="O39" s="1"/>
      <c r="P39" s="160"/>
      <c r="Q39" s="173"/>
      <c r="R39" s="173"/>
      <c r="S39" s="149"/>
      <c r="V39" s="174"/>
      <c r="Z39">
        <v>0</v>
      </c>
    </row>
    <row r="40" spans="1:26" x14ac:dyDescent="0.25">
      <c r="A40" s="149"/>
      <c r="B40" s="149"/>
      <c r="C40" s="149"/>
      <c r="D40" s="149" t="s">
        <v>80</v>
      </c>
      <c r="E40" s="149"/>
      <c r="F40" s="167"/>
      <c r="G40" s="152"/>
      <c r="H40" s="152">
        <f>ROUND((SUM(M37:M39))/1,2)</f>
        <v>0</v>
      </c>
      <c r="I40" s="152">
        <f>ROUND((SUM(I37:I39))/1,2)</f>
        <v>0</v>
      </c>
      <c r="J40" s="149"/>
      <c r="K40" s="149"/>
      <c r="L40" s="149">
        <f>ROUND((SUM(L37:L39))/1,2)</f>
        <v>0</v>
      </c>
      <c r="M40" s="149">
        <f>ROUND((SUM(M37:M39))/1,2)</f>
        <v>0</v>
      </c>
      <c r="N40" s="149"/>
      <c r="O40" s="149"/>
      <c r="P40" s="175">
        <f>ROUND((SUM(P37:P39))/1,2)</f>
        <v>0</v>
      </c>
      <c r="Q40" s="146"/>
      <c r="R40" s="146"/>
      <c r="S40" s="175">
        <f>ROUND((SUM(S37:S39))/1,2)</f>
        <v>0</v>
      </c>
      <c r="T40" s="146"/>
      <c r="U40" s="146"/>
      <c r="V40" s="146"/>
      <c r="W40" s="146"/>
      <c r="X40" s="146"/>
      <c r="Y40" s="146"/>
      <c r="Z40" s="146"/>
    </row>
    <row r="41" spans="1:26" x14ac:dyDescent="0.25">
      <c r="A41" s="1"/>
      <c r="B41" s="1"/>
      <c r="C41" s="1"/>
      <c r="D41" s="1"/>
      <c r="E41" s="1"/>
      <c r="F41" s="160"/>
      <c r="G41" s="142"/>
      <c r="H41" s="142"/>
      <c r="I41" s="142"/>
      <c r="J41" s="1"/>
      <c r="K41" s="1"/>
      <c r="L41" s="1"/>
      <c r="M41" s="1"/>
      <c r="N41" s="1"/>
      <c r="O41" s="1"/>
      <c r="P41" s="1"/>
      <c r="S41" s="1"/>
    </row>
    <row r="42" spans="1:26" x14ac:dyDescent="0.25">
      <c r="A42" s="149"/>
      <c r="B42" s="149"/>
      <c r="C42" s="149"/>
      <c r="D42" s="149" t="s">
        <v>81</v>
      </c>
      <c r="E42" s="149"/>
      <c r="F42" s="167"/>
      <c r="G42" s="150"/>
      <c r="H42" s="150"/>
      <c r="I42" s="150"/>
      <c r="J42" s="149"/>
      <c r="K42" s="149"/>
      <c r="L42" s="149"/>
      <c r="M42" s="149"/>
      <c r="N42" s="149"/>
      <c r="O42" s="149"/>
      <c r="P42" s="149"/>
      <c r="Q42" s="146"/>
      <c r="R42" s="146"/>
      <c r="S42" s="149"/>
      <c r="T42" s="146"/>
      <c r="U42" s="146"/>
      <c r="V42" s="146"/>
      <c r="W42" s="146"/>
      <c r="X42" s="146"/>
      <c r="Y42" s="146"/>
      <c r="Z42" s="146"/>
    </row>
    <row r="43" spans="1:26" ht="24.95" customHeight="1" x14ac:dyDescent="0.25">
      <c r="A43" s="171"/>
      <c r="B43" s="168" t="s">
        <v>99</v>
      </c>
      <c r="C43" s="172" t="s">
        <v>119</v>
      </c>
      <c r="D43" s="168" t="s">
        <v>120</v>
      </c>
      <c r="E43" s="168" t="s">
        <v>113</v>
      </c>
      <c r="F43" s="169">
        <v>198.55799999999999</v>
      </c>
      <c r="G43" s="170"/>
      <c r="H43" s="170"/>
      <c r="I43" s="170">
        <f>ROUND(F43*(G43+H43),2)</f>
        <v>0</v>
      </c>
      <c r="J43" s="168">
        <f>ROUND(F43*(N43),2)</f>
        <v>331.59</v>
      </c>
      <c r="K43" s="1">
        <f>ROUND(F43*(O43),2)</f>
        <v>0</v>
      </c>
      <c r="L43" s="1">
        <f>ROUND(F43*(G43),2)</f>
        <v>0</v>
      </c>
      <c r="M43" s="1"/>
      <c r="N43" s="1">
        <v>1.67</v>
      </c>
      <c r="O43" s="1"/>
      <c r="P43" s="160"/>
      <c r="Q43" s="173"/>
      <c r="R43" s="173"/>
      <c r="S43" s="149"/>
      <c r="V43" s="174"/>
      <c r="Z43">
        <v>0</v>
      </c>
    </row>
    <row r="44" spans="1:26" x14ac:dyDescent="0.25">
      <c r="A44" s="149"/>
      <c r="B44" s="149"/>
      <c r="C44" s="149"/>
      <c r="D44" s="149" t="s">
        <v>81</v>
      </c>
      <c r="E44" s="149"/>
      <c r="F44" s="167"/>
      <c r="G44" s="152"/>
      <c r="H44" s="152"/>
      <c r="I44" s="152">
        <f>ROUND((SUM(I42:I43))/1,2)</f>
        <v>0</v>
      </c>
      <c r="J44" s="149"/>
      <c r="K44" s="149"/>
      <c r="L44" s="149">
        <f>ROUND((SUM(L42:L43))/1,2)</f>
        <v>0</v>
      </c>
      <c r="M44" s="149">
        <f>ROUND((SUM(M42:M43))/1,2)</f>
        <v>0</v>
      </c>
      <c r="N44" s="149"/>
      <c r="O44" s="149"/>
      <c r="P44" s="175"/>
      <c r="S44" s="167">
        <f>ROUND((SUM(S42:S43))/1,2)</f>
        <v>0</v>
      </c>
      <c r="V44">
        <f>ROUND((SUM(V42:V43))/1,2)</f>
        <v>0</v>
      </c>
    </row>
    <row r="45" spans="1:26" x14ac:dyDescent="0.25">
      <c r="A45" s="1"/>
      <c r="B45" s="1"/>
      <c r="C45" s="1"/>
      <c r="D45" s="1"/>
      <c r="E45" s="1"/>
      <c r="F45" s="160"/>
      <c r="G45" s="142"/>
      <c r="H45" s="142"/>
      <c r="I45" s="142"/>
      <c r="J45" s="1"/>
      <c r="K45" s="1"/>
      <c r="L45" s="1"/>
      <c r="M45" s="1"/>
      <c r="N45" s="1"/>
      <c r="O45" s="1"/>
      <c r="P45" s="1"/>
      <c r="S45" s="1"/>
    </row>
    <row r="46" spans="1:26" x14ac:dyDescent="0.25">
      <c r="A46" s="149"/>
      <c r="B46" s="149"/>
      <c r="C46" s="149"/>
      <c r="D46" s="2" t="s">
        <v>76</v>
      </c>
      <c r="E46" s="149"/>
      <c r="F46" s="167"/>
      <c r="G46" s="152"/>
      <c r="H46" s="152">
        <f>ROUND((SUM(M9:M45))/2,2)</f>
        <v>0</v>
      </c>
      <c r="I46" s="152">
        <f>ROUND((SUM(I9:I45))/2,2)</f>
        <v>0</v>
      </c>
      <c r="J46" s="149"/>
      <c r="K46" s="149"/>
      <c r="L46" s="149">
        <f>ROUND((SUM(L9:L45))/2,2)</f>
        <v>0</v>
      </c>
      <c r="M46" s="149">
        <f>ROUND((SUM(M9:M45))/2,2)</f>
        <v>0</v>
      </c>
      <c r="N46" s="149"/>
      <c r="O46" s="149"/>
      <c r="P46" s="175"/>
      <c r="S46" s="175">
        <f>ROUND((SUM(S9:S45))/2,2)</f>
        <v>24.64</v>
      </c>
      <c r="V46">
        <f>ROUND((SUM(V9:V45))/2,2)</f>
        <v>0</v>
      </c>
    </row>
    <row r="47" spans="1:26" x14ac:dyDescent="0.25">
      <c r="A47" s="176"/>
      <c r="B47" s="176"/>
      <c r="C47" s="176"/>
      <c r="D47" s="176" t="s">
        <v>82</v>
      </c>
      <c r="E47" s="176"/>
      <c r="F47" s="177"/>
      <c r="G47" s="178"/>
      <c r="H47" s="178">
        <f>ROUND((SUM(M9:M46))/3,2)</f>
        <v>0</v>
      </c>
      <c r="I47" s="178">
        <f>ROUND((SUM(I9:I46))/3,2)</f>
        <v>0</v>
      </c>
      <c r="J47" s="176"/>
      <c r="K47" s="176">
        <f>ROUND((SUM(K9:K46))/3,2)</f>
        <v>0</v>
      </c>
      <c r="L47" s="176">
        <f>ROUND((SUM(L9:L46))/3,2)</f>
        <v>0</v>
      </c>
      <c r="M47" s="176">
        <f>ROUND((SUM(M9:M46))/3,2)</f>
        <v>0</v>
      </c>
      <c r="N47" s="176"/>
      <c r="O47" s="176"/>
      <c r="P47" s="177"/>
      <c r="Q47" s="179"/>
      <c r="R47" s="179"/>
      <c r="S47" s="195">
        <f>ROUND((SUM(S9:S46))/3,2)</f>
        <v>24.64</v>
      </c>
      <c r="T47" s="179"/>
      <c r="U47" s="179"/>
      <c r="V47" s="179">
        <f>ROUND((SUM(V9:V46))/3,2)</f>
        <v>0</v>
      </c>
      <c r="Z47">
        <f>(SUM(Z9:Z46))</f>
        <v>0</v>
      </c>
    </row>
  </sheetData>
  <mergeCells count="3">
    <mergeCell ref="B1:H1"/>
    <mergeCell ref="B2:H2"/>
    <mergeCell ref="B3:H3"/>
  </mergeCells>
  <printOptions horizontalCentered="1" gridLines="1"/>
  <pageMargins left="0.7" right="6.9444444444444441E-3" top="0.75" bottom="0.75" header="0.3" footer="0.3"/>
  <pageSetup paperSize="9" orientation="landscape" verticalDpi="0" r:id="rId1"/>
  <headerFooter>
    <oddHeader>&amp;C&amp;B&amp; Rozpočet VRANOV N.T - OPRAVA CHODNÍKOV A KOMUNIKÁCIÍ NA ÚZEMÍ MESTA / Oprava komunikácie na sídl. Dubník, stredná odbočka ku cintorínu</oddHeader>
    <oddFooter>&amp;RStrana &amp;P z &amp;N    &amp;L&amp;7Spracované systémom Systematic®pyramida.wsn, tel.: 051 77 10 585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1"/>
  <sheetViews>
    <sheetView workbookViewId="0"/>
  </sheetViews>
  <sheetFormatPr defaultColWidth="0" defaultRowHeight="15" x14ac:dyDescent="0.25"/>
  <cols>
    <col min="1" max="1" width="1.7109375" customWidth="1"/>
    <col min="2" max="2" width="3.7109375" customWidth="1"/>
    <col min="3" max="3" width="4.7109375" customWidth="1"/>
    <col min="4" max="6" width="10.7109375" customWidth="1"/>
    <col min="7" max="7" width="3.7109375" customWidth="1"/>
    <col min="8" max="8" width="19.7109375" customWidth="1"/>
    <col min="9" max="10" width="10.7109375" customWidth="1"/>
    <col min="11" max="26" width="0" hidden="1" customWidth="1"/>
    <col min="27" max="27" width="9.140625" customWidth="1"/>
    <col min="28" max="16384" width="9.140625" hidden="1"/>
  </cols>
  <sheetData>
    <row r="1" spans="1:23" ht="27.95" customHeight="1" thickBot="1" x14ac:dyDescent="0.3">
      <c r="A1" s="3"/>
      <c r="B1" s="12"/>
      <c r="C1" s="12"/>
      <c r="D1" s="12"/>
      <c r="E1" s="12"/>
      <c r="F1" s="13" t="s">
        <v>25</v>
      </c>
      <c r="G1" s="12"/>
      <c r="H1" s="12"/>
      <c r="I1" s="12"/>
      <c r="J1" s="12"/>
      <c r="W1">
        <v>30.126000000000001</v>
      </c>
    </row>
    <row r="2" spans="1:23" ht="18" customHeight="1" thickTop="1" x14ac:dyDescent="0.25">
      <c r="A2" s="11"/>
      <c r="B2" s="207" t="s">
        <v>1</v>
      </c>
      <c r="C2" s="208"/>
      <c r="D2" s="208"/>
      <c r="E2" s="208"/>
      <c r="F2" s="208"/>
      <c r="G2" s="208"/>
      <c r="H2" s="208"/>
      <c r="I2" s="208"/>
      <c r="J2" s="209"/>
    </row>
    <row r="3" spans="1:23" ht="18" customHeight="1" x14ac:dyDescent="0.25">
      <c r="A3" s="11"/>
      <c r="B3" s="34" t="s">
        <v>205</v>
      </c>
      <c r="C3" s="35"/>
      <c r="D3" s="36"/>
      <c r="E3" s="36"/>
      <c r="F3" s="36"/>
      <c r="G3" s="16"/>
      <c r="H3" s="16"/>
      <c r="I3" s="37" t="s">
        <v>26</v>
      </c>
      <c r="J3" s="30"/>
    </row>
    <row r="4" spans="1:23" ht="18" customHeight="1" x14ac:dyDescent="0.25">
      <c r="A4" s="11"/>
      <c r="B4" s="22"/>
      <c r="C4" s="19"/>
      <c r="D4" s="16"/>
      <c r="E4" s="16"/>
      <c r="F4" s="16"/>
      <c r="G4" s="16"/>
      <c r="H4" s="16"/>
      <c r="I4" s="37" t="s">
        <v>28</v>
      </c>
      <c r="J4" s="30"/>
    </row>
    <row r="5" spans="1:23" ht="18" customHeight="1" thickBot="1" x14ac:dyDescent="0.3">
      <c r="A5" s="11"/>
      <c r="B5" s="38" t="s">
        <v>29</v>
      </c>
      <c r="C5" s="19"/>
      <c r="D5" s="16"/>
      <c r="E5" s="16"/>
      <c r="F5" s="39" t="s">
        <v>30</v>
      </c>
      <c r="G5" s="16"/>
      <c r="H5" s="16"/>
      <c r="I5" s="37" t="s">
        <v>31</v>
      </c>
      <c r="J5" s="40" t="s">
        <v>32</v>
      </c>
    </row>
    <row r="6" spans="1:23" ht="20.100000000000001" customHeight="1" thickTop="1" x14ac:dyDescent="0.25">
      <c r="A6" s="11"/>
      <c r="B6" s="201" t="s">
        <v>33</v>
      </c>
      <c r="C6" s="202"/>
      <c r="D6" s="202"/>
      <c r="E6" s="202"/>
      <c r="F6" s="202"/>
      <c r="G6" s="202"/>
      <c r="H6" s="202"/>
      <c r="I6" s="202"/>
      <c r="J6" s="203"/>
    </row>
    <row r="7" spans="1:23" ht="18" customHeight="1" x14ac:dyDescent="0.25">
      <c r="A7" s="11"/>
      <c r="B7" s="49" t="s">
        <v>36</v>
      </c>
      <c r="C7" s="42"/>
      <c r="D7" s="17"/>
      <c r="E7" s="17"/>
      <c r="F7" s="17"/>
      <c r="G7" s="50" t="s">
        <v>37</v>
      </c>
      <c r="H7" s="17"/>
      <c r="I7" s="28"/>
      <c r="J7" s="43"/>
    </row>
    <row r="8" spans="1:23" ht="20.100000000000001" customHeight="1" x14ac:dyDescent="0.25">
      <c r="A8" s="11"/>
      <c r="B8" s="204" t="s">
        <v>34</v>
      </c>
      <c r="C8" s="205"/>
      <c r="D8" s="205"/>
      <c r="E8" s="205"/>
      <c r="F8" s="205"/>
      <c r="G8" s="205"/>
      <c r="H8" s="205"/>
      <c r="I8" s="205"/>
      <c r="J8" s="206"/>
    </row>
    <row r="9" spans="1:23" ht="18" customHeight="1" x14ac:dyDescent="0.25">
      <c r="A9" s="11"/>
      <c r="B9" s="38" t="s">
        <v>36</v>
      </c>
      <c r="C9" s="19"/>
      <c r="D9" s="16"/>
      <c r="E9" s="16"/>
      <c r="F9" s="16"/>
      <c r="G9" s="39" t="s">
        <v>37</v>
      </c>
      <c r="H9" s="16"/>
      <c r="I9" s="27"/>
      <c r="J9" s="30"/>
    </row>
    <row r="10" spans="1:23" ht="20.100000000000001" customHeight="1" x14ac:dyDescent="0.25">
      <c r="A10" s="11"/>
      <c r="B10" s="204" t="s">
        <v>35</v>
      </c>
      <c r="C10" s="205"/>
      <c r="D10" s="205"/>
      <c r="E10" s="205"/>
      <c r="F10" s="205"/>
      <c r="G10" s="205"/>
      <c r="H10" s="205"/>
      <c r="I10" s="205"/>
      <c r="J10" s="206"/>
    </row>
    <row r="11" spans="1:23" ht="18" customHeight="1" thickBot="1" x14ac:dyDescent="0.3">
      <c r="A11" s="11"/>
      <c r="B11" s="38" t="s">
        <v>36</v>
      </c>
      <c r="C11" s="19"/>
      <c r="D11" s="16"/>
      <c r="E11" s="16"/>
      <c r="F11" s="16"/>
      <c r="G11" s="39" t="s">
        <v>37</v>
      </c>
      <c r="H11" s="16"/>
      <c r="I11" s="27"/>
      <c r="J11" s="30"/>
    </row>
    <row r="12" spans="1:23" ht="18" customHeight="1" thickTop="1" x14ac:dyDescent="0.25">
      <c r="A12" s="11"/>
      <c r="B12" s="44"/>
      <c r="C12" s="45"/>
      <c r="D12" s="46"/>
      <c r="E12" s="46"/>
      <c r="F12" s="46"/>
      <c r="G12" s="46"/>
      <c r="H12" s="46"/>
      <c r="I12" s="47"/>
      <c r="J12" s="48"/>
    </row>
    <row r="13" spans="1:23" ht="18" customHeight="1" x14ac:dyDescent="0.25">
      <c r="A13" s="11"/>
      <c r="B13" s="41"/>
      <c r="C13" s="42"/>
      <c r="D13" s="17"/>
      <c r="E13" s="17"/>
      <c r="F13" s="17"/>
      <c r="G13" s="17"/>
      <c r="H13" s="17"/>
      <c r="I13" s="28"/>
      <c r="J13" s="43"/>
    </row>
    <row r="14" spans="1:23" ht="18" customHeight="1" thickBot="1" x14ac:dyDescent="0.3">
      <c r="A14" s="11"/>
      <c r="B14" s="22"/>
      <c r="C14" s="19"/>
      <c r="D14" s="16"/>
      <c r="E14" s="16"/>
      <c r="F14" s="16"/>
      <c r="G14" s="16"/>
      <c r="H14" s="16"/>
      <c r="I14" s="27"/>
      <c r="J14" s="30"/>
    </row>
    <row r="15" spans="1:23" ht="18" customHeight="1" thickTop="1" x14ac:dyDescent="0.25">
      <c r="A15" s="11"/>
      <c r="B15" s="82" t="s">
        <v>38</v>
      </c>
      <c r="C15" s="83" t="s">
        <v>6</v>
      </c>
      <c r="D15" s="83" t="s">
        <v>65</v>
      </c>
      <c r="E15" s="84" t="s">
        <v>66</v>
      </c>
      <c r="F15" s="96" t="s">
        <v>67</v>
      </c>
      <c r="G15" s="51" t="s">
        <v>43</v>
      </c>
      <c r="H15" s="54" t="s">
        <v>44</v>
      </c>
      <c r="I15" s="26"/>
      <c r="J15" s="48"/>
    </row>
    <row r="16" spans="1:23" ht="18" customHeight="1" x14ac:dyDescent="0.25">
      <c r="A16" s="11"/>
      <c r="B16" s="85">
        <v>1</v>
      </c>
      <c r="C16" s="86" t="s">
        <v>39</v>
      </c>
      <c r="D16" s="87">
        <f>'Rekap 14017'!B15</f>
        <v>0</v>
      </c>
      <c r="E16" s="88">
        <f>'Rekap 14017'!C15</f>
        <v>0</v>
      </c>
      <c r="F16" s="97">
        <f>'Rekap 14017'!D15</f>
        <v>0</v>
      </c>
      <c r="G16" s="52">
        <v>6</v>
      </c>
      <c r="H16" s="106" t="s">
        <v>45</v>
      </c>
      <c r="I16" s="120"/>
      <c r="J16" s="117">
        <v>0</v>
      </c>
    </row>
    <row r="17" spans="1:26" ht="18" customHeight="1" x14ac:dyDescent="0.25">
      <c r="A17" s="11"/>
      <c r="B17" s="59">
        <v>2</v>
      </c>
      <c r="C17" s="62" t="s">
        <v>40</v>
      </c>
      <c r="D17" s="69"/>
      <c r="E17" s="67"/>
      <c r="F17" s="72"/>
      <c r="G17" s="53">
        <v>7</v>
      </c>
      <c r="H17" s="107" t="s">
        <v>46</v>
      </c>
      <c r="I17" s="120"/>
      <c r="J17" s="118">
        <f>'SO 14017'!Z43</f>
        <v>0</v>
      </c>
    </row>
    <row r="18" spans="1:26" ht="18" customHeight="1" x14ac:dyDescent="0.25">
      <c r="A18" s="11"/>
      <c r="B18" s="60">
        <v>3</v>
      </c>
      <c r="C18" s="63" t="s">
        <v>41</v>
      </c>
      <c r="D18" s="70"/>
      <c r="E18" s="68"/>
      <c r="F18" s="73"/>
      <c r="G18" s="53">
        <v>8</v>
      </c>
      <c r="H18" s="107" t="s">
        <v>47</v>
      </c>
      <c r="I18" s="120"/>
      <c r="J18" s="118">
        <v>0</v>
      </c>
    </row>
    <row r="19" spans="1:26" ht="18" customHeight="1" x14ac:dyDescent="0.25">
      <c r="A19" s="11"/>
      <c r="B19" s="60">
        <v>4</v>
      </c>
      <c r="C19" s="64"/>
      <c r="D19" s="70"/>
      <c r="E19" s="68"/>
      <c r="F19" s="73"/>
      <c r="G19" s="53">
        <v>9</v>
      </c>
      <c r="H19" s="116"/>
      <c r="I19" s="120"/>
      <c r="J19" s="119"/>
    </row>
    <row r="20" spans="1:26" ht="18" customHeight="1" thickBot="1" x14ac:dyDescent="0.3">
      <c r="A20" s="11"/>
      <c r="B20" s="60">
        <v>5</v>
      </c>
      <c r="C20" s="65" t="s">
        <v>42</v>
      </c>
      <c r="D20" s="71"/>
      <c r="E20" s="91"/>
      <c r="F20" s="98">
        <f>SUM(F16:F19)</f>
        <v>0</v>
      </c>
      <c r="G20" s="53">
        <v>10</v>
      </c>
      <c r="H20" s="107" t="s">
        <v>42</v>
      </c>
      <c r="I20" s="122"/>
      <c r="J20" s="90">
        <f>SUM(J16:J19)</f>
        <v>0</v>
      </c>
    </row>
    <row r="21" spans="1:26" ht="18" customHeight="1" thickTop="1" x14ac:dyDescent="0.25">
      <c r="A21" s="11"/>
      <c r="B21" s="57" t="s">
        <v>55</v>
      </c>
      <c r="C21" s="61" t="s">
        <v>7</v>
      </c>
      <c r="D21" s="66"/>
      <c r="E21" s="18"/>
      <c r="F21" s="89"/>
      <c r="G21" s="57" t="s">
        <v>61</v>
      </c>
      <c r="H21" s="54" t="s">
        <v>7</v>
      </c>
      <c r="I21" s="28"/>
      <c r="J21" s="123"/>
    </row>
    <row r="22" spans="1:26" ht="18" customHeight="1" x14ac:dyDescent="0.25">
      <c r="A22" s="11"/>
      <c r="B22" s="52">
        <v>11</v>
      </c>
      <c r="C22" s="55" t="s">
        <v>56</v>
      </c>
      <c r="D22" s="78"/>
      <c r="E22" s="80" t="s">
        <v>59</v>
      </c>
      <c r="F22" s="72">
        <f>((F16*U22*0)+(F17*V22*0)+(F18*W22*0))/100</f>
        <v>0</v>
      </c>
      <c r="G22" s="52">
        <v>16</v>
      </c>
      <c r="H22" s="106" t="s">
        <v>62</v>
      </c>
      <c r="I22" s="121" t="s">
        <v>59</v>
      </c>
      <c r="J22" s="117">
        <f>((F16*X22*0)+(F17*Y22*0)+(F18*Z22*0))/100</f>
        <v>0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</row>
    <row r="23" spans="1:26" ht="18" customHeight="1" x14ac:dyDescent="0.25">
      <c r="A23" s="11"/>
      <c r="B23" s="53">
        <v>12</v>
      </c>
      <c r="C23" s="56" t="s">
        <v>57</v>
      </c>
      <c r="D23" s="58"/>
      <c r="E23" s="80" t="s">
        <v>60</v>
      </c>
      <c r="F23" s="73">
        <f>((F16*U23*0)+(F17*V23*0)+(F18*W23*0))/100</f>
        <v>0</v>
      </c>
      <c r="G23" s="53">
        <v>17</v>
      </c>
      <c r="H23" s="107" t="s">
        <v>63</v>
      </c>
      <c r="I23" s="121" t="s">
        <v>59</v>
      </c>
      <c r="J23" s="118">
        <f>((F16*X23*0)+(F17*Y23*0)+(F18*Z23*0))/100</f>
        <v>0</v>
      </c>
      <c r="U23">
        <v>1</v>
      </c>
      <c r="V23">
        <v>1</v>
      </c>
      <c r="W23">
        <v>0</v>
      </c>
      <c r="X23">
        <v>1</v>
      </c>
      <c r="Y23">
        <v>1</v>
      </c>
      <c r="Z23">
        <v>1</v>
      </c>
    </row>
    <row r="24" spans="1:26" ht="18" customHeight="1" x14ac:dyDescent="0.25">
      <c r="A24" s="11"/>
      <c r="B24" s="53">
        <v>13</v>
      </c>
      <c r="C24" s="56" t="s">
        <v>58</v>
      </c>
      <c r="D24" s="58"/>
      <c r="E24" s="80" t="s">
        <v>59</v>
      </c>
      <c r="F24" s="73">
        <f>((F16*U24*0)+(F17*V24*0)+(F18*W24*0))/100</f>
        <v>0</v>
      </c>
      <c r="G24" s="53">
        <v>18</v>
      </c>
      <c r="H24" s="107" t="s">
        <v>64</v>
      </c>
      <c r="I24" s="121" t="s">
        <v>60</v>
      </c>
      <c r="J24" s="118">
        <f>((F16*X24*0)+(F17*Y24*0)+(F18*Z24*0))/100</f>
        <v>0</v>
      </c>
      <c r="U24">
        <v>1</v>
      </c>
      <c r="V24">
        <v>1</v>
      </c>
      <c r="W24">
        <v>1</v>
      </c>
      <c r="X24">
        <v>1</v>
      </c>
      <c r="Y24">
        <v>1</v>
      </c>
      <c r="Z24">
        <v>0</v>
      </c>
    </row>
    <row r="25" spans="1:26" ht="18" customHeight="1" x14ac:dyDescent="0.25">
      <c r="A25" s="11"/>
      <c r="B25" s="53">
        <v>14</v>
      </c>
      <c r="C25" s="19"/>
      <c r="D25" s="58"/>
      <c r="E25" s="81"/>
      <c r="F25" s="79"/>
      <c r="G25" s="53">
        <v>19</v>
      </c>
      <c r="H25" s="116"/>
      <c r="I25" s="120"/>
      <c r="J25" s="119"/>
    </row>
    <row r="26" spans="1:26" ht="18" customHeight="1" thickBot="1" x14ac:dyDescent="0.3">
      <c r="A26" s="11"/>
      <c r="B26" s="53">
        <v>15</v>
      </c>
      <c r="C26" s="56"/>
      <c r="D26" s="58"/>
      <c r="E26" s="58"/>
      <c r="F26" s="99"/>
      <c r="G26" s="53">
        <v>20</v>
      </c>
      <c r="H26" s="107" t="s">
        <v>42</v>
      </c>
      <c r="I26" s="122"/>
      <c r="J26" s="90">
        <f>SUM(J22:J25)+SUM(F22:F25)</f>
        <v>0</v>
      </c>
    </row>
    <row r="27" spans="1:26" ht="18" customHeight="1" thickTop="1" x14ac:dyDescent="0.25">
      <c r="A27" s="11"/>
      <c r="B27" s="92"/>
      <c r="C27" s="134" t="s">
        <v>70</v>
      </c>
      <c r="D27" s="127"/>
      <c r="E27" s="93"/>
      <c r="F27" s="29"/>
      <c r="G27" s="100" t="s">
        <v>48</v>
      </c>
      <c r="H27" s="95" t="s">
        <v>49</v>
      </c>
      <c r="I27" s="28"/>
      <c r="J27" s="31"/>
    </row>
    <row r="28" spans="1:26" ht="18" customHeight="1" x14ac:dyDescent="0.25">
      <c r="A28" s="11"/>
      <c r="B28" s="25"/>
      <c r="C28" s="125"/>
      <c r="D28" s="128"/>
      <c r="E28" s="21"/>
      <c r="F28" s="11"/>
      <c r="G28" s="101">
        <v>21</v>
      </c>
      <c r="H28" s="105" t="s">
        <v>50</v>
      </c>
      <c r="I28" s="113"/>
      <c r="J28" s="109">
        <f>F20+J20+F26+J26</f>
        <v>0</v>
      </c>
    </row>
    <row r="29" spans="1:26" ht="18" customHeight="1" x14ac:dyDescent="0.25">
      <c r="A29" s="11"/>
      <c r="B29" s="74"/>
      <c r="C29" s="126"/>
      <c r="D29" s="129"/>
      <c r="E29" s="21"/>
      <c r="F29" s="11"/>
      <c r="G29" s="52">
        <v>22</v>
      </c>
      <c r="H29" s="106" t="s">
        <v>51</v>
      </c>
      <c r="I29" s="114">
        <f>J28-SUM('SO 14017'!K9:'SO 14017'!K42)</f>
        <v>0</v>
      </c>
      <c r="J29" s="110">
        <f>ROUND(((ROUND(I29,2)*20)*1/100),2)</f>
        <v>0</v>
      </c>
    </row>
    <row r="30" spans="1:26" ht="18" customHeight="1" x14ac:dyDescent="0.25">
      <c r="A30" s="11"/>
      <c r="B30" s="22"/>
      <c r="C30" s="116"/>
      <c r="D30" s="120"/>
      <c r="E30" s="21"/>
      <c r="F30" s="11"/>
      <c r="G30" s="53">
        <v>23</v>
      </c>
      <c r="H30" s="107" t="s">
        <v>52</v>
      </c>
      <c r="I30" s="80">
        <f>SUM('SO 14017'!K9:'SO 14017'!K42)</f>
        <v>0</v>
      </c>
      <c r="J30" s="111">
        <f>ROUND(((ROUND(I30,2)*0)/100),2)</f>
        <v>0</v>
      </c>
    </row>
    <row r="31" spans="1:26" ht="18" customHeight="1" x14ac:dyDescent="0.25">
      <c r="A31" s="11"/>
      <c r="B31" s="23"/>
      <c r="C31" s="130"/>
      <c r="D31" s="131"/>
      <c r="E31" s="21"/>
      <c r="F31" s="11"/>
      <c r="G31" s="101">
        <v>24</v>
      </c>
      <c r="H31" s="105" t="s">
        <v>53</v>
      </c>
      <c r="I31" s="104"/>
      <c r="J31" s="124">
        <f>SUM(J28:J30)</f>
        <v>0</v>
      </c>
    </row>
    <row r="32" spans="1:26" ht="18" customHeight="1" thickBot="1" x14ac:dyDescent="0.3">
      <c r="A32" s="11"/>
      <c r="B32" s="41"/>
      <c r="C32" s="108"/>
      <c r="D32" s="115"/>
      <c r="E32" s="75"/>
      <c r="F32" s="76"/>
      <c r="G32" s="52" t="s">
        <v>54</v>
      </c>
      <c r="H32" s="108"/>
      <c r="I32" s="115"/>
      <c r="J32" s="112"/>
    </row>
    <row r="33" spans="1:10" ht="18" customHeight="1" thickTop="1" x14ac:dyDescent="0.25">
      <c r="A33" s="11"/>
      <c r="B33" s="92"/>
      <c r="C33" s="93"/>
      <c r="D33" s="132" t="s">
        <v>68</v>
      </c>
      <c r="E33" s="15"/>
      <c r="F33" s="94"/>
      <c r="G33" s="102">
        <v>26</v>
      </c>
      <c r="H33" s="133" t="s">
        <v>69</v>
      </c>
      <c r="I33" s="29"/>
      <c r="J33" s="103"/>
    </row>
    <row r="34" spans="1:10" ht="18" customHeight="1" x14ac:dyDescent="0.25">
      <c r="A34" s="11"/>
      <c r="B34" s="24"/>
      <c r="C34" s="20"/>
      <c r="D34" s="14"/>
      <c r="E34" s="14"/>
      <c r="F34" s="14"/>
      <c r="G34" s="14"/>
      <c r="H34" s="14"/>
      <c r="I34" s="29"/>
      <c r="J34" s="32"/>
    </row>
    <row r="35" spans="1:10" ht="18" customHeight="1" x14ac:dyDescent="0.25">
      <c r="A35" s="11"/>
      <c r="B35" s="25"/>
      <c r="C35" s="21"/>
      <c r="D35" s="3"/>
      <c r="E35" s="3"/>
      <c r="F35" s="3"/>
      <c r="G35" s="3"/>
      <c r="H35" s="3"/>
      <c r="I35" s="11"/>
      <c r="J35" s="33"/>
    </row>
    <row r="36" spans="1:10" ht="18" customHeight="1" x14ac:dyDescent="0.25">
      <c r="A36" s="11"/>
      <c r="B36" s="25"/>
      <c r="C36" s="21"/>
      <c r="D36" s="3"/>
      <c r="E36" s="3"/>
      <c r="F36" s="3"/>
      <c r="G36" s="3"/>
      <c r="H36" s="3"/>
      <c r="I36" s="11"/>
      <c r="J36" s="33"/>
    </row>
    <row r="37" spans="1:10" ht="18" customHeight="1" x14ac:dyDescent="0.25">
      <c r="A37" s="11"/>
      <c r="B37" s="25"/>
      <c r="C37" s="21"/>
      <c r="D37" s="3"/>
      <c r="E37" s="3"/>
      <c r="F37" s="3"/>
      <c r="G37" s="3"/>
      <c r="H37" s="3"/>
      <c r="I37" s="11"/>
      <c r="J37" s="33"/>
    </row>
    <row r="38" spans="1:10" ht="18" customHeight="1" x14ac:dyDescent="0.25">
      <c r="A38" s="11"/>
      <c r="B38" s="25"/>
      <c r="C38" s="21"/>
      <c r="D38" s="3"/>
      <c r="E38" s="3"/>
      <c r="F38" s="3"/>
      <c r="G38" s="3"/>
      <c r="H38" s="3"/>
      <c r="I38" s="11"/>
      <c r="J38" s="33"/>
    </row>
    <row r="39" spans="1:10" ht="18" customHeight="1" x14ac:dyDescent="0.25">
      <c r="A39" s="11"/>
      <c r="B39" s="25"/>
      <c r="C39" s="21"/>
      <c r="D39" s="3"/>
      <c r="E39" s="3"/>
      <c r="F39" s="3"/>
      <c r="G39" s="3"/>
      <c r="H39" s="3"/>
      <c r="I39" s="11"/>
      <c r="J39" s="33"/>
    </row>
    <row r="40" spans="1:10" ht="18" customHeight="1" thickBot="1" x14ac:dyDescent="0.3">
      <c r="A40" s="11"/>
      <c r="B40" s="74"/>
      <c r="C40" s="75"/>
      <c r="D40" s="12"/>
      <c r="E40" s="12"/>
      <c r="F40" s="12"/>
      <c r="G40" s="12"/>
      <c r="H40" s="12"/>
      <c r="I40" s="76"/>
      <c r="J40" s="77"/>
    </row>
    <row r="41" spans="1:10" ht="15.75" thickTop="1" x14ac:dyDescent="0.25">
      <c r="A41" s="11"/>
      <c r="B41" s="15"/>
      <c r="C41" s="15"/>
      <c r="D41" s="15"/>
      <c r="E41" s="15"/>
      <c r="F41" s="15"/>
      <c r="G41" s="15"/>
      <c r="H41" s="15"/>
      <c r="I41" s="15"/>
      <c r="J41" s="15"/>
    </row>
  </sheetData>
  <mergeCells count="4">
    <mergeCell ref="B2:J2"/>
    <mergeCell ref="B6:J6"/>
    <mergeCell ref="B8:J8"/>
    <mergeCell ref="B10:J10"/>
  </mergeCells>
  <pageMargins left="0.7" right="0.7" top="0.75" bottom="0.75" header="0.3" footer="0.3"/>
  <pageSetup paperSize="9" scale="95" orientation="portrait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00"/>
  <sheetViews>
    <sheetView workbookViewId="0">
      <selection sqref="A1:D1"/>
    </sheetView>
  </sheetViews>
  <sheetFormatPr defaultColWidth="0" defaultRowHeight="15" x14ac:dyDescent="0.25"/>
  <cols>
    <col min="1" max="1" width="40.7109375" customWidth="1"/>
    <col min="2" max="4" width="12.7109375" customWidth="1"/>
    <col min="5" max="6" width="15.7109375" customWidth="1"/>
    <col min="7" max="7" width="3.7109375" customWidth="1"/>
    <col min="8" max="9" width="9.140625" hidden="1" customWidth="1"/>
    <col min="10" max="26" width="0" hidden="1" customWidth="1"/>
    <col min="27" max="16384" width="9.140625" hidden="1"/>
  </cols>
  <sheetData>
    <row r="1" spans="1:26" ht="20.100000000000001" customHeight="1" x14ac:dyDescent="0.25">
      <c r="A1" s="210" t="s">
        <v>33</v>
      </c>
      <c r="B1" s="211"/>
      <c r="C1" s="211"/>
      <c r="D1" s="212"/>
      <c r="E1" s="137" t="s">
        <v>30</v>
      </c>
      <c r="F1" s="136"/>
      <c r="W1">
        <v>30.126000000000001</v>
      </c>
    </row>
    <row r="2" spans="1:26" ht="20.100000000000001" customHeight="1" x14ac:dyDescent="0.25">
      <c r="A2" s="210" t="s">
        <v>34</v>
      </c>
      <c r="B2" s="211"/>
      <c r="C2" s="211"/>
      <c r="D2" s="212"/>
      <c r="E2" s="137" t="s">
        <v>28</v>
      </c>
      <c r="F2" s="136"/>
    </row>
    <row r="3" spans="1:26" ht="20.100000000000001" customHeight="1" x14ac:dyDescent="0.25">
      <c r="A3" s="210" t="s">
        <v>35</v>
      </c>
      <c r="B3" s="211"/>
      <c r="C3" s="211"/>
      <c r="D3" s="212"/>
      <c r="E3" s="137" t="s">
        <v>74</v>
      </c>
      <c r="F3" s="136"/>
    </row>
    <row r="4" spans="1:26" x14ac:dyDescent="0.25">
      <c r="A4" s="138" t="s">
        <v>1</v>
      </c>
      <c r="B4" s="135"/>
      <c r="C4" s="135"/>
      <c r="D4" s="135"/>
      <c r="E4" s="135"/>
      <c r="F4" s="135"/>
    </row>
    <row r="5" spans="1:26" x14ac:dyDescent="0.25">
      <c r="A5" s="138" t="s">
        <v>205</v>
      </c>
      <c r="B5" s="135"/>
      <c r="C5" s="135"/>
      <c r="D5" s="135"/>
      <c r="E5" s="135"/>
      <c r="F5" s="135"/>
    </row>
    <row r="6" spans="1:26" x14ac:dyDescent="0.25">
      <c r="A6" s="135"/>
      <c r="B6" s="135"/>
      <c r="C6" s="135"/>
      <c r="D6" s="135"/>
      <c r="E6" s="135"/>
      <c r="F6" s="135"/>
    </row>
    <row r="7" spans="1:26" x14ac:dyDescent="0.25">
      <c r="A7" s="135"/>
      <c r="B7" s="135"/>
      <c r="C7" s="135"/>
      <c r="D7" s="135"/>
      <c r="E7" s="135"/>
      <c r="F7" s="135"/>
    </row>
    <row r="8" spans="1:26" x14ac:dyDescent="0.25">
      <c r="A8" s="139" t="s">
        <v>75</v>
      </c>
      <c r="B8" s="135"/>
      <c r="C8" s="135"/>
      <c r="D8" s="135"/>
      <c r="E8" s="135"/>
      <c r="F8" s="135"/>
    </row>
    <row r="9" spans="1:26" x14ac:dyDescent="0.25">
      <c r="A9" s="140" t="s">
        <v>71</v>
      </c>
      <c r="B9" s="140" t="s">
        <v>65</v>
      </c>
      <c r="C9" s="140" t="s">
        <v>66</v>
      </c>
      <c r="D9" s="140" t="s">
        <v>42</v>
      </c>
      <c r="E9" s="140" t="s">
        <v>72</v>
      </c>
      <c r="F9" s="140" t="s">
        <v>73</v>
      </c>
    </row>
    <row r="10" spans="1:26" x14ac:dyDescent="0.25">
      <c r="A10" s="147" t="s">
        <v>76</v>
      </c>
      <c r="B10" s="148"/>
      <c r="C10" s="144"/>
      <c r="D10" s="144"/>
      <c r="E10" s="145"/>
      <c r="F10" s="145"/>
      <c r="G10" s="146"/>
      <c r="H10" s="146"/>
      <c r="I10" s="146"/>
      <c r="J10" s="146"/>
      <c r="K10" s="146"/>
      <c r="L10" s="146"/>
      <c r="M10" s="146"/>
      <c r="N10" s="146"/>
      <c r="O10" s="146"/>
      <c r="P10" s="146"/>
      <c r="Q10" s="146"/>
      <c r="R10" s="146"/>
      <c r="S10" s="146"/>
      <c r="T10" s="146"/>
      <c r="U10" s="146"/>
      <c r="V10" s="146"/>
      <c r="W10" s="146"/>
      <c r="X10" s="146"/>
      <c r="Y10" s="146"/>
      <c r="Z10" s="146"/>
    </row>
    <row r="11" spans="1:26" x14ac:dyDescent="0.25">
      <c r="A11" s="149" t="s">
        <v>77</v>
      </c>
      <c r="B11" s="150">
        <f>'SO 14017'!L19</f>
        <v>0</v>
      </c>
      <c r="C11" s="150">
        <f>'SO 14017'!M19</f>
        <v>0</v>
      </c>
      <c r="D11" s="150">
        <f>'SO 14017'!I19</f>
        <v>0</v>
      </c>
      <c r="E11" s="151">
        <f>'SO 14017'!P19</f>
        <v>0</v>
      </c>
      <c r="F11" s="151">
        <f>'SO 14017'!S19</f>
        <v>0</v>
      </c>
      <c r="G11" s="146"/>
      <c r="H11" s="146"/>
      <c r="I11" s="146"/>
      <c r="J11" s="146"/>
      <c r="K11" s="146"/>
      <c r="L11" s="146"/>
      <c r="M11" s="146"/>
      <c r="N11" s="146"/>
      <c r="O11" s="146"/>
      <c r="P11" s="146"/>
      <c r="Q11" s="146"/>
      <c r="R11" s="146"/>
      <c r="S11" s="146"/>
      <c r="T11" s="146"/>
      <c r="U11" s="146"/>
      <c r="V11" s="146"/>
      <c r="W11" s="146"/>
      <c r="X11" s="146"/>
      <c r="Y11" s="146"/>
      <c r="Z11" s="146"/>
    </row>
    <row r="12" spans="1:26" x14ac:dyDescent="0.25">
      <c r="A12" s="149" t="s">
        <v>78</v>
      </c>
      <c r="B12" s="150">
        <f>'SO 14017'!L26</f>
        <v>0</v>
      </c>
      <c r="C12" s="150">
        <f>'SO 14017'!M26</f>
        <v>0</v>
      </c>
      <c r="D12" s="150">
        <f>'SO 14017'!I26</f>
        <v>0</v>
      </c>
      <c r="E12" s="151">
        <f>'SO 14017'!P26</f>
        <v>0.56999999999999995</v>
      </c>
      <c r="F12" s="151">
        <f>'SO 14017'!S26</f>
        <v>85.36</v>
      </c>
      <c r="G12" s="146"/>
      <c r="H12" s="146"/>
      <c r="I12" s="146"/>
      <c r="J12" s="146"/>
      <c r="K12" s="146"/>
      <c r="L12" s="146"/>
      <c r="M12" s="146"/>
      <c r="N12" s="146"/>
      <c r="O12" s="146"/>
      <c r="P12" s="146"/>
      <c r="Q12" s="146"/>
      <c r="R12" s="146"/>
      <c r="S12" s="146"/>
      <c r="T12" s="146"/>
      <c r="U12" s="146"/>
      <c r="V12" s="146"/>
      <c r="W12" s="146"/>
      <c r="X12" s="146"/>
      <c r="Y12" s="146"/>
      <c r="Z12" s="146"/>
    </row>
    <row r="13" spans="1:26" x14ac:dyDescent="0.25">
      <c r="A13" s="149" t="s">
        <v>80</v>
      </c>
      <c r="B13" s="150">
        <f>'SO 14017'!L36</f>
        <v>0</v>
      </c>
      <c r="C13" s="150">
        <f>'SO 14017'!M36</f>
        <v>0</v>
      </c>
      <c r="D13" s="150">
        <f>'SO 14017'!I36</f>
        <v>0</v>
      </c>
      <c r="E13" s="151">
        <f>'SO 14017'!P36</f>
        <v>0</v>
      </c>
      <c r="F13" s="151">
        <f>'SO 14017'!S36</f>
        <v>0</v>
      </c>
      <c r="G13" s="146"/>
      <c r="H13" s="146"/>
      <c r="I13" s="146"/>
      <c r="J13" s="146"/>
      <c r="K13" s="146"/>
      <c r="L13" s="146"/>
      <c r="M13" s="146"/>
      <c r="N13" s="146"/>
      <c r="O13" s="146"/>
      <c r="P13" s="146"/>
      <c r="Q13" s="146"/>
      <c r="R13" s="146"/>
      <c r="S13" s="146"/>
      <c r="T13" s="146"/>
      <c r="U13" s="146"/>
      <c r="V13" s="146"/>
      <c r="W13" s="146"/>
      <c r="X13" s="146"/>
      <c r="Y13" s="146"/>
      <c r="Z13" s="146"/>
    </row>
    <row r="14" spans="1:26" x14ac:dyDescent="0.25">
      <c r="A14" s="149" t="s">
        <v>81</v>
      </c>
      <c r="B14" s="150">
        <f>'SO 14017'!L40</f>
        <v>0</v>
      </c>
      <c r="C14" s="150">
        <f>'SO 14017'!M40</f>
        <v>0</v>
      </c>
      <c r="D14" s="150">
        <f>'SO 14017'!I40</f>
        <v>0</v>
      </c>
      <c r="E14" s="151">
        <f>'SO 14017'!P40</f>
        <v>0</v>
      </c>
      <c r="F14" s="151">
        <f>'SO 14017'!S40</f>
        <v>0</v>
      </c>
      <c r="G14" s="146"/>
      <c r="H14" s="146"/>
      <c r="I14" s="146"/>
      <c r="J14" s="146"/>
      <c r="K14" s="146"/>
      <c r="L14" s="146"/>
      <c r="M14" s="146"/>
      <c r="N14" s="146"/>
      <c r="O14" s="146"/>
      <c r="P14" s="146"/>
      <c r="Q14" s="146"/>
      <c r="R14" s="146"/>
      <c r="S14" s="146"/>
      <c r="T14" s="146"/>
      <c r="U14" s="146"/>
      <c r="V14" s="146"/>
      <c r="W14" s="146"/>
      <c r="X14" s="146"/>
      <c r="Y14" s="146"/>
      <c r="Z14" s="146"/>
    </row>
    <row r="15" spans="1:26" x14ac:dyDescent="0.25">
      <c r="A15" s="2" t="s">
        <v>76</v>
      </c>
      <c r="B15" s="152">
        <f>'SO 14017'!L42</f>
        <v>0</v>
      </c>
      <c r="C15" s="152">
        <f>'SO 14017'!M42</f>
        <v>0</v>
      </c>
      <c r="D15" s="152">
        <f>'SO 14017'!I42</f>
        <v>0</v>
      </c>
      <c r="E15" s="153">
        <f>'SO 14017'!S42</f>
        <v>85.36</v>
      </c>
      <c r="F15" s="153">
        <f>'SO 14017'!V42</f>
        <v>0</v>
      </c>
      <c r="G15" s="146"/>
      <c r="H15" s="146"/>
      <c r="I15" s="146"/>
      <c r="J15" s="146"/>
      <c r="K15" s="146"/>
      <c r="L15" s="146"/>
      <c r="M15" s="146"/>
      <c r="N15" s="146"/>
      <c r="O15" s="146"/>
      <c r="P15" s="146"/>
      <c r="Q15" s="146"/>
      <c r="R15" s="146"/>
      <c r="S15" s="146"/>
      <c r="T15" s="146"/>
      <c r="U15" s="146"/>
      <c r="V15" s="146"/>
      <c r="W15" s="146"/>
      <c r="X15" s="146"/>
      <c r="Y15" s="146"/>
      <c r="Z15" s="146"/>
    </row>
    <row r="16" spans="1:26" x14ac:dyDescent="0.25">
      <c r="A16" s="1"/>
      <c r="B16" s="142"/>
      <c r="C16" s="142"/>
      <c r="D16" s="142"/>
      <c r="E16" s="141"/>
      <c r="F16" s="141"/>
    </row>
    <row r="17" spans="1:26" x14ac:dyDescent="0.25">
      <c r="A17" s="2" t="s">
        <v>82</v>
      </c>
      <c r="B17" s="152">
        <f>'SO 14017'!L43</f>
        <v>0</v>
      </c>
      <c r="C17" s="152">
        <f>'SO 14017'!M43</f>
        <v>0</v>
      </c>
      <c r="D17" s="152">
        <f>'SO 14017'!I43</f>
        <v>0</v>
      </c>
      <c r="E17" s="153">
        <f>'SO 14017'!S43</f>
        <v>85.36</v>
      </c>
      <c r="F17" s="153">
        <f>'SO 14017'!V43</f>
        <v>0</v>
      </c>
      <c r="G17" s="146"/>
      <c r="H17" s="146"/>
      <c r="I17" s="146"/>
      <c r="J17" s="146"/>
      <c r="K17" s="146"/>
      <c r="L17" s="146"/>
      <c r="M17" s="146"/>
      <c r="N17" s="146"/>
      <c r="O17" s="146"/>
      <c r="P17" s="146"/>
      <c r="Q17" s="146"/>
      <c r="R17" s="146"/>
      <c r="S17" s="146"/>
      <c r="T17" s="146"/>
      <c r="U17" s="146"/>
      <c r="V17" s="146"/>
      <c r="W17" s="146"/>
      <c r="X17" s="146"/>
      <c r="Y17" s="146"/>
      <c r="Z17" s="146"/>
    </row>
    <row r="18" spans="1:26" x14ac:dyDescent="0.25">
      <c r="A18" s="1"/>
      <c r="B18" s="142"/>
      <c r="C18" s="142"/>
      <c r="D18" s="142"/>
      <c r="E18" s="141"/>
      <c r="F18" s="141"/>
    </row>
    <row r="19" spans="1:26" x14ac:dyDescent="0.25">
      <c r="A19" s="1"/>
      <c r="B19" s="142"/>
      <c r="C19" s="142"/>
      <c r="D19" s="142"/>
      <c r="E19" s="141"/>
      <c r="F19" s="141"/>
    </row>
    <row r="20" spans="1:26" x14ac:dyDescent="0.25">
      <c r="A20" s="1"/>
      <c r="B20" s="142"/>
      <c r="C20" s="142"/>
      <c r="D20" s="142"/>
      <c r="E20" s="141"/>
      <c r="F20" s="141"/>
    </row>
    <row r="21" spans="1:26" x14ac:dyDescent="0.25">
      <c r="A21" s="1"/>
      <c r="B21" s="142"/>
      <c r="C21" s="142"/>
      <c r="D21" s="142"/>
      <c r="E21" s="141"/>
      <c r="F21" s="141"/>
    </row>
    <row r="22" spans="1:26" x14ac:dyDescent="0.25">
      <c r="A22" s="1"/>
      <c r="B22" s="142"/>
      <c r="C22" s="142"/>
      <c r="D22" s="142"/>
      <c r="E22" s="141"/>
      <c r="F22" s="141"/>
    </row>
    <row r="23" spans="1:26" x14ac:dyDescent="0.25">
      <c r="A23" s="1"/>
      <c r="B23" s="142"/>
      <c r="C23" s="142"/>
      <c r="D23" s="142"/>
      <c r="E23" s="141"/>
      <c r="F23" s="141"/>
    </row>
    <row r="24" spans="1:26" x14ac:dyDescent="0.25">
      <c r="A24" s="1"/>
      <c r="B24" s="142"/>
      <c r="C24" s="142"/>
      <c r="D24" s="142"/>
      <c r="E24" s="141"/>
      <c r="F24" s="141"/>
    </row>
    <row r="25" spans="1:26" x14ac:dyDescent="0.25">
      <c r="A25" s="1"/>
      <c r="B25" s="142"/>
      <c r="C25" s="142"/>
      <c r="D25" s="142"/>
      <c r="E25" s="141"/>
      <c r="F25" s="141"/>
    </row>
    <row r="26" spans="1:26" x14ac:dyDescent="0.25">
      <c r="A26" s="1"/>
      <c r="B26" s="142"/>
      <c r="C26" s="142"/>
      <c r="D26" s="142"/>
      <c r="E26" s="141"/>
      <c r="F26" s="141"/>
    </row>
    <row r="27" spans="1:26" x14ac:dyDescent="0.25">
      <c r="A27" s="1"/>
      <c r="B27" s="142"/>
      <c r="C27" s="142"/>
      <c r="D27" s="142"/>
      <c r="E27" s="141"/>
      <c r="F27" s="141"/>
    </row>
    <row r="28" spans="1:26" x14ac:dyDescent="0.25">
      <c r="A28" s="1"/>
      <c r="B28" s="142"/>
      <c r="C28" s="142"/>
      <c r="D28" s="142"/>
      <c r="E28" s="141"/>
      <c r="F28" s="141"/>
    </row>
    <row r="29" spans="1:26" x14ac:dyDescent="0.25">
      <c r="A29" s="1"/>
      <c r="B29" s="142"/>
      <c r="C29" s="142"/>
      <c r="D29" s="142"/>
      <c r="E29" s="141"/>
      <c r="F29" s="141"/>
    </row>
    <row r="30" spans="1:26" x14ac:dyDescent="0.25">
      <c r="A30" s="1"/>
      <c r="B30" s="142"/>
      <c r="C30" s="142"/>
      <c r="D30" s="142"/>
      <c r="E30" s="141"/>
      <c r="F30" s="141"/>
    </row>
    <row r="31" spans="1:26" x14ac:dyDescent="0.25">
      <c r="A31" s="1"/>
      <c r="B31" s="142"/>
      <c r="C31" s="142"/>
      <c r="D31" s="142"/>
      <c r="E31" s="141"/>
      <c r="F31" s="141"/>
    </row>
    <row r="32" spans="1:26" x14ac:dyDescent="0.25">
      <c r="A32" s="1"/>
      <c r="B32" s="142"/>
      <c r="C32" s="142"/>
      <c r="D32" s="142"/>
      <c r="E32" s="141"/>
      <c r="F32" s="141"/>
    </row>
    <row r="33" spans="1:6" x14ac:dyDescent="0.25">
      <c r="A33" s="1"/>
      <c r="B33" s="142"/>
      <c r="C33" s="142"/>
      <c r="D33" s="142"/>
      <c r="E33" s="141"/>
      <c r="F33" s="141"/>
    </row>
    <row r="34" spans="1:6" x14ac:dyDescent="0.25">
      <c r="A34" s="1"/>
      <c r="B34" s="142"/>
      <c r="C34" s="142"/>
      <c r="D34" s="142"/>
      <c r="E34" s="141"/>
      <c r="F34" s="141"/>
    </row>
    <row r="35" spans="1:6" x14ac:dyDescent="0.25">
      <c r="A35" s="1"/>
      <c r="B35" s="142"/>
      <c r="C35" s="142"/>
      <c r="D35" s="142"/>
      <c r="E35" s="141"/>
      <c r="F35" s="141"/>
    </row>
    <row r="36" spans="1:6" x14ac:dyDescent="0.25">
      <c r="A36" s="1"/>
      <c r="B36" s="142"/>
      <c r="C36" s="142"/>
      <c r="D36" s="142"/>
      <c r="E36" s="141"/>
      <c r="F36" s="141"/>
    </row>
    <row r="37" spans="1:6" x14ac:dyDescent="0.25">
      <c r="A37" s="1"/>
      <c r="B37" s="142"/>
      <c r="C37" s="142"/>
      <c r="D37" s="142"/>
      <c r="E37" s="141"/>
      <c r="F37" s="141"/>
    </row>
    <row r="38" spans="1:6" x14ac:dyDescent="0.25">
      <c r="A38" s="1"/>
      <c r="B38" s="142"/>
      <c r="C38" s="142"/>
      <c r="D38" s="142"/>
      <c r="E38" s="141"/>
      <c r="F38" s="141"/>
    </row>
    <row r="39" spans="1:6" x14ac:dyDescent="0.25">
      <c r="A39" s="1"/>
      <c r="B39" s="142"/>
      <c r="C39" s="142"/>
      <c r="D39" s="142"/>
      <c r="E39" s="141"/>
      <c r="F39" s="141"/>
    </row>
    <row r="40" spans="1:6" x14ac:dyDescent="0.25">
      <c r="A40" s="1"/>
      <c r="B40" s="142"/>
      <c r="C40" s="142"/>
      <c r="D40" s="142"/>
      <c r="E40" s="141"/>
      <c r="F40" s="141"/>
    </row>
    <row r="41" spans="1:6" x14ac:dyDescent="0.25">
      <c r="A41" s="1"/>
      <c r="B41" s="142"/>
      <c r="C41" s="142"/>
      <c r="D41" s="142"/>
      <c r="E41" s="141"/>
      <c r="F41" s="141"/>
    </row>
    <row r="42" spans="1:6" x14ac:dyDescent="0.25">
      <c r="A42" s="1"/>
      <c r="B42" s="142"/>
      <c r="C42" s="142"/>
      <c r="D42" s="142"/>
      <c r="E42" s="141"/>
      <c r="F42" s="141"/>
    </row>
    <row r="43" spans="1:6" x14ac:dyDescent="0.25">
      <c r="A43" s="1"/>
      <c r="B43" s="142"/>
      <c r="C43" s="142"/>
      <c r="D43" s="142"/>
      <c r="E43" s="141"/>
      <c r="F43" s="141"/>
    </row>
    <row r="44" spans="1:6" x14ac:dyDescent="0.25">
      <c r="A44" s="1"/>
      <c r="B44" s="142"/>
      <c r="C44" s="142"/>
      <c r="D44" s="142"/>
      <c r="E44" s="141"/>
      <c r="F44" s="141"/>
    </row>
    <row r="45" spans="1:6" x14ac:dyDescent="0.25">
      <c r="A45" s="1"/>
      <c r="B45" s="142"/>
      <c r="C45" s="142"/>
      <c r="D45" s="142"/>
      <c r="E45" s="141"/>
      <c r="F45" s="141"/>
    </row>
    <row r="46" spans="1:6" x14ac:dyDescent="0.25">
      <c r="A46" s="1"/>
      <c r="B46" s="142"/>
      <c r="C46" s="142"/>
      <c r="D46" s="142"/>
      <c r="E46" s="141"/>
      <c r="F46" s="141"/>
    </row>
    <row r="47" spans="1:6" x14ac:dyDescent="0.25">
      <c r="A47" s="1"/>
      <c r="B47" s="142"/>
      <c r="C47" s="142"/>
      <c r="D47" s="142"/>
      <c r="E47" s="141"/>
      <c r="F47" s="141"/>
    </row>
    <row r="48" spans="1:6" x14ac:dyDescent="0.25">
      <c r="A48" s="1"/>
      <c r="B48" s="142"/>
      <c r="C48" s="142"/>
      <c r="D48" s="142"/>
      <c r="E48" s="141"/>
      <c r="F48" s="141"/>
    </row>
    <row r="49" spans="1:6" x14ac:dyDescent="0.25">
      <c r="A49" s="1"/>
      <c r="B49" s="142"/>
      <c r="C49" s="142"/>
      <c r="D49" s="142"/>
      <c r="E49" s="141"/>
      <c r="F49" s="141"/>
    </row>
    <row r="50" spans="1:6" x14ac:dyDescent="0.25">
      <c r="A50" s="1"/>
      <c r="B50" s="142"/>
      <c r="C50" s="142"/>
      <c r="D50" s="142"/>
      <c r="E50" s="141"/>
      <c r="F50" s="141"/>
    </row>
    <row r="51" spans="1:6" x14ac:dyDescent="0.25">
      <c r="A51" s="1"/>
      <c r="B51" s="142"/>
      <c r="C51" s="142"/>
      <c r="D51" s="142"/>
      <c r="E51" s="141"/>
      <c r="F51" s="141"/>
    </row>
    <row r="52" spans="1:6" x14ac:dyDescent="0.25">
      <c r="A52" s="1"/>
      <c r="B52" s="142"/>
      <c r="C52" s="142"/>
      <c r="D52" s="142"/>
      <c r="E52" s="141"/>
      <c r="F52" s="141"/>
    </row>
    <row r="53" spans="1:6" x14ac:dyDescent="0.25">
      <c r="A53" s="1"/>
      <c r="B53" s="142"/>
      <c r="C53" s="142"/>
      <c r="D53" s="142"/>
      <c r="E53" s="141"/>
      <c r="F53" s="141"/>
    </row>
    <row r="54" spans="1:6" x14ac:dyDescent="0.25">
      <c r="A54" s="1"/>
      <c r="B54" s="142"/>
      <c r="C54" s="142"/>
      <c r="D54" s="142"/>
      <c r="E54" s="141"/>
      <c r="F54" s="141"/>
    </row>
    <row r="55" spans="1:6" x14ac:dyDescent="0.25">
      <c r="A55" s="1"/>
      <c r="B55" s="142"/>
      <c r="C55" s="142"/>
      <c r="D55" s="142"/>
      <c r="E55" s="141"/>
      <c r="F55" s="141"/>
    </row>
    <row r="56" spans="1:6" x14ac:dyDescent="0.25">
      <c r="A56" s="1"/>
      <c r="B56" s="142"/>
      <c r="C56" s="142"/>
      <c r="D56" s="142"/>
      <c r="E56" s="141"/>
      <c r="F56" s="141"/>
    </row>
    <row r="57" spans="1:6" x14ac:dyDescent="0.25">
      <c r="A57" s="1"/>
      <c r="B57" s="142"/>
      <c r="C57" s="142"/>
      <c r="D57" s="142"/>
      <c r="E57" s="141"/>
      <c r="F57" s="141"/>
    </row>
    <row r="58" spans="1:6" x14ac:dyDescent="0.25">
      <c r="A58" s="1"/>
      <c r="B58" s="142"/>
      <c r="C58" s="142"/>
      <c r="D58" s="142"/>
      <c r="E58" s="141"/>
      <c r="F58" s="141"/>
    </row>
    <row r="59" spans="1:6" x14ac:dyDescent="0.25">
      <c r="A59" s="1"/>
      <c r="B59" s="142"/>
      <c r="C59" s="142"/>
      <c r="D59" s="142"/>
      <c r="E59" s="141"/>
      <c r="F59" s="141"/>
    </row>
    <row r="60" spans="1:6" x14ac:dyDescent="0.25">
      <c r="A60" s="1"/>
      <c r="B60" s="142"/>
      <c r="C60" s="142"/>
      <c r="D60" s="142"/>
      <c r="E60" s="141"/>
      <c r="F60" s="141"/>
    </row>
    <row r="61" spans="1:6" x14ac:dyDescent="0.25">
      <c r="A61" s="1"/>
      <c r="B61" s="142"/>
      <c r="C61" s="142"/>
      <c r="D61" s="142"/>
      <c r="E61" s="141"/>
      <c r="F61" s="141"/>
    </row>
    <row r="62" spans="1:6" x14ac:dyDescent="0.25">
      <c r="A62" s="1"/>
      <c r="B62" s="142"/>
      <c r="C62" s="142"/>
      <c r="D62" s="142"/>
      <c r="E62" s="141"/>
      <c r="F62" s="141"/>
    </row>
    <row r="63" spans="1:6" x14ac:dyDescent="0.25">
      <c r="A63" s="1"/>
      <c r="B63" s="142"/>
      <c r="C63" s="142"/>
      <c r="D63" s="142"/>
      <c r="E63" s="141"/>
      <c r="F63" s="141"/>
    </row>
    <row r="64" spans="1:6" x14ac:dyDescent="0.25">
      <c r="A64" s="1"/>
      <c r="B64" s="142"/>
      <c r="C64" s="142"/>
      <c r="D64" s="142"/>
      <c r="E64" s="141"/>
      <c r="F64" s="141"/>
    </row>
    <row r="65" spans="1:6" x14ac:dyDescent="0.25">
      <c r="A65" s="1"/>
      <c r="B65" s="142"/>
      <c r="C65" s="142"/>
      <c r="D65" s="142"/>
      <c r="E65" s="141"/>
      <c r="F65" s="141"/>
    </row>
    <row r="66" spans="1:6" x14ac:dyDescent="0.25">
      <c r="A66" s="1"/>
      <c r="B66" s="142"/>
      <c r="C66" s="142"/>
      <c r="D66" s="142"/>
      <c r="E66" s="141"/>
      <c r="F66" s="141"/>
    </row>
    <row r="67" spans="1:6" x14ac:dyDescent="0.25">
      <c r="A67" s="1"/>
      <c r="B67" s="142"/>
      <c r="C67" s="142"/>
      <c r="D67" s="142"/>
      <c r="E67" s="141"/>
      <c r="F67" s="141"/>
    </row>
    <row r="68" spans="1:6" x14ac:dyDescent="0.25">
      <c r="A68" s="1"/>
      <c r="B68" s="142"/>
      <c r="C68" s="142"/>
      <c r="D68" s="142"/>
      <c r="E68" s="141"/>
      <c r="F68" s="141"/>
    </row>
    <row r="69" spans="1:6" x14ac:dyDescent="0.25">
      <c r="A69" s="1"/>
      <c r="B69" s="142"/>
      <c r="C69" s="142"/>
      <c r="D69" s="142"/>
      <c r="E69" s="141"/>
      <c r="F69" s="141"/>
    </row>
    <row r="70" spans="1:6" x14ac:dyDescent="0.25">
      <c r="A70" s="1"/>
      <c r="B70" s="142"/>
      <c r="C70" s="142"/>
      <c r="D70" s="142"/>
      <c r="E70" s="141"/>
      <c r="F70" s="141"/>
    </row>
    <row r="71" spans="1:6" x14ac:dyDescent="0.25">
      <c r="A71" s="1"/>
      <c r="B71" s="142"/>
      <c r="C71" s="142"/>
      <c r="D71" s="142"/>
      <c r="E71" s="141"/>
      <c r="F71" s="141"/>
    </row>
    <row r="72" spans="1:6" x14ac:dyDescent="0.25">
      <c r="A72" s="1"/>
      <c r="B72" s="142"/>
      <c r="C72" s="142"/>
      <c r="D72" s="142"/>
      <c r="E72" s="141"/>
      <c r="F72" s="141"/>
    </row>
    <row r="73" spans="1:6" x14ac:dyDescent="0.25">
      <c r="A73" s="1"/>
      <c r="B73" s="142"/>
      <c r="C73" s="142"/>
      <c r="D73" s="142"/>
      <c r="E73" s="141"/>
      <c r="F73" s="141"/>
    </row>
    <row r="74" spans="1:6" x14ac:dyDescent="0.25">
      <c r="A74" s="1"/>
      <c r="B74" s="142"/>
      <c r="C74" s="142"/>
      <c r="D74" s="142"/>
      <c r="E74" s="141"/>
      <c r="F74" s="141"/>
    </row>
    <row r="75" spans="1:6" x14ac:dyDescent="0.25">
      <c r="A75" s="1"/>
      <c r="B75" s="142"/>
      <c r="C75" s="142"/>
      <c r="D75" s="142"/>
      <c r="E75" s="141"/>
      <c r="F75" s="141"/>
    </row>
    <row r="76" spans="1:6" x14ac:dyDescent="0.25">
      <c r="A76" s="1"/>
      <c r="B76" s="142"/>
      <c r="C76" s="142"/>
      <c r="D76" s="142"/>
      <c r="E76" s="141"/>
      <c r="F76" s="141"/>
    </row>
    <row r="77" spans="1:6" x14ac:dyDescent="0.25">
      <c r="A77" s="1"/>
      <c r="B77" s="142"/>
      <c r="C77" s="142"/>
      <c r="D77" s="142"/>
      <c r="E77" s="141"/>
      <c r="F77" s="141"/>
    </row>
    <row r="78" spans="1:6" x14ac:dyDescent="0.25">
      <c r="A78" s="1"/>
      <c r="B78" s="142"/>
      <c r="C78" s="142"/>
      <c r="D78" s="142"/>
      <c r="E78" s="141"/>
      <c r="F78" s="141"/>
    </row>
    <row r="79" spans="1:6" x14ac:dyDescent="0.25">
      <c r="A79" s="1"/>
      <c r="B79" s="142"/>
      <c r="C79" s="142"/>
      <c r="D79" s="142"/>
      <c r="E79" s="141"/>
      <c r="F79" s="141"/>
    </row>
    <row r="80" spans="1:6" x14ac:dyDescent="0.25">
      <c r="A80" s="1"/>
      <c r="B80" s="142"/>
      <c r="C80" s="142"/>
      <c r="D80" s="142"/>
      <c r="E80" s="141"/>
      <c r="F80" s="141"/>
    </row>
    <row r="81" spans="1:6" x14ac:dyDescent="0.25">
      <c r="A81" s="1"/>
      <c r="B81" s="142"/>
      <c r="C81" s="142"/>
      <c r="D81" s="142"/>
      <c r="E81" s="141"/>
      <c r="F81" s="141"/>
    </row>
    <row r="82" spans="1:6" x14ac:dyDescent="0.25">
      <c r="A82" s="1"/>
      <c r="B82" s="142"/>
      <c r="C82" s="142"/>
      <c r="D82" s="142"/>
      <c r="E82" s="141"/>
      <c r="F82" s="141"/>
    </row>
    <row r="83" spans="1:6" x14ac:dyDescent="0.25">
      <c r="A83" s="1"/>
      <c r="B83" s="142"/>
      <c r="C83" s="142"/>
      <c r="D83" s="142"/>
      <c r="E83" s="141"/>
      <c r="F83" s="141"/>
    </row>
    <row r="84" spans="1:6" x14ac:dyDescent="0.25">
      <c r="A84" s="1"/>
      <c r="B84" s="142"/>
      <c r="C84" s="142"/>
      <c r="D84" s="142"/>
      <c r="E84" s="141"/>
      <c r="F84" s="141"/>
    </row>
    <row r="85" spans="1:6" x14ac:dyDescent="0.25">
      <c r="A85" s="1"/>
      <c r="B85" s="142"/>
      <c r="C85" s="142"/>
      <c r="D85" s="142"/>
      <c r="E85" s="141"/>
      <c r="F85" s="141"/>
    </row>
    <row r="86" spans="1:6" x14ac:dyDescent="0.25">
      <c r="A86" s="1"/>
      <c r="B86" s="142"/>
      <c r="C86" s="142"/>
      <c r="D86" s="142"/>
      <c r="E86" s="141"/>
      <c r="F86" s="141"/>
    </row>
    <row r="87" spans="1:6" x14ac:dyDescent="0.25">
      <c r="A87" s="1"/>
      <c r="B87" s="142"/>
      <c r="C87" s="142"/>
      <c r="D87" s="142"/>
      <c r="E87" s="141"/>
      <c r="F87" s="141"/>
    </row>
    <row r="88" spans="1:6" x14ac:dyDescent="0.25">
      <c r="A88" s="1"/>
      <c r="B88" s="142"/>
      <c r="C88" s="142"/>
      <c r="D88" s="142"/>
      <c r="E88" s="141"/>
      <c r="F88" s="141"/>
    </row>
    <row r="89" spans="1:6" x14ac:dyDescent="0.25">
      <c r="A89" s="1"/>
      <c r="B89" s="142"/>
      <c r="C89" s="142"/>
      <c r="D89" s="142"/>
      <c r="E89" s="141"/>
      <c r="F89" s="141"/>
    </row>
    <row r="90" spans="1:6" x14ac:dyDescent="0.25">
      <c r="A90" s="1"/>
      <c r="B90" s="142"/>
      <c r="C90" s="142"/>
      <c r="D90" s="142"/>
      <c r="E90" s="141"/>
      <c r="F90" s="141"/>
    </row>
    <row r="91" spans="1:6" x14ac:dyDescent="0.25">
      <c r="A91" s="1"/>
      <c r="B91" s="142"/>
      <c r="C91" s="142"/>
      <c r="D91" s="142"/>
      <c r="E91" s="141"/>
      <c r="F91" s="141"/>
    </row>
    <row r="92" spans="1:6" x14ac:dyDescent="0.25">
      <c r="A92" s="1"/>
      <c r="B92" s="142"/>
      <c r="C92" s="142"/>
      <c r="D92" s="142"/>
      <c r="E92" s="141"/>
      <c r="F92" s="141"/>
    </row>
    <row r="93" spans="1:6" x14ac:dyDescent="0.25">
      <c r="A93" s="1"/>
      <c r="B93" s="142"/>
      <c r="C93" s="142"/>
      <c r="D93" s="142"/>
      <c r="E93" s="141"/>
      <c r="F93" s="141"/>
    </row>
    <row r="94" spans="1:6" x14ac:dyDescent="0.25">
      <c r="A94" s="1"/>
      <c r="B94" s="142"/>
      <c r="C94" s="142"/>
      <c r="D94" s="142"/>
      <c r="E94" s="141"/>
      <c r="F94" s="141"/>
    </row>
    <row r="95" spans="1:6" x14ac:dyDescent="0.25">
      <c r="A95" s="1"/>
      <c r="B95" s="142"/>
      <c r="C95" s="142"/>
      <c r="D95" s="142"/>
      <c r="E95" s="141"/>
      <c r="F95" s="141"/>
    </row>
    <row r="96" spans="1:6" x14ac:dyDescent="0.25">
      <c r="A96" s="1"/>
      <c r="B96" s="142"/>
      <c r="C96" s="142"/>
      <c r="D96" s="142"/>
      <c r="E96" s="141"/>
      <c r="F96" s="141"/>
    </row>
    <row r="97" spans="1:6" x14ac:dyDescent="0.25">
      <c r="A97" s="1"/>
      <c r="B97" s="142"/>
      <c r="C97" s="142"/>
      <c r="D97" s="142"/>
      <c r="E97" s="141"/>
      <c r="F97" s="141"/>
    </row>
    <row r="98" spans="1:6" x14ac:dyDescent="0.25">
      <c r="A98" s="1"/>
      <c r="B98" s="142"/>
      <c r="C98" s="142"/>
      <c r="D98" s="142"/>
      <c r="E98" s="141"/>
      <c r="F98" s="141"/>
    </row>
    <row r="99" spans="1:6" x14ac:dyDescent="0.25">
      <c r="A99" s="1"/>
      <c r="B99" s="1"/>
      <c r="C99" s="1"/>
      <c r="D99" s="1"/>
      <c r="E99" s="1"/>
      <c r="F99" s="1"/>
    </row>
    <row r="100" spans="1:6" x14ac:dyDescent="0.25">
      <c r="A100" s="1"/>
      <c r="B100" s="1"/>
      <c r="C100" s="1"/>
      <c r="D100" s="1"/>
      <c r="E100" s="1"/>
      <c r="F100" s="1"/>
    </row>
    <row r="101" spans="1:6" x14ac:dyDescent="0.25">
      <c r="A101" s="1"/>
      <c r="B101" s="1"/>
      <c r="C101" s="1"/>
      <c r="D101" s="1"/>
      <c r="E101" s="1"/>
      <c r="F101" s="1"/>
    </row>
    <row r="102" spans="1:6" x14ac:dyDescent="0.25">
      <c r="A102" s="1"/>
      <c r="B102" s="1"/>
      <c r="C102" s="1"/>
      <c r="D102" s="1"/>
      <c r="E102" s="1"/>
      <c r="F102" s="1"/>
    </row>
    <row r="103" spans="1:6" x14ac:dyDescent="0.25">
      <c r="A103" s="1"/>
      <c r="B103" s="1"/>
      <c r="C103" s="1"/>
      <c r="D103" s="1"/>
      <c r="E103" s="1"/>
      <c r="F103" s="1"/>
    </row>
    <row r="104" spans="1:6" x14ac:dyDescent="0.25">
      <c r="A104" s="1"/>
      <c r="B104" s="1"/>
      <c r="C104" s="1"/>
      <c r="D104" s="1"/>
      <c r="E104" s="1"/>
      <c r="F104" s="1"/>
    </row>
    <row r="105" spans="1:6" x14ac:dyDescent="0.25">
      <c r="A105" s="1"/>
      <c r="B105" s="1"/>
      <c r="C105" s="1"/>
      <c r="D105" s="1"/>
      <c r="E105" s="1"/>
      <c r="F105" s="1"/>
    </row>
    <row r="106" spans="1:6" x14ac:dyDescent="0.25">
      <c r="A106" s="1"/>
      <c r="B106" s="1"/>
      <c r="C106" s="1"/>
      <c r="D106" s="1"/>
      <c r="E106" s="1"/>
      <c r="F106" s="1"/>
    </row>
    <row r="107" spans="1:6" x14ac:dyDescent="0.25">
      <c r="A107" s="1"/>
      <c r="B107" s="1"/>
      <c r="C107" s="1"/>
      <c r="D107" s="1"/>
      <c r="E107" s="1"/>
      <c r="F107" s="1"/>
    </row>
    <row r="108" spans="1:6" x14ac:dyDescent="0.25">
      <c r="A108" s="1"/>
      <c r="B108" s="1"/>
      <c r="C108" s="1"/>
      <c r="D108" s="1"/>
      <c r="E108" s="1"/>
      <c r="F108" s="1"/>
    </row>
    <row r="109" spans="1:6" x14ac:dyDescent="0.25">
      <c r="A109" s="1"/>
      <c r="B109" s="1"/>
      <c r="C109" s="1"/>
      <c r="D109" s="1"/>
      <c r="E109" s="1"/>
      <c r="F109" s="1"/>
    </row>
    <row r="110" spans="1:6" x14ac:dyDescent="0.25">
      <c r="A110" s="1"/>
      <c r="B110" s="1"/>
      <c r="C110" s="1"/>
      <c r="D110" s="1"/>
      <c r="E110" s="1"/>
      <c r="F110" s="1"/>
    </row>
    <row r="111" spans="1:6" x14ac:dyDescent="0.25">
      <c r="A111" s="1"/>
      <c r="B111" s="1"/>
      <c r="C111" s="1"/>
      <c r="D111" s="1"/>
      <c r="E111" s="1"/>
      <c r="F111" s="1"/>
    </row>
    <row r="112" spans="1:6" x14ac:dyDescent="0.25">
      <c r="A112" s="1"/>
      <c r="B112" s="1"/>
      <c r="C112" s="1"/>
      <c r="D112" s="1"/>
      <c r="E112" s="1"/>
      <c r="F112" s="1"/>
    </row>
    <row r="113" spans="1:6" x14ac:dyDescent="0.25">
      <c r="A113" s="1"/>
      <c r="B113" s="1"/>
      <c r="C113" s="1"/>
      <c r="D113" s="1"/>
      <c r="E113" s="1"/>
      <c r="F113" s="1"/>
    </row>
    <row r="114" spans="1:6" x14ac:dyDescent="0.25">
      <c r="A114" s="1"/>
      <c r="B114" s="1"/>
      <c r="C114" s="1"/>
      <c r="D114" s="1"/>
      <c r="E114" s="1"/>
      <c r="F114" s="1"/>
    </row>
    <row r="115" spans="1:6" x14ac:dyDescent="0.25">
      <c r="A115" s="1"/>
      <c r="B115" s="1"/>
      <c r="C115" s="1"/>
      <c r="D115" s="1"/>
      <c r="E115" s="1"/>
      <c r="F115" s="1"/>
    </row>
    <row r="116" spans="1:6" x14ac:dyDescent="0.25">
      <c r="A116" s="1"/>
      <c r="B116" s="1"/>
      <c r="C116" s="1"/>
      <c r="D116" s="1"/>
      <c r="E116" s="1"/>
      <c r="F116" s="1"/>
    </row>
    <row r="117" spans="1:6" x14ac:dyDescent="0.25">
      <c r="A117" s="1"/>
      <c r="B117" s="1"/>
      <c r="C117" s="1"/>
      <c r="D117" s="1"/>
      <c r="E117" s="1"/>
      <c r="F117" s="1"/>
    </row>
    <row r="118" spans="1:6" x14ac:dyDescent="0.25">
      <c r="A118" s="1"/>
      <c r="B118" s="1"/>
      <c r="C118" s="1"/>
      <c r="D118" s="1"/>
      <c r="E118" s="1"/>
      <c r="F118" s="1"/>
    </row>
    <row r="119" spans="1:6" x14ac:dyDescent="0.25">
      <c r="A119" s="1"/>
      <c r="B119" s="1"/>
      <c r="C119" s="1"/>
      <c r="D119" s="1"/>
      <c r="E119" s="1"/>
      <c r="F119" s="1"/>
    </row>
    <row r="120" spans="1:6" x14ac:dyDescent="0.25">
      <c r="A120" s="1"/>
      <c r="B120" s="1"/>
      <c r="C120" s="1"/>
      <c r="D120" s="1"/>
      <c r="E120" s="1"/>
      <c r="F120" s="1"/>
    </row>
    <row r="121" spans="1:6" x14ac:dyDescent="0.25">
      <c r="A121" s="1"/>
      <c r="B121" s="1"/>
      <c r="C121" s="1"/>
      <c r="D121" s="1"/>
      <c r="E121" s="1"/>
      <c r="F121" s="1"/>
    </row>
    <row r="122" spans="1:6" x14ac:dyDescent="0.25">
      <c r="A122" s="1"/>
      <c r="B122" s="1"/>
      <c r="C122" s="1"/>
      <c r="D122" s="1"/>
      <c r="E122" s="1"/>
      <c r="F122" s="1"/>
    </row>
    <row r="123" spans="1:6" x14ac:dyDescent="0.25">
      <c r="A123" s="1"/>
      <c r="B123" s="1"/>
      <c r="C123" s="1"/>
      <c r="D123" s="1"/>
      <c r="E123" s="1"/>
      <c r="F123" s="1"/>
    </row>
    <row r="124" spans="1:6" x14ac:dyDescent="0.25">
      <c r="A124" s="1"/>
      <c r="B124" s="1"/>
      <c r="C124" s="1"/>
      <c r="D124" s="1"/>
      <c r="E124" s="1"/>
      <c r="F124" s="1"/>
    </row>
    <row r="125" spans="1:6" x14ac:dyDescent="0.25">
      <c r="A125" s="1"/>
      <c r="B125" s="1"/>
      <c r="C125" s="1"/>
      <c r="D125" s="1"/>
      <c r="E125" s="1"/>
      <c r="F125" s="1"/>
    </row>
    <row r="126" spans="1:6" x14ac:dyDescent="0.25">
      <c r="A126" s="1"/>
      <c r="B126" s="1"/>
      <c r="C126" s="1"/>
      <c r="D126" s="1"/>
      <c r="E126" s="1"/>
      <c r="F126" s="1"/>
    </row>
    <row r="127" spans="1:6" x14ac:dyDescent="0.25">
      <c r="A127" s="1"/>
      <c r="B127" s="1"/>
      <c r="C127" s="1"/>
      <c r="D127" s="1"/>
      <c r="E127" s="1"/>
      <c r="F127" s="1"/>
    </row>
    <row r="128" spans="1:6" x14ac:dyDescent="0.25">
      <c r="A128" s="1"/>
      <c r="B128" s="1"/>
      <c r="C128" s="1"/>
      <c r="D128" s="1"/>
      <c r="E128" s="1"/>
      <c r="F128" s="1"/>
    </row>
    <row r="129" spans="1:6" x14ac:dyDescent="0.25">
      <c r="A129" s="1"/>
      <c r="B129" s="1"/>
      <c r="C129" s="1"/>
      <c r="D129" s="1"/>
      <c r="E129" s="1"/>
      <c r="F129" s="1"/>
    </row>
    <row r="130" spans="1:6" x14ac:dyDescent="0.25">
      <c r="A130" s="1"/>
      <c r="B130" s="1"/>
      <c r="C130" s="1"/>
      <c r="D130" s="1"/>
      <c r="E130" s="1"/>
      <c r="F130" s="1"/>
    </row>
    <row r="131" spans="1:6" x14ac:dyDescent="0.25">
      <c r="A131" s="1"/>
      <c r="B131" s="1"/>
      <c r="C131" s="1"/>
      <c r="D131" s="1"/>
      <c r="E131" s="1"/>
      <c r="F131" s="1"/>
    </row>
    <row r="132" spans="1:6" x14ac:dyDescent="0.25">
      <c r="A132" s="1"/>
      <c r="B132" s="1"/>
      <c r="C132" s="1"/>
      <c r="D132" s="1"/>
      <c r="E132" s="1"/>
      <c r="F132" s="1"/>
    </row>
    <row r="133" spans="1:6" x14ac:dyDescent="0.25">
      <c r="A133" s="1"/>
      <c r="B133" s="1"/>
      <c r="C133" s="1"/>
      <c r="D133" s="1"/>
      <c r="E133" s="1"/>
      <c r="F133" s="1"/>
    </row>
    <row r="134" spans="1:6" x14ac:dyDescent="0.25">
      <c r="A134" s="1"/>
      <c r="B134" s="1"/>
      <c r="C134" s="1"/>
      <c r="D134" s="1"/>
      <c r="E134" s="1"/>
      <c r="F134" s="1"/>
    </row>
    <row r="135" spans="1:6" x14ac:dyDescent="0.25">
      <c r="A135" s="1"/>
      <c r="B135" s="1"/>
      <c r="C135" s="1"/>
      <c r="D135" s="1"/>
      <c r="E135" s="1"/>
      <c r="F135" s="1"/>
    </row>
    <row r="136" spans="1:6" x14ac:dyDescent="0.25">
      <c r="A136" s="1"/>
      <c r="B136" s="1"/>
      <c r="C136" s="1"/>
      <c r="D136" s="1"/>
      <c r="E136" s="1"/>
      <c r="F136" s="1"/>
    </row>
    <row r="137" spans="1:6" x14ac:dyDescent="0.25">
      <c r="A137" s="1"/>
      <c r="B137" s="1"/>
      <c r="C137" s="1"/>
      <c r="D137" s="1"/>
      <c r="E137" s="1"/>
      <c r="F137" s="1"/>
    </row>
    <row r="138" spans="1:6" x14ac:dyDescent="0.25">
      <c r="A138" s="1"/>
      <c r="B138" s="1"/>
      <c r="C138" s="1"/>
      <c r="D138" s="1"/>
      <c r="E138" s="1"/>
      <c r="F138" s="1"/>
    </row>
    <row r="139" spans="1:6" x14ac:dyDescent="0.25">
      <c r="A139" s="1"/>
      <c r="B139" s="1"/>
      <c r="C139" s="1"/>
      <c r="D139" s="1"/>
      <c r="E139" s="1"/>
      <c r="F139" s="1"/>
    </row>
    <row r="140" spans="1:6" x14ac:dyDescent="0.25">
      <c r="A140" s="1"/>
      <c r="B140" s="1"/>
      <c r="C140" s="1"/>
      <c r="D140" s="1"/>
      <c r="E140" s="1"/>
      <c r="F140" s="1"/>
    </row>
    <row r="141" spans="1:6" x14ac:dyDescent="0.25">
      <c r="A141" s="1"/>
      <c r="B141" s="1"/>
      <c r="C141" s="1"/>
      <c r="D141" s="1"/>
      <c r="E141" s="1"/>
      <c r="F141" s="1"/>
    </row>
    <row r="142" spans="1:6" x14ac:dyDescent="0.25">
      <c r="A142" s="1"/>
      <c r="B142" s="1"/>
      <c r="C142" s="1"/>
      <c r="D142" s="1"/>
      <c r="E142" s="1"/>
      <c r="F142" s="1"/>
    </row>
    <row r="143" spans="1:6" x14ac:dyDescent="0.25">
      <c r="A143" s="1"/>
      <c r="B143" s="1"/>
      <c r="C143" s="1"/>
      <c r="D143" s="1"/>
      <c r="E143" s="1"/>
      <c r="F143" s="1"/>
    </row>
    <row r="144" spans="1:6" x14ac:dyDescent="0.25">
      <c r="A144" s="1"/>
      <c r="B144" s="1"/>
      <c r="C144" s="1"/>
      <c r="D144" s="1"/>
      <c r="E144" s="1"/>
      <c r="F144" s="1"/>
    </row>
    <row r="145" spans="1:6" x14ac:dyDescent="0.25">
      <c r="A145" s="1"/>
      <c r="B145" s="1"/>
      <c r="C145" s="1"/>
      <c r="D145" s="1"/>
      <c r="E145" s="1"/>
      <c r="F145" s="1"/>
    </row>
    <row r="146" spans="1:6" x14ac:dyDescent="0.25">
      <c r="A146" s="1"/>
      <c r="B146" s="1"/>
      <c r="C146" s="1"/>
      <c r="D146" s="1"/>
      <c r="E146" s="1"/>
      <c r="F146" s="1"/>
    </row>
    <row r="147" spans="1:6" x14ac:dyDescent="0.25">
      <c r="A147" s="1"/>
      <c r="B147" s="1"/>
      <c r="C147" s="1"/>
      <c r="D147" s="1"/>
      <c r="E147" s="1"/>
      <c r="F147" s="1"/>
    </row>
    <row r="148" spans="1:6" x14ac:dyDescent="0.25">
      <c r="A148" s="1"/>
      <c r="B148" s="1"/>
      <c r="C148" s="1"/>
      <c r="D148" s="1"/>
      <c r="E148" s="1"/>
      <c r="F148" s="1"/>
    </row>
    <row r="149" spans="1:6" x14ac:dyDescent="0.25">
      <c r="A149" s="1"/>
      <c r="B149" s="1"/>
      <c r="C149" s="1"/>
      <c r="D149" s="1"/>
      <c r="E149" s="1"/>
      <c r="F149" s="1"/>
    </row>
    <row r="150" spans="1:6" x14ac:dyDescent="0.25">
      <c r="A150" s="1"/>
      <c r="B150" s="1"/>
      <c r="C150" s="1"/>
      <c r="D150" s="1"/>
      <c r="E150" s="1"/>
      <c r="F150" s="1"/>
    </row>
    <row r="151" spans="1:6" x14ac:dyDescent="0.25">
      <c r="A151" s="1"/>
      <c r="B151" s="1"/>
      <c r="C151" s="1"/>
      <c r="D151" s="1"/>
      <c r="E151" s="1"/>
      <c r="F151" s="1"/>
    </row>
    <row r="152" spans="1:6" x14ac:dyDescent="0.25">
      <c r="A152" s="1"/>
      <c r="B152" s="1"/>
      <c r="C152" s="1"/>
      <c r="D152" s="1"/>
      <c r="E152" s="1"/>
      <c r="F152" s="1"/>
    </row>
    <row r="153" spans="1:6" x14ac:dyDescent="0.25">
      <c r="A153" s="1"/>
      <c r="B153" s="1"/>
      <c r="C153" s="1"/>
      <c r="D153" s="1"/>
      <c r="E153" s="1"/>
      <c r="F153" s="1"/>
    </row>
    <row r="154" spans="1:6" x14ac:dyDescent="0.25">
      <c r="A154" s="1"/>
      <c r="B154" s="1"/>
      <c r="C154" s="1"/>
      <c r="D154" s="1"/>
      <c r="E154" s="1"/>
      <c r="F154" s="1"/>
    </row>
    <row r="155" spans="1:6" x14ac:dyDescent="0.25">
      <c r="A155" s="1"/>
      <c r="B155" s="1"/>
      <c r="C155" s="1"/>
      <c r="D155" s="1"/>
      <c r="E155" s="1"/>
      <c r="F155" s="1"/>
    </row>
    <row r="156" spans="1:6" x14ac:dyDescent="0.25">
      <c r="A156" s="1"/>
      <c r="B156" s="1"/>
      <c r="C156" s="1"/>
      <c r="D156" s="1"/>
      <c r="E156" s="1"/>
      <c r="F156" s="1"/>
    </row>
    <row r="157" spans="1:6" x14ac:dyDescent="0.25">
      <c r="A157" s="1"/>
      <c r="B157" s="1"/>
      <c r="C157" s="1"/>
      <c r="D157" s="1"/>
      <c r="E157" s="1"/>
      <c r="F157" s="1"/>
    </row>
    <row r="158" spans="1:6" x14ac:dyDescent="0.25">
      <c r="A158" s="1"/>
      <c r="B158" s="1"/>
      <c r="C158" s="1"/>
      <c r="D158" s="1"/>
      <c r="E158" s="1"/>
      <c r="F158" s="1"/>
    </row>
    <row r="159" spans="1:6" x14ac:dyDescent="0.25">
      <c r="A159" s="1"/>
      <c r="B159" s="1"/>
      <c r="C159" s="1"/>
      <c r="D159" s="1"/>
      <c r="E159" s="1"/>
      <c r="F159" s="1"/>
    </row>
    <row r="160" spans="1:6" x14ac:dyDescent="0.25">
      <c r="A160" s="1"/>
      <c r="B160" s="1"/>
      <c r="C160" s="1"/>
      <c r="D160" s="1"/>
      <c r="E160" s="1"/>
      <c r="F160" s="1"/>
    </row>
    <row r="161" spans="1:6" x14ac:dyDescent="0.25">
      <c r="A161" s="1"/>
      <c r="B161" s="1"/>
      <c r="C161" s="1"/>
      <c r="D161" s="1"/>
      <c r="E161" s="1"/>
      <c r="F161" s="1"/>
    </row>
    <row r="162" spans="1:6" x14ac:dyDescent="0.25">
      <c r="A162" s="1"/>
      <c r="B162" s="1"/>
      <c r="C162" s="1"/>
      <c r="D162" s="1"/>
      <c r="E162" s="1"/>
      <c r="F162" s="1"/>
    </row>
    <row r="163" spans="1:6" x14ac:dyDescent="0.25">
      <c r="A163" s="1"/>
      <c r="B163" s="1"/>
      <c r="C163" s="1"/>
      <c r="D163" s="1"/>
      <c r="E163" s="1"/>
      <c r="F163" s="1"/>
    </row>
    <row r="164" spans="1:6" x14ac:dyDescent="0.25">
      <c r="A164" s="1"/>
      <c r="B164" s="1"/>
      <c r="C164" s="1"/>
      <c r="D164" s="1"/>
      <c r="E164" s="1"/>
      <c r="F164" s="1"/>
    </row>
    <row r="165" spans="1:6" x14ac:dyDescent="0.25">
      <c r="A165" s="1"/>
      <c r="B165" s="1"/>
      <c r="C165" s="1"/>
      <c r="D165" s="1"/>
      <c r="E165" s="1"/>
      <c r="F165" s="1"/>
    </row>
    <row r="166" spans="1:6" x14ac:dyDescent="0.25">
      <c r="A166" s="1"/>
      <c r="B166" s="1"/>
      <c r="C166" s="1"/>
      <c r="D166" s="1"/>
      <c r="E166" s="1"/>
      <c r="F166" s="1"/>
    </row>
    <row r="167" spans="1:6" x14ac:dyDescent="0.25">
      <c r="A167" s="1"/>
      <c r="B167" s="1"/>
      <c r="C167" s="1"/>
      <c r="D167" s="1"/>
      <c r="E167" s="1"/>
      <c r="F167" s="1"/>
    </row>
    <row r="168" spans="1:6" x14ac:dyDescent="0.25">
      <c r="A168" s="1"/>
      <c r="B168" s="1"/>
      <c r="C168" s="1"/>
      <c r="D168" s="1"/>
      <c r="E168" s="1"/>
      <c r="F168" s="1"/>
    </row>
    <row r="169" spans="1:6" x14ac:dyDescent="0.25">
      <c r="A169" s="1"/>
      <c r="B169" s="1"/>
      <c r="C169" s="1"/>
      <c r="D169" s="1"/>
      <c r="E169" s="1"/>
      <c r="F169" s="1"/>
    </row>
    <row r="170" spans="1:6" x14ac:dyDescent="0.25">
      <c r="A170" s="1"/>
      <c r="B170" s="1"/>
      <c r="C170" s="1"/>
      <c r="D170" s="1"/>
      <c r="E170" s="1"/>
      <c r="F170" s="1"/>
    </row>
    <row r="171" spans="1:6" x14ac:dyDescent="0.25">
      <c r="A171" s="1"/>
      <c r="B171" s="1"/>
      <c r="C171" s="1"/>
      <c r="D171" s="1"/>
      <c r="E171" s="1"/>
      <c r="F171" s="1"/>
    </row>
    <row r="172" spans="1:6" x14ac:dyDescent="0.25">
      <c r="A172" s="1"/>
      <c r="B172" s="1"/>
      <c r="C172" s="1"/>
      <c r="D172" s="1"/>
      <c r="E172" s="1"/>
      <c r="F172" s="1"/>
    </row>
    <row r="173" spans="1:6" x14ac:dyDescent="0.25">
      <c r="A173" s="1"/>
      <c r="B173" s="1"/>
      <c r="C173" s="1"/>
      <c r="D173" s="1"/>
      <c r="E173" s="1"/>
      <c r="F173" s="1"/>
    </row>
    <row r="174" spans="1:6" x14ac:dyDescent="0.25">
      <c r="A174" s="1"/>
      <c r="B174" s="1"/>
      <c r="C174" s="1"/>
      <c r="D174" s="1"/>
      <c r="E174" s="1"/>
      <c r="F174" s="1"/>
    </row>
    <row r="175" spans="1:6" x14ac:dyDescent="0.25">
      <c r="A175" s="1"/>
      <c r="B175" s="1"/>
      <c r="C175" s="1"/>
      <c r="D175" s="1"/>
      <c r="E175" s="1"/>
      <c r="F175" s="1"/>
    </row>
    <row r="176" spans="1:6" x14ac:dyDescent="0.25">
      <c r="A176" s="1"/>
      <c r="B176" s="1"/>
      <c r="C176" s="1"/>
      <c r="D176" s="1"/>
      <c r="E176" s="1"/>
      <c r="F176" s="1"/>
    </row>
    <row r="177" spans="1:6" x14ac:dyDescent="0.25">
      <c r="A177" s="1"/>
      <c r="B177" s="1"/>
      <c r="C177" s="1"/>
      <c r="D177" s="1"/>
      <c r="E177" s="1"/>
      <c r="F177" s="1"/>
    </row>
    <row r="178" spans="1:6" x14ac:dyDescent="0.25">
      <c r="A178" s="1"/>
      <c r="B178" s="1"/>
      <c r="C178" s="1"/>
      <c r="D178" s="1"/>
      <c r="E178" s="1"/>
      <c r="F178" s="1"/>
    </row>
    <row r="179" spans="1:6" x14ac:dyDescent="0.25">
      <c r="A179" s="1"/>
      <c r="B179" s="1"/>
      <c r="C179" s="1"/>
      <c r="D179" s="1"/>
      <c r="E179" s="1"/>
      <c r="F179" s="1"/>
    </row>
    <row r="180" spans="1:6" x14ac:dyDescent="0.25">
      <c r="A180" s="1"/>
      <c r="B180" s="1"/>
      <c r="C180" s="1"/>
      <c r="D180" s="1"/>
      <c r="E180" s="1"/>
      <c r="F180" s="1"/>
    </row>
    <row r="181" spans="1:6" x14ac:dyDescent="0.25">
      <c r="A181" s="1"/>
      <c r="B181" s="1"/>
      <c r="C181" s="1"/>
      <c r="D181" s="1"/>
      <c r="E181" s="1"/>
      <c r="F181" s="1"/>
    </row>
    <row r="182" spans="1:6" x14ac:dyDescent="0.25">
      <c r="A182" s="1"/>
      <c r="B182" s="1"/>
      <c r="C182" s="1"/>
      <c r="D182" s="1"/>
      <c r="E182" s="1"/>
      <c r="F182" s="1"/>
    </row>
    <row r="183" spans="1:6" x14ac:dyDescent="0.25">
      <c r="A183" s="1"/>
      <c r="B183" s="1"/>
      <c r="C183" s="1"/>
      <c r="D183" s="1"/>
      <c r="E183" s="1"/>
      <c r="F183" s="1"/>
    </row>
    <row r="184" spans="1:6" x14ac:dyDescent="0.25">
      <c r="A184" s="1"/>
      <c r="B184" s="1"/>
      <c r="C184" s="1"/>
      <c r="D184" s="1"/>
      <c r="E184" s="1"/>
      <c r="F184" s="1"/>
    </row>
    <row r="185" spans="1:6" x14ac:dyDescent="0.25">
      <c r="A185" s="1"/>
      <c r="B185" s="1"/>
      <c r="C185" s="1"/>
      <c r="D185" s="1"/>
      <c r="E185" s="1"/>
      <c r="F185" s="1"/>
    </row>
    <row r="186" spans="1:6" x14ac:dyDescent="0.25">
      <c r="A186" s="1"/>
      <c r="B186" s="1"/>
      <c r="C186" s="1"/>
      <c r="D186" s="1"/>
      <c r="E186" s="1"/>
      <c r="F186" s="1"/>
    </row>
    <row r="187" spans="1:6" x14ac:dyDescent="0.25">
      <c r="A187" s="1"/>
      <c r="B187" s="1"/>
      <c r="C187" s="1"/>
      <c r="D187" s="1"/>
      <c r="E187" s="1"/>
      <c r="F187" s="1"/>
    </row>
    <row r="188" spans="1:6" x14ac:dyDescent="0.25">
      <c r="A188" s="1"/>
      <c r="B188" s="1"/>
      <c r="C188" s="1"/>
      <c r="D188" s="1"/>
      <c r="E188" s="1"/>
      <c r="F188" s="1"/>
    </row>
    <row r="189" spans="1:6" x14ac:dyDescent="0.25">
      <c r="A189" s="1"/>
      <c r="B189" s="1"/>
      <c r="C189" s="1"/>
      <c r="D189" s="1"/>
      <c r="E189" s="1"/>
      <c r="F189" s="1"/>
    </row>
    <row r="190" spans="1:6" x14ac:dyDescent="0.25">
      <c r="A190" s="1"/>
      <c r="B190" s="1"/>
      <c r="C190" s="1"/>
      <c r="D190" s="1"/>
      <c r="E190" s="1"/>
      <c r="F190" s="1"/>
    </row>
    <row r="191" spans="1:6" x14ac:dyDescent="0.25">
      <c r="A191" s="1"/>
      <c r="B191" s="1"/>
      <c r="C191" s="1"/>
      <c r="D191" s="1"/>
      <c r="E191" s="1"/>
      <c r="F191" s="1"/>
    </row>
    <row r="192" spans="1:6" x14ac:dyDescent="0.25">
      <c r="A192" s="1"/>
      <c r="B192" s="1"/>
      <c r="C192" s="1"/>
      <c r="D192" s="1"/>
      <c r="E192" s="1"/>
      <c r="F192" s="1"/>
    </row>
    <row r="193" spans="1:6" x14ac:dyDescent="0.25">
      <c r="A193" s="1"/>
      <c r="B193" s="1"/>
      <c r="C193" s="1"/>
      <c r="D193" s="1"/>
      <c r="E193" s="1"/>
      <c r="F193" s="1"/>
    </row>
    <row r="194" spans="1:6" x14ac:dyDescent="0.25">
      <c r="A194" s="1"/>
      <c r="B194" s="1"/>
      <c r="C194" s="1"/>
      <c r="D194" s="1"/>
      <c r="E194" s="1"/>
      <c r="F194" s="1"/>
    </row>
    <row r="195" spans="1:6" x14ac:dyDescent="0.25">
      <c r="A195" s="1"/>
      <c r="B195" s="1"/>
      <c r="C195" s="1"/>
      <c r="D195" s="1"/>
      <c r="E195" s="1"/>
      <c r="F195" s="1"/>
    </row>
    <row r="196" spans="1:6" x14ac:dyDescent="0.25">
      <c r="A196" s="1"/>
      <c r="B196" s="1"/>
      <c r="C196" s="1"/>
      <c r="D196" s="1"/>
      <c r="E196" s="1"/>
      <c r="F196" s="1"/>
    </row>
    <row r="197" spans="1:6" x14ac:dyDescent="0.25">
      <c r="A197" s="1"/>
      <c r="B197" s="1"/>
      <c r="C197" s="1"/>
      <c r="D197" s="1"/>
      <c r="E197" s="1"/>
      <c r="F197" s="1"/>
    </row>
    <row r="198" spans="1:6" x14ac:dyDescent="0.25">
      <c r="A198" s="1"/>
      <c r="B198" s="1"/>
      <c r="C198" s="1"/>
      <c r="D198" s="1"/>
      <c r="E198" s="1"/>
      <c r="F198" s="1"/>
    </row>
    <row r="199" spans="1:6" x14ac:dyDescent="0.25">
      <c r="A199" s="1"/>
      <c r="B199" s="1"/>
      <c r="C199" s="1"/>
      <c r="D199" s="1"/>
      <c r="E199" s="1"/>
      <c r="F199" s="1"/>
    </row>
    <row r="200" spans="1:6" x14ac:dyDescent="0.25">
      <c r="A200" s="1"/>
      <c r="B200" s="1"/>
      <c r="C200" s="1"/>
      <c r="D200" s="1"/>
      <c r="E200" s="1"/>
      <c r="F200" s="1"/>
    </row>
    <row r="201" spans="1:6" x14ac:dyDescent="0.25">
      <c r="A201" s="1"/>
      <c r="B201" s="1"/>
      <c r="C201" s="1"/>
      <c r="D201" s="1"/>
      <c r="E201" s="1"/>
      <c r="F201" s="1"/>
    </row>
    <row r="202" spans="1:6" x14ac:dyDescent="0.25">
      <c r="A202" s="1"/>
      <c r="B202" s="1"/>
      <c r="C202" s="1"/>
      <c r="D202" s="1"/>
      <c r="E202" s="1"/>
      <c r="F202" s="1"/>
    </row>
    <row r="203" spans="1:6" x14ac:dyDescent="0.25">
      <c r="A203" s="1"/>
      <c r="B203" s="1"/>
      <c r="C203" s="1"/>
      <c r="D203" s="1"/>
      <c r="E203" s="1"/>
      <c r="F203" s="1"/>
    </row>
    <row r="204" spans="1:6" x14ac:dyDescent="0.25">
      <c r="A204" s="1"/>
      <c r="B204" s="1"/>
      <c r="C204" s="1"/>
      <c r="D204" s="1"/>
      <c r="E204" s="1"/>
      <c r="F204" s="1"/>
    </row>
    <row r="205" spans="1:6" x14ac:dyDescent="0.25">
      <c r="A205" s="1"/>
      <c r="B205" s="1"/>
      <c r="C205" s="1"/>
      <c r="D205" s="1"/>
      <c r="E205" s="1"/>
      <c r="F205" s="1"/>
    </row>
    <row r="206" spans="1:6" x14ac:dyDescent="0.25">
      <c r="A206" s="1"/>
      <c r="B206" s="1"/>
      <c r="C206" s="1"/>
      <c r="D206" s="1"/>
      <c r="E206" s="1"/>
      <c r="F206" s="1"/>
    </row>
    <row r="207" spans="1:6" x14ac:dyDescent="0.25">
      <c r="A207" s="1"/>
      <c r="B207" s="1"/>
      <c r="C207" s="1"/>
      <c r="D207" s="1"/>
      <c r="E207" s="1"/>
      <c r="F207" s="1"/>
    </row>
    <row r="208" spans="1:6" x14ac:dyDescent="0.25">
      <c r="A208" s="1"/>
      <c r="B208" s="1"/>
      <c r="C208" s="1"/>
      <c r="D208" s="1"/>
      <c r="E208" s="1"/>
      <c r="F208" s="1"/>
    </row>
    <row r="209" spans="1:6" x14ac:dyDescent="0.25">
      <c r="A209" s="1"/>
      <c r="B209" s="1"/>
      <c r="C209" s="1"/>
      <c r="D209" s="1"/>
      <c r="E209" s="1"/>
      <c r="F209" s="1"/>
    </row>
    <row r="210" spans="1:6" x14ac:dyDescent="0.25">
      <c r="A210" s="1"/>
      <c r="B210" s="1"/>
      <c r="C210" s="1"/>
      <c r="D210" s="1"/>
      <c r="E210" s="1"/>
      <c r="F210" s="1"/>
    </row>
    <row r="211" spans="1:6" x14ac:dyDescent="0.25">
      <c r="A211" s="1"/>
      <c r="B211" s="1"/>
      <c r="C211" s="1"/>
      <c r="D211" s="1"/>
      <c r="E211" s="1"/>
      <c r="F211" s="1"/>
    </row>
    <row r="212" spans="1:6" x14ac:dyDescent="0.25">
      <c r="A212" s="1"/>
      <c r="B212" s="1"/>
      <c r="C212" s="1"/>
      <c r="D212" s="1"/>
      <c r="E212" s="1"/>
      <c r="F212" s="1"/>
    </row>
    <row r="213" spans="1:6" x14ac:dyDescent="0.25">
      <c r="A213" s="1"/>
      <c r="B213" s="1"/>
      <c r="C213" s="1"/>
      <c r="D213" s="1"/>
      <c r="E213" s="1"/>
      <c r="F213" s="1"/>
    </row>
    <row r="214" spans="1:6" x14ac:dyDescent="0.25">
      <c r="A214" s="1"/>
      <c r="B214" s="1"/>
      <c r="C214" s="1"/>
      <c r="D214" s="1"/>
      <c r="E214" s="1"/>
      <c r="F214" s="1"/>
    </row>
    <row r="215" spans="1:6" x14ac:dyDescent="0.25">
      <c r="A215" s="1"/>
      <c r="B215" s="1"/>
      <c r="C215" s="1"/>
      <c r="D215" s="1"/>
      <c r="E215" s="1"/>
      <c r="F215" s="1"/>
    </row>
    <row r="216" spans="1:6" x14ac:dyDescent="0.25">
      <c r="A216" s="1"/>
      <c r="B216" s="1"/>
      <c r="C216" s="1"/>
      <c r="D216" s="1"/>
      <c r="E216" s="1"/>
      <c r="F216" s="1"/>
    </row>
    <row r="217" spans="1:6" x14ac:dyDescent="0.25">
      <c r="A217" s="1"/>
      <c r="B217" s="1"/>
      <c r="C217" s="1"/>
      <c r="D217" s="1"/>
      <c r="E217" s="1"/>
      <c r="F217" s="1"/>
    </row>
    <row r="218" spans="1:6" x14ac:dyDescent="0.25">
      <c r="A218" s="1"/>
      <c r="B218" s="1"/>
      <c r="C218" s="1"/>
      <c r="D218" s="1"/>
      <c r="E218" s="1"/>
      <c r="F218" s="1"/>
    </row>
    <row r="219" spans="1:6" x14ac:dyDescent="0.25">
      <c r="A219" s="1"/>
      <c r="B219" s="1"/>
      <c r="C219" s="1"/>
      <c r="D219" s="1"/>
      <c r="E219" s="1"/>
      <c r="F219" s="1"/>
    </row>
    <row r="220" spans="1:6" x14ac:dyDescent="0.25">
      <c r="A220" s="1"/>
      <c r="B220" s="1"/>
      <c r="C220" s="1"/>
      <c r="D220" s="1"/>
      <c r="E220" s="1"/>
      <c r="F220" s="1"/>
    </row>
    <row r="221" spans="1:6" x14ac:dyDescent="0.25">
      <c r="A221" s="1"/>
      <c r="B221" s="1"/>
      <c r="C221" s="1"/>
      <c r="D221" s="1"/>
      <c r="E221" s="1"/>
      <c r="F221" s="1"/>
    </row>
    <row r="222" spans="1:6" x14ac:dyDescent="0.25">
      <c r="A222" s="1"/>
      <c r="B222" s="1"/>
      <c r="C222" s="1"/>
      <c r="D222" s="1"/>
      <c r="E222" s="1"/>
      <c r="F222" s="1"/>
    </row>
    <row r="223" spans="1:6" x14ac:dyDescent="0.25">
      <c r="A223" s="1"/>
      <c r="B223" s="1"/>
      <c r="C223" s="1"/>
      <c r="D223" s="1"/>
      <c r="E223" s="1"/>
      <c r="F223" s="1"/>
    </row>
    <row r="224" spans="1:6" x14ac:dyDescent="0.25">
      <c r="A224" s="1"/>
      <c r="B224" s="1"/>
      <c r="C224" s="1"/>
      <c r="D224" s="1"/>
      <c r="E224" s="1"/>
      <c r="F224" s="1"/>
    </row>
    <row r="225" spans="1:6" x14ac:dyDescent="0.25">
      <c r="A225" s="1"/>
      <c r="B225" s="1"/>
      <c r="C225" s="1"/>
      <c r="D225" s="1"/>
      <c r="E225" s="1"/>
      <c r="F225" s="1"/>
    </row>
    <row r="226" spans="1:6" x14ac:dyDescent="0.25">
      <c r="A226" s="1"/>
      <c r="B226" s="1"/>
      <c r="C226" s="1"/>
      <c r="D226" s="1"/>
      <c r="E226" s="1"/>
      <c r="F226" s="1"/>
    </row>
    <row r="227" spans="1:6" x14ac:dyDescent="0.25">
      <c r="A227" s="1"/>
      <c r="B227" s="1"/>
      <c r="C227" s="1"/>
      <c r="D227" s="1"/>
      <c r="E227" s="1"/>
      <c r="F227" s="1"/>
    </row>
    <row r="228" spans="1:6" x14ac:dyDescent="0.25">
      <c r="A228" s="1"/>
      <c r="B228" s="1"/>
      <c r="C228" s="1"/>
      <c r="D228" s="1"/>
      <c r="E228" s="1"/>
      <c r="F228" s="1"/>
    </row>
    <row r="229" spans="1:6" x14ac:dyDescent="0.25">
      <c r="A229" s="1"/>
      <c r="B229" s="1"/>
      <c r="C229" s="1"/>
      <c r="D229" s="1"/>
      <c r="E229" s="1"/>
      <c r="F229" s="1"/>
    </row>
    <row r="230" spans="1:6" x14ac:dyDescent="0.25">
      <c r="A230" s="1"/>
      <c r="B230" s="1"/>
      <c r="C230" s="1"/>
      <c r="D230" s="1"/>
      <c r="E230" s="1"/>
      <c r="F230" s="1"/>
    </row>
    <row r="231" spans="1:6" x14ac:dyDescent="0.25">
      <c r="A231" s="1"/>
      <c r="B231" s="1"/>
      <c r="C231" s="1"/>
      <c r="D231" s="1"/>
      <c r="E231" s="1"/>
      <c r="F231" s="1"/>
    </row>
    <row r="232" spans="1:6" x14ac:dyDescent="0.25">
      <c r="A232" s="1"/>
      <c r="B232" s="1"/>
      <c r="C232" s="1"/>
      <c r="D232" s="1"/>
      <c r="E232" s="1"/>
      <c r="F232" s="1"/>
    </row>
    <row r="233" spans="1:6" x14ac:dyDescent="0.25">
      <c r="A233" s="1"/>
      <c r="B233" s="1"/>
      <c r="C233" s="1"/>
      <c r="D233" s="1"/>
      <c r="E233" s="1"/>
      <c r="F233" s="1"/>
    </row>
    <row r="234" spans="1:6" x14ac:dyDescent="0.25">
      <c r="A234" s="1"/>
      <c r="B234" s="1"/>
      <c r="C234" s="1"/>
      <c r="D234" s="1"/>
      <c r="E234" s="1"/>
      <c r="F234" s="1"/>
    </row>
    <row r="235" spans="1:6" x14ac:dyDescent="0.25">
      <c r="A235" s="1"/>
      <c r="B235" s="1"/>
      <c r="C235" s="1"/>
      <c r="D235" s="1"/>
      <c r="E235" s="1"/>
      <c r="F235" s="1"/>
    </row>
    <row r="236" spans="1:6" x14ac:dyDescent="0.25">
      <c r="A236" s="1"/>
      <c r="B236" s="1"/>
      <c r="C236" s="1"/>
      <c r="D236" s="1"/>
      <c r="E236" s="1"/>
      <c r="F236" s="1"/>
    </row>
    <row r="237" spans="1:6" x14ac:dyDescent="0.25">
      <c r="A237" s="1"/>
      <c r="B237" s="1"/>
      <c r="C237" s="1"/>
      <c r="D237" s="1"/>
      <c r="E237" s="1"/>
      <c r="F237" s="1"/>
    </row>
    <row r="238" spans="1:6" x14ac:dyDescent="0.25">
      <c r="A238" s="1"/>
      <c r="B238" s="1"/>
      <c r="C238" s="1"/>
      <c r="D238" s="1"/>
      <c r="E238" s="1"/>
      <c r="F238" s="1"/>
    </row>
    <row r="239" spans="1:6" x14ac:dyDescent="0.25">
      <c r="A239" s="1"/>
      <c r="B239" s="1"/>
      <c r="C239" s="1"/>
      <c r="D239" s="1"/>
      <c r="E239" s="1"/>
      <c r="F239" s="1"/>
    </row>
    <row r="240" spans="1:6" x14ac:dyDescent="0.25">
      <c r="A240" s="1"/>
      <c r="B240" s="1"/>
      <c r="C240" s="1"/>
      <c r="D240" s="1"/>
      <c r="E240" s="1"/>
      <c r="F240" s="1"/>
    </row>
    <row r="241" spans="1:6" x14ac:dyDescent="0.25">
      <c r="A241" s="1"/>
      <c r="B241" s="1"/>
      <c r="C241" s="1"/>
      <c r="D241" s="1"/>
      <c r="E241" s="1"/>
      <c r="F241" s="1"/>
    </row>
    <row r="242" spans="1:6" x14ac:dyDescent="0.25">
      <c r="A242" s="1"/>
      <c r="B242" s="1"/>
      <c r="C242" s="1"/>
      <c r="D242" s="1"/>
      <c r="E242" s="1"/>
      <c r="F242" s="1"/>
    </row>
    <row r="243" spans="1:6" x14ac:dyDescent="0.25">
      <c r="A243" s="1"/>
      <c r="B243" s="1"/>
      <c r="C243" s="1"/>
      <c r="D243" s="1"/>
      <c r="E243" s="1"/>
      <c r="F243" s="1"/>
    </row>
    <row r="244" spans="1:6" x14ac:dyDescent="0.25">
      <c r="A244" s="1"/>
      <c r="B244" s="1"/>
      <c r="C244" s="1"/>
      <c r="D244" s="1"/>
      <c r="E244" s="1"/>
      <c r="F244" s="1"/>
    </row>
    <row r="245" spans="1:6" x14ac:dyDescent="0.25">
      <c r="A245" s="1"/>
      <c r="B245" s="1"/>
      <c r="C245" s="1"/>
      <c r="D245" s="1"/>
      <c r="E245" s="1"/>
      <c r="F245" s="1"/>
    </row>
    <row r="246" spans="1:6" x14ac:dyDescent="0.25">
      <c r="A246" s="1"/>
      <c r="B246" s="1"/>
      <c r="C246" s="1"/>
      <c r="D246" s="1"/>
      <c r="E246" s="1"/>
      <c r="F246" s="1"/>
    </row>
    <row r="247" spans="1:6" x14ac:dyDescent="0.25">
      <c r="A247" s="1"/>
      <c r="B247" s="1"/>
      <c r="C247" s="1"/>
      <c r="D247" s="1"/>
      <c r="E247" s="1"/>
      <c r="F247" s="1"/>
    </row>
    <row r="248" spans="1:6" x14ac:dyDescent="0.25">
      <c r="A248" s="1"/>
      <c r="B248" s="1"/>
      <c r="C248" s="1"/>
      <c r="D248" s="1"/>
      <c r="E248" s="1"/>
      <c r="F248" s="1"/>
    </row>
    <row r="249" spans="1:6" x14ac:dyDescent="0.25">
      <c r="A249" s="1"/>
      <c r="B249" s="1"/>
      <c r="C249" s="1"/>
      <c r="D249" s="1"/>
      <c r="E249" s="1"/>
      <c r="F249" s="1"/>
    </row>
    <row r="250" spans="1:6" x14ac:dyDescent="0.25">
      <c r="A250" s="1"/>
      <c r="B250" s="1"/>
      <c r="C250" s="1"/>
      <c r="D250" s="1"/>
      <c r="E250" s="1"/>
      <c r="F250" s="1"/>
    </row>
    <row r="251" spans="1:6" x14ac:dyDescent="0.25">
      <c r="A251" s="1"/>
      <c r="B251" s="1"/>
      <c r="C251" s="1"/>
      <c r="D251" s="1"/>
      <c r="E251" s="1"/>
      <c r="F251" s="1"/>
    </row>
    <row r="252" spans="1:6" x14ac:dyDescent="0.25">
      <c r="A252" s="1"/>
      <c r="B252" s="1"/>
      <c r="C252" s="1"/>
      <c r="D252" s="1"/>
      <c r="E252" s="1"/>
      <c r="F252" s="1"/>
    </row>
    <row r="253" spans="1:6" x14ac:dyDescent="0.25">
      <c r="A253" s="1"/>
      <c r="B253" s="1"/>
      <c r="C253" s="1"/>
      <c r="D253" s="1"/>
      <c r="E253" s="1"/>
      <c r="F253" s="1"/>
    </row>
    <row r="254" spans="1:6" x14ac:dyDescent="0.25">
      <c r="A254" s="1"/>
      <c r="B254" s="1"/>
      <c r="C254" s="1"/>
      <c r="D254" s="1"/>
      <c r="E254" s="1"/>
      <c r="F254" s="1"/>
    </row>
    <row r="255" spans="1:6" x14ac:dyDescent="0.25">
      <c r="A255" s="1"/>
      <c r="B255" s="1"/>
      <c r="C255" s="1"/>
      <c r="D255" s="1"/>
      <c r="E255" s="1"/>
      <c r="F255" s="1"/>
    </row>
    <row r="256" spans="1:6" x14ac:dyDescent="0.25">
      <c r="A256" s="1"/>
      <c r="B256" s="1"/>
      <c r="C256" s="1"/>
      <c r="D256" s="1"/>
      <c r="E256" s="1"/>
      <c r="F256" s="1"/>
    </row>
    <row r="257" spans="1:6" x14ac:dyDescent="0.25">
      <c r="A257" s="1"/>
      <c r="B257" s="1"/>
      <c r="C257" s="1"/>
      <c r="D257" s="1"/>
      <c r="E257" s="1"/>
      <c r="F257" s="1"/>
    </row>
    <row r="258" spans="1:6" x14ac:dyDescent="0.25">
      <c r="A258" s="1"/>
      <c r="B258" s="1"/>
      <c r="C258" s="1"/>
      <c r="D258" s="1"/>
      <c r="E258" s="1"/>
      <c r="F258" s="1"/>
    </row>
    <row r="259" spans="1:6" x14ac:dyDescent="0.25">
      <c r="A259" s="1"/>
      <c r="B259" s="1"/>
      <c r="C259" s="1"/>
      <c r="D259" s="1"/>
      <c r="E259" s="1"/>
      <c r="F259" s="1"/>
    </row>
    <row r="260" spans="1:6" x14ac:dyDescent="0.25">
      <c r="A260" s="1"/>
      <c r="B260" s="1"/>
      <c r="C260" s="1"/>
      <c r="D260" s="1"/>
      <c r="E260" s="1"/>
      <c r="F260" s="1"/>
    </row>
    <row r="261" spans="1:6" x14ac:dyDescent="0.25">
      <c r="A261" s="1"/>
      <c r="B261" s="1"/>
      <c r="C261" s="1"/>
      <c r="D261" s="1"/>
      <c r="E261" s="1"/>
      <c r="F261" s="1"/>
    </row>
    <row r="262" spans="1:6" x14ac:dyDescent="0.25">
      <c r="A262" s="1"/>
      <c r="B262" s="1"/>
      <c r="C262" s="1"/>
      <c r="D262" s="1"/>
      <c r="E262" s="1"/>
      <c r="F262" s="1"/>
    </row>
    <row r="263" spans="1:6" x14ac:dyDescent="0.25">
      <c r="A263" s="1"/>
      <c r="B263" s="1"/>
      <c r="C263" s="1"/>
      <c r="D263" s="1"/>
      <c r="E263" s="1"/>
      <c r="F263" s="1"/>
    </row>
    <row r="264" spans="1:6" x14ac:dyDescent="0.25">
      <c r="A264" s="1"/>
      <c r="B264" s="1"/>
      <c r="C264" s="1"/>
      <c r="D264" s="1"/>
      <c r="E264" s="1"/>
      <c r="F264" s="1"/>
    </row>
    <row r="265" spans="1:6" x14ac:dyDescent="0.25">
      <c r="A265" s="1"/>
      <c r="B265" s="1"/>
      <c r="C265" s="1"/>
      <c r="D265" s="1"/>
      <c r="E265" s="1"/>
      <c r="F265" s="1"/>
    </row>
    <row r="266" spans="1:6" x14ac:dyDescent="0.25">
      <c r="A266" s="1"/>
      <c r="B266" s="1"/>
      <c r="C266" s="1"/>
      <c r="D266" s="1"/>
      <c r="E266" s="1"/>
      <c r="F266" s="1"/>
    </row>
    <row r="267" spans="1:6" x14ac:dyDescent="0.25">
      <c r="A267" s="1"/>
      <c r="B267" s="1"/>
      <c r="C267" s="1"/>
      <c r="D267" s="1"/>
      <c r="E267" s="1"/>
      <c r="F267" s="1"/>
    </row>
    <row r="268" spans="1:6" x14ac:dyDescent="0.25">
      <c r="A268" s="1"/>
      <c r="B268" s="1"/>
      <c r="C268" s="1"/>
      <c r="D268" s="1"/>
      <c r="E268" s="1"/>
      <c r="F268" s="1"/>
    </row>
    <row r="269" spans="1:6" x14ac:dyDescent="0.25">
      <c r="A269" s="1"/>
      <c r="B269" s="1"/>
      <c r="C269" s="1"/>
      <c r="D269" s="1"/>
      <c r="E269" s="1"/>
      <c r="F269" s="1"/>
    </row>
    <row r="270" spans="1:6" x14ac:dyDescent="0.25">
      <c r="A270" s="1"/>
      <c r="B270" s="1"/>
      <c r="C270" s="1"/>
      <c r="D270" s="1"/>
      <c r="E270" s="1"/>
      <c r="F270" s="1"/>
    </row>
    <row r="271" spans="1:6" x14ac:dyDescent="0.25">
      <c r="A271" s="1"/>
      <c r="B271" s="1"/>
      <c r="C271" s="1"/>
      <c r="D271" s="1"/>
      <c r="E271" s="1"/>
      <c r="F271" s="1"/>
    </row>
    <row r="272" spans="1:6" x14ac:dyDescent="0.25">
      <c r="A272" s="1"/>
      <c r="B272" s="1"/>
      <c r="C272" s="1"/>
      <c r="D272" s="1"/>
      <c r="E272" s="1"/>
      <c r="F272" s="1"/>
    </row>
    <row r="273" spans="1:6" x14ac:dyDescent="0.25">
      <c r="A273" s="1"/>
      <c r="B273" s="1"/>
      <c r="C273" s="1"/>
      <c r="D273" s="1"/>
      <c r="E273" s="1"/>
      <c r="F273" s="1"/>
    </row>
    <row r="274" spans="1:6" x14ac:dyDescent="0.25">
      <c r="A274" s="1"/>
      <c r="B274" s="1"/>
      <c r="C274" s="1"/>
      <c r="D274" s="1"/>
      <c r="E274" s="1"/>
      <c r="F274" s="1"/>
    </row>
    <row r="275" spans="1:6" x14ac:dyDescent="0.25">
      <c r="A275" s="1"/>
      <c r="B275" s="1"/>
      <c r="C275" s="1"/>
      <c r="D275" s="1"/>
      <c r="E275" s="1"/>
      <c r="F275" s="1"/>
    </row>
    <row r="276" spans="1:6" x14ac:dyDescent="0.25">
      <c r="A276" s="1"/>
      <c r="B276" s="1"/>
      <c r="C276" s="1"/>
      <c r="D276" s="1"/>
      <c r="E276" s="1"/>
      <c r="F276" s="1"/>
    </row>
    <row r="277" spans="1:6" x14ac:dyDescent="0.25">
      <c r="A277" s="1"/>
      <c r="B277" s="1"/>
      <c r="C277" s="1"/>
      <c r="D277" s="1"/>
      <c r="E277" s="1"/>
      <c r="F277" s="1"/>
    </row>
    <row r="278" spans="1:6" x14ac:dyDescent="0.25">
      <c r="A278" s="1"/>
      <c r="B278" s="1"/>
      <c r="C278" s="1"/>
      <c r="D278" s="1"/>
      <c r="E278" s="1"/>
      <c r="F278" s="1"/>
    </row>
    <row r="279" spans="1:6" x14ac:dyDescent="0.25">
      <c r="A279" s="1"/>
      <c r="B279" s="1"/>
      <c r="C279" s="1"/>
      <c r="D279" s="1"/>
      <c r="E279" s="1"/>
      <c r="F279" s="1"/>
    </row>
    <row r="280" spans="1:6" x14ac:dyDescent="0.25">
      <c r="A280" s="1"/>
      <c r="B280" s="1"/>
      <c r="C280" s="1"/>
      <c r="D280" s="1"/>
      <c r="E280" s="1"/>
      <c r="F280" s="1"/>
    </row>
    <row r="281" spans="1:6" x14ac:dyDescent="0.25">
      <c r="A281" s="1"/>
      <c r="B281" s="1"/>
      <c r="C281" s="1"/>
      <c r="D281" s="1"/>
      <c r="E281" s="1"/>
      <c r="F281" s="1"/>
    </row>
    <row r="282" spans="1:6" x14ac:dyDescent="0.25">
      <c r="A282" s="1"/>
      <c r="B282" s="1"/>
      <c r="C282" s="1"/>
      <c r="D282" s="1"/>
      <c r="E282" s="1"/>
      <c r="F282" s="1"/>
    </row>
    <row r="283" spans="1:6" x14ac:dyDescent="0.25">
      <c r="A283" s="1"/>
      <c r="B283" s="1"/>
      <c r="C283" s="1"/>
      <c r="D283" s="1"/>
      <c r="E283" s="1"/>
      <c r="F283" s="1"/>
    </row>
    <row r="284" spans="1:6" x14ac:dyDescent="0.25">
      <c r="A284" s="1"/>
      <c r="B284" s="1"/>
      <c r="C284" s="1"/>
      <c r="D284" s="1"/>
      <c r="E284" s="1"/>
      <c r="F284" s="1"/>
    </row>
    <row r="285" spans="1:6" x14ac:dyDescent="0.25">
      <c r="A285" s="1"/>
      <c r="B285" s="1"/>
      <c r="C285" s="1"/>
      <c r="D285" s="1"/>
      <c r="E285" s="1"/>
      <c r="F285" s="1"/>
    </row>
    <row r="286" spans="1:6" x14ac:dyDescent="0.25">
      <c r="A286" s="1"/>
      <c r="B286" s="1"/>
      <c r="C286" s="1"/>
      <c r="D286" s="1"/>
      <c r="E286" s="1"/>
      <c r="F286" s="1"/>
    </row>
    <row r="287" spans="1:6" x14ac:dyDescent="0.25">
      <c r="A287" s="1"/>
      <c r="B287" s="1"/>
      <c r="C287" s="1"/>
      <c r="D287" s="1"/>
      <c r="E287" s="1"/>
      <c r="F287" s="1"/>
    </row>
    <row r="288" spans="1:6" x14ac:dyDescent="0.25">
      <c r="A288" s="1"/>
      <c r="B288" s="1"/>
      <c r="C288" s="1"/>
      <c r="D288" s="1"/>
      <c r="E288" s="1"/>
      <c r="F288" s="1"/>
    </row>
    <row r="289" spans="1:6" x14ac:dyDescent="0.25">
      <c r="A289" s="1"/>
      <c r="B289" s="1"/>
      <c r="C289" s="1"/>
      <c r="D289" s="1"/>
      <c r="E289" s="1"/>
      <c r="F289" s="1"/>
    </row>
    <row r="290" spans="1:6" x14ac:dyDescent="0.25">
      <c r="A290" s="1"/>
      <c r="B290" s="1"/>
      <c r="C290" s="1"/>
      <c r="D290" s="1"/>
      <c r="E290" s="1"/>
      <c r="F290" s="1"/>
    </row>
    <row r="291" spans="1:6" x14ac:dyDescent="0.25">
      <c r="A291" s="1"/>
      <c r="B291" s="1"/>
      <c r="C291" s="1"/>
      <c r="D291" s="1"/>
      <c r="E291" s="1"/>
      <c r="F291" s="1"/>
    </row>
    <row r="292" spans="1:6" x14ac:dyDescent="0.25">
      <c r="A292" s="1"/>
      <c r="B292" s="1"/>
      <c r="C292" s="1"/>
      <c r="D292" s="1"/>
      <c r="E292" s="1"/>
      <c r="F292" s="1"/>
    </row>
    <row r="293" spans="1:6" x14ac:dyDescent="0.25">
      <c r="A293" s="1"/>
      <c r="B293" s="1"/>
      <c r="C293" s="1"/>
      <c r="D293" s="1"/>
      <c r="E293" s="1"/>
      <c r="F293" s="1"/>
    </row>
    <row r="294" spans="1:6" x14ac:dyDescent="0.25">
      <c r="A294" s="1"/>
      <c r="B294" s="1"/>
      <c r="C294" s="1"/>
      <c r="D294" s="1"/>
      <c r="E294" s="1"/>
      <c r="F294" s="1"/>
    </row>
    <row r="295" spans="1:6" x14ac:dyDescent="0.25">
      <c r="A295" s="1"/>
      <c r="B295" s="1"/>
      <c r="C295" s="1"/>
      <c r="D295" s="1"/>
      <c r="E295" s="1"/>
      <c r="F295" s="1"/>
    </row>
    <row r="296" spans="1:6" x14ac:dyDescent="0.25">
      <c r="A296" s="1"/>
      <c r="B296" s="1"/>
      <c r="C296" s="1"/>
      <c r="D296" s="1"/>
      <c r="E296" s="1"/>
      <c r="F296" s="1"/>
    </row>
    <row r="297" spans="1:6" x14ac:dyDescent="0.25">
      <c r="A297" s="1"/>
      <c r="B297" s="1"/>
      <c r="C297" s="1"/>
      <c r="D297" s="1"/>
      <c r="E297" s="1"/>
      <c r="F297" s="1"/>
    </row>
    <row r="298" spans="1:6" x14ac:dyDescent="0.25">
      <c r="A298" s="1"/>
      <c r="B298" s="1"/>
      <c r="C298" s="1"/>
      <c r="D298" s="1"/>
      <c r="E298" s="1"/>
      <c r="F298" s="1"/>
    </row>
    <row r="299" spans="1:6" x14ac:dyDescent="0.25">
      <c r="A299" s="1"/>
      <c r="B299" s="1"/>
      <c r="C299" s="1"/>
      <c r="D299" s="1"/>
      <c r="E299" s="1"/>
      <c r="F299" s="1"/>
    </row>
    <row r="300" spans="1:6" x14ac:dyDescent="0.25">
      <c r="A300" s="1"/>
      <c r="B300" s="1"/>
      <c r="C300" s="1"/>
      <c r="D300" s="1"/>
      <c r="E300" s="1"/>
      <c r="F300" s="1"/>
    </row>
    <row r="301" spans="1:6" x14ac:dyDescent="0.25">
      <c r="A301" s="1"/>
      <c r="B301" s="1"/>
      <c r="C301" s="1"/>
      <c r="D301" s="1"/>
      <c r="E301" s="1"/>
      <c r="F301" s="1"/>
    </row>
    <row r="302" spans="1:6" x14ac:dyDescent="0.25">
      <c r="A302" s="1"/>
      <c r="B302" s="1"/>
      <c r="C302" s="1"/>
      <c r="D302" s="1"/>
      <c r="E302" s="1"/>
      <c r="F302" s="1"/>
    </row>
    <row r="303" spans="1:6" x14ac:dyDescent="0.25">
      <c r="A303" s="1"/>
      <c r="B303" s="1"/>
      <c r="C303" s="1"/>
      <c r="D303" s="1"/>
      <c r="E303" s="1"/>
      <c r="F303" s="1"/>
    </row>
    <row r="304" spans="1:6" x14ac:dyDescent="0.25">
      <c r="A304" s="1"/>
      <c r="B304" s="1"/>
      <c r="C304" s="1"/>
      <c r="D304" s="1"/>
      <c r="E304" s="1"/>
      <c r="F304" s="1"/>
    </row>
    <row r="305" spans="1:6" x14ac:dyDescent="0.25">
      <c r="A305" s="1"/>
      <c r="B305" s="1"/>
      <c r="C305" s="1"/>
      <c r="D305" s="1"/>
      <c r="E305" s="1"/>
      <c r="F305" s="1"/>
    </row>
    <row r="306" spans="1:6" x14ac:dyDescent="0.25">
      <c r="A306" s="1"/>
      <c r="B306" s="1"/>
      <c r="C306" s="1"/>
      <c r="D306" s="1"/>
      <c r="E306" s="1"/>
      <c r="F306" s="1"/>
    </row>
    <row r="307" spans="1:6" x14ac:dyDescent="0.25">
      <c r="A307" s="1"/>
      <c r="B307" s="1"/>
      <c r="C307" s="1"/>
      <c r="D307" s="1"/>
      <c r="E307" s="1"/>
      <c r="F307" s="1"/>
    </row>
    <row r="308" spans="1:6" x14ac:dyDescent="0.25">
      <c r="A308" s="1"/>
      <c r="B308" s="1"/>
      <c r="C308" s="1"/>
      <c r="D308" s="1"/>
      <c r="E308" s="1"/>
      <c r="F308" s="1"/>
    </row>
    <row r="309" spans="1:6" x14ac:dyDescent="0.25">
      <c r="A309" s="1"/>
      <c r="B309" s="1"/>
      <c r="C309" s="1"/>
      <c r="D309" s="1"/>
      <c r="E309" s="1"/>
      <c r="F309" s="1"/>
    </row>
    <row r="310" spans="1:6" x14ac:dyDescent="0.25">
      <c r="A310" s="1"/>
      <c r="B310" s="1"/>
      <c r="C310" s="1"/>
      <c r="D310" s="1"/>
      <c r="E310" s="1"/>
      <c r="F310" s="1"/>
    </row>
    <row r="311" spans="1:6" x14ac:dyDescent="0.25">
      <c r="A311" s="1"/>
      <c r="B311" s="1"/>
      <c r="C311" s="1"/>
      <c r="D311" s="1"/>
      <c r="E311" s="1"/>
      <c r="F311" s="1"/>
    </row>
    <row r="312" spans="1:6" x14ac:dyDescent="0.25">
      <c r="A312" s="1"/>
      <c r="B312" s="1"/>
      <c r="C312" s="1"/>
      <c r="D312" s="1"/>
      <c r="E312" s="1"/>
      <c r="F312" s="1"/>
    </row>
    <row r="313" spans="1:6" x14ac:dyDescent="0.25">
      <c r="A313" s="1"/>
      <c r="B313" s="1"/>
      <c r="C313" s="1"/>
      <c r="D313" s="1"/>
      <c r="E313" s="1"/>
      <c r="F313" s="1"/>
    </row>
    <row r="314" spans="1:6" x14ac:dyDescent="0.25">
      <c r="A314" s="1"/>
      <c r="B314" s="1"/>
      <c r="C314" s="1"/>
      <c r="D314" s="1"/>
      <c r="E314" s="1"/>
      <c r="F314" s="1"/>
    </row>
    <row r="315" spans="1:6" x14ac:dyDescent="0.25">
      <c r="A315" s="1"/>
      <c r="B315" s="1"/>
      <c r="C315" s="1"/>
      <c r="D315" s="1"/>
      <c r="E315" s="1"/>
      <c r="F315" s="1"/>
    </row>
    <row r="316" spans="1:6" x14ac:dyDescent="0.25">
      <c r="A316" s="1"/>
      <c r="B316" s="1"/>
      <c r="C316" s="1"/>
      <c r="D316" s="1"/>
      <c r="E316" s="1"/>
      <c r="F316" s="1"/>
    </row>
    <row r="317" spans="1:6" x14ac:dyDescent="0.25">
      <c r="A317" s="1"/>
      <c r="B317" s="1"/>
      <c r="C317" s="1"/>
      <c r="D317" s="1"/>
      <c r="E317" s="1"/>
      <c r="F317" s="1"/>
    </row>
    <row r="318" spans="1:6" x14ac:dyDescent="0.25">
      <c r="A318" s="1"/>
      <c r="B318" s="1"/>
      <c r="C318" s="1"/>
      <c r="D318" s="1"/>
      <c r="E318" s="1"/>
      <c r="F318" s="1"/>
    </row>
    <row r="319" spans="1:6" x14ac:dyDescent="0.25">
      <c r="A319" s="1"/>
      <c r="B319" s="1"/>
      <c r="C319" s="1"/>
      <c r="D319" s="1"/>
      <c r="E319" s="1"/>
      <c r="F319" s="1"/>
    </row>
    <row r="320" spans="1:6" x14ac:dyDescent="0.25">
      <c r="A320" s="1"/>
      <c r="B320" s="1"/>
      <c r="C320" s="1"/>
      <c r="D320" s="1"/>
      <c r="E320" s="1"/>
      <c r="F320" s="1"/>
    </row>
    <row r="321" spans="1:6" x14ac:dyDescent="0.25">
      <c r="A321" s="1"/>
      <c r="B321" s="1"/>
      <c r="C321" s="1"/>
      <c r="D321" s="1"/>
      <c r="E321" s="1"/>
      <c r="F321" s="1"/>
    </row>
    <row r="322" spans="1:6" x14ac:dyDescent="0.25">
      <c r="A322" s="1"/>
      <c r="B322" s="1"/>
      <c r="C322" s="1"/>
      <c r="D322" s="1"/>
      <c r="E322" s="1"/>
      <c r="F322" s="1"/>
    </row>
    <row r="323" spans="1:6" x14ac:dyDescent="0.25">
      <c r="A323" s="1"/>
      <c r="B323" s="1"/>
      <c r="C323" s="1"/>
      <c r="D323" s="1"/>
      <c r="E323" s="1"/>
      <c r="F323" s="1"/>
    </row>
    <row r="324" spans="1:6" x14ac:dyDescent="0.25">
      <c r="A324" s="1"/>
      <c r="B324" s="1"/>
      <c r="C324" s="1"/>
      <c r="D324" s="1"/>
      <c r="E324" s="1"/>
      <c r="F324" s="1"/>
    </row>
    <row r="325" spans="1:6" x14ac:dyDescent="0.25">
      <c r="A325" s="1"/>
      <c r="B325" s="1"/>
      <c r="C325" s="1"/>
      <c r="D325" s="1"/>
      <c r="E325" s="1"/>
      <c r="F325" s="1"/>
    </row>
    <row r="326" spans="1:6" x14ac:dyDescent="0.25">
      <c r="A326" s="1"/>
      <c r="B326" s="1"/>
      <c r="C326" s="1"/>
      <c r="D326" s="1"/>
      <c r="E326" s="1"/>
      <c r="F326" s="1"/>
    </row>
    <row r="327" spans="1:6" x14ac:dyDescent="0.25">
      <c r="A327" s="1"/>
      <c r="B327" s="1"/>
      <c r="C327" s="1"/>
      <c r="D327" s="1"/>
      <c r="E327" s="1"/>
      <c r="F327" s="1"/>
    </row>
    <row r="328" spans="1:6" x14ac:dyDescent="0.25">
      <c r="A328" s="1"/>
      <c r="B328" s="1"/>
      <c r="C328" s="1"/>
      <c r="D328" s="1"/>
      <c r="E328" s="1"/>
      <c r="F328" s="1"/>
    </row>
    <row r="329" spans="1:6" x14ac:dyDescent="0.25">
      <c r="A329" s="1"/>
      <c r="B329" s="1"/>
      <c r="C329" s="1"/>
      <c r="D329" s="1"/>
      <c r="E329" s="1"/>
      <c r="F329" s="1"/>
    </row>
    <row r="330" spans="1:6" x14ac:dyDescent="0.25">
      <c r="A330" s="1"/>
      <c r="B330" s="1"/>
      <c r="C330" s="1"/>
      <c r="D330" s="1"/>
      <c r="E330" s="1"/>
      <c r="F330" s="1"/>
    </row>
    <row r="331" spans="1:6" x14ac:dyDescent="0.25">
      <c r="A331" s="1"/>
      <c r="B331" s="1"/>
      <c r="C331" s="1"/>
      <c r="D331" s="1"/>
      <c r="E331" s="1"/>
      <c r="F331" s="1"/>
    </row>
    <row r="332" spans="1:6" x14ac:dyDescent="0.25">
      <c r="A332" s="1"/>
      <c r="B332" s="1"/>
      <c r="C332" s="1"/>
      <c r="D332" s="1"/>
      <c r="E332" s="1"/>
      <c r="F332" s="1"/>
    </row>
    <row r="333" spans="1:6" x14ac:dyDescent="0.25">
      <c r="A333" s="1"/>
      <c r="B333" s="1"/>
      <c r="C333" s="1"/>
      <c r="D333" s="1"/>
      <c r="E333" s="1"/>
      <c r="F333" s="1"/>
    </row>
    <row r="334" spans="1:6" x14ac:dyDescent="0.25">
      <c r="A334" s="1"/>
      <c r="B334" s="1"/>
      <c r="C334" s="1"/>
      <c r="D334" s="1"/>
      <c r="E334" s="1"/>
      <c r="F334" s="1"/>
    </row>
    <row r="335" spans="1:6" x14ac:dyDescent="0.25">
      <c r="A335" s="1"/>
      <c r="B335" s="1"/>
      <c r="C335" s="1"/>
      <c r="D335" s="1"/>
      <c r="E335" s="1"/>
      <c r="F335" s="1"/>
    </row>
    <row r="336" spans="1:6" x14ac:dyDescent="0.25">
      <c r="A336" s="1"/>
      <c r="B336" s="1"/>
      <c r="C336" s="1"/>
      <c r="D336" s="1"/>
      <c r="E336" s="1"/>
      <c r="F336" s="1"/>
    </row>
    <row r="337" spans="1:6" x14ac:dyDescent="0.25">
      <c r="A337" s="1"/>
      <c r="B337" s="1"/>
      <c r="C337" s="1"/>
      <c r="D337" s="1"/>
      <c r="E337" s="1"/>
      <c r="F337" s="1"/>
    </row>
    <row r="338" spans="1:6" x14ac:dyDescent="0.25">
      <c r="A338" s="1"/>
      <c r="B338" s="1"/>
      <c r="C338" s="1"/>
      <c r="D338" s="1"/>
      <c r="E338" s="1"/>
      <c r="F338" s="1"/>
    </row>
    <row r="339" spans="1:6" x14ac:dyDescent="0.25">
      <c r="A339" s="1"/>
      <c r="B339" s="1"/>
      <c r="C339" s="1"/>
      <c r="D339" s="1"/>
      <c r="E339" s="1"/>
      <c r="F339" s="1"/>
    </row>
    <row r="340" spans="1:6" x14ac:dyDescent="0.25">
      <c r="A340" s="1"/>
      <c r="B340" s="1"/>
      <c r="C340" s="1"/>
      <c r="D340" s="1"/>
      <c r="E340" s="1"/>
      <c r="F340" s="1"/>
    </row>
    <row r="341" spans="1:6" x14ac:dyDescent="0.25">
      <c r="A341" s="1"/>
      <c r="B341" s="1"/>
      <c r="C341" s="1"/>
      <c r="D341" s="1"/>
      <c r="E341" s="1"/>
      <c r="F341" s="1"/>
    </row>
    <row r="342" spans="1:6" x14ac:dyDescent="0.25">
      <c r="A342" s="1"/>
      <c r="B342" s="1"/>
      <c r="C342" s="1"/>
      <c r="D342" s="1"/>
      <c r="E342" s="1"/>
      <c r="F342" s="1"/>
    </row>
    <row r="343" spans="1:6" x14ac:dyDescent="0.25">
      <c r="A343" s="1"/>
      <c r="B343" s="1"/>
      <c r="C343" s="1"/>
      <c r="D343" s="1"/>
      <c r="E343" s="1"/>
      <c r="F343" s="1"/>
    </row>
    <row r="344" spans="1:6" x14ac:dyDescent="0.25">
      <c r="A344" s="1"/>
      <c r="B344" s="1"/>
      <c r="C344" s="1"/>
      <c r="D344" s="1"/>
      <c r="E344" s="1"/>
      <c r="F344" s="1"/>
    </row>
    <row r="345" spans="1:6" x14ac:dyDescent="0.25">
      <c r="A345" s="1"/>
      <c r="B345" s="1"/>
      <c r="C345" s="1"/>
      <c r="D345" s="1"/>
      <c r="E345" s="1"/>
      <c r="F345" s="1"/>
    </row>
    <row r="346" spans="1:6" x14ac:dyDescent="0.25">
      <c r="A346" s="1"/>
      <c r="B346" s="1"/>
      <c r="C346" s="1"/>
      <c r="D346" s="1"/>
      <c r="E346" s="1"/>
      <c r="F346" s="1"/>
    </row>
    <row r="347" spans="1:6" x14ac:dyDescent="0.25">
      <c r="A347" s="1"/>
      <c r="B347" s="1"/>
      <c r="C347" s="1"/>
      <c r="D347" s="1"/>
      <c r="E347" s="1"/>
      <c r="F347" s="1"/>
    </row>
    <row r="348" spans="1:6" x14ac:dyDescent="0.25">
      <c r="A348" s="1"/>
      <c r="B348" s="1"/>
      <c r="C348" s="1"/>
      <c r="D348" s="1"/>
      <c r="E348" s="1"/>
      <c r="F348" s="1"/>
    </row>
    <row r="349" spans="1:6" x14ac:dyDescent="0.25">
      <c r="A349" s="1"/>
      <c r="B349" s="1"/>
      <c r="C349" s="1"/>
      <c r="D349" s="1"/>
      <c r="E349" s="1"/>
      <c r="F349" s="1"/>
    </row>
    <row r="350" spans="1:6" x14ac:dyDescent="0.25">
      <c r="A350" s="1"/>
      <c r="B350" s="1"/>
      <c r="C350" s="1"/>
      <c r="D350" s="1"/>
      <c r="E350" s="1"/>
      <c r="F350" s="1"/>
    </row>
    <row r="351" spans="1:6" x14ac:dyDescent="0.25">
      <c r="A351" s="1"/>
      <c r="B351" s="1"/>
      <c r="C351" s="1"/>
      <c r="D351" s="1"/>
      <c r="E351" s="1"/>
      <c r="F351" s="1"/>
    </row>
    <row r="352" spans="1:6" x14ac:dyDescent="0.25">
      <c r="A352" s="1"/>
      <c r="B352" s="1"/>
      <c r="C352" s="1"/>
      <c r="D352" s="1"/>
      <c r="E352" s="1"/>
      <c r="F352" s="1"/>
    </row>
    <row r="353" spans="1:6" x14ac:dyDescent="0.25">
      <c r="A353" s="1"/>
      <c r="B353" s="1"/>
      <c r="C353" s="1"/>
      <c r="D353" s="1"/>
      <c r="E353" s="1"/>
      <c r="F353" s="1"/>
    </row>
    <row r="354" spans="1:6" x14ac:dyDescent="0.25">
      <c r="A354" s="1"/>
      <c r="B354" s="1"/>
      <c r="C354" s="1"/>
      <c r="D354" s="1"/>
      <c r="E354" s="1"/>
      <c r="F354" s="1"/>
    </row>
    <row r="355" spans="1:6" x14ac:dyDescent="0.25">
      <c r="A355" s="1"/>
      <c r="B355" s="1"/>
      <c r="C355" s="1"/>
      <c r="D355" s="1"/>
      <c r="E355" s="1"/>
      <c r="F355" s="1"/>
    </row>
    <row r="356" spans="1:6" x14ac:dyDescent="0.25">
      <c r="A356" s="1"/>
      <c r="B356" s="1"/>
      <c r="C356" s="1"/>
      <c r="D356" s="1"/>
      <c r="E356" s="1"/>
      <c r="F356" s="1"/>
    </row>
    <row r="357" spans="1:6" x14ac:dyDescent="0.25">
      <c r="A357" s="1"/>
      <c r="B357" s="1"/>
      <c r="C357" s="1"/>
      <c r="D357" s="1"/>
      <c r="E357" s="1"/>
      <c r="F357" s="1"/>
    </row>
    <row r="358" spans="1:6" x14ac:dyDescent="0.25">
      <c r="A358" s="1"/>
      <c r="B358" s="1"/>
      <c r="C358" s="1"/>
      <c r="D358" s="1"/>
      <c r="E358" s="1"/>
      <c r="F358" s="1"/>
    </row>
    <row r="359" spans="1:6" x14ac:dyDescent="0.25">
      <c r="A359" s="1"/>
      <c r="B359" s="1"/>
      <c r="C359" s="1"/>
      <c r="D359" s="1"/>
      <c r="E359" s="1"/>
      <c r="F359" s="1"/>
    </row>
    <row r="360" spans="1:6" x14ac:dyDescent="0.25">
      <c r="A360" s="1"/>
      <c r="B360" s="1"/>
      <c r="C360" s="1"/>
      <c r="D360" s="1"/>
      <c r="E360" s="1"/>
      <c r="F360" s="1"/>
    </row>
    <row r="361" spans="1:6" x14ac:dyDescent="0.25">
      <c r="A361" s="1"/>
      <c r="B361" s="1"/>
      <c r="C361" s="1"/>
      <c r="D361" s="1"/>
      <c r="E361" s="1"/>
      <c r="F361" s="1"/>
    </row>
    <row r="362" spans="1:6" x14ac:dyDescent="0.25">
      <c r="A362" s="1"/>
      <c r="B362" s="1"/>
      <c r="C362" s="1"/>
      <c r="D362" s="1"/>
      <c r="E362" s="1"/>
      <c r="F362" s="1"/>
    </row>
    <row r="363" spans="1:6" x14ac:dyDescent="0.25">
      <c r="A363" s="1"/>
      <c r="B363" s="1"/>
      <c r="C363" s="1"/>
      <c r="D363" s="1"/>
      <c r="E363" s="1"/>
      <c r="F363" s="1"/>
    </row>
    <row r="364" spans="1:6" x14ac:dyDescent="0.25">
      <c r="A364" s="1"/>
      <c r="B364" s="1"/>
      <c r="C364" s="1"/>
      <c r="D364" s="1"/>
      <c r="E364" s="1"/>
      <c r="F364" s="1"/>
    </row>
    <row r="365" spans="1:6" x14ac:dyDescent="0.25">
      <c r="A365" s="1"/>
      <c r="B365" s="1"/>
      <c r="C365" s="1"/>
      <c r="D365" s="1"/>
      <c r="E365" s="1"/>
      <c r="F365" s="1"/>
    </row>
    <row r="366" spans="1:6" x14ac:dyDescent="0.25">
      <c r="A366" s="1"/>
      <c r="B366" s="1"/>
      <c r="C366" s="1"/>
      <c r="D366" s="1"/>
      <c r="E366" s="1"/>
      <c r="F366" s="1"/>
    </row>
    <row r="367" spans="1:6" x14ac:dyDescent="0.25">
      <c r="A367" s="1"/>
      <c r="B367" s="1"/>
      <c r="C367" s="1"/>
      <c r="D367" s="1"/>
      <c r="E367" s="1"/>
      <c r="F367" s="1"/>
    </row>
    <row r="368" spans="1:6" x14ac:dyDescent="0.25">
      <c r="A368" s="1"/>
      <c r="B368" s="1"/>
      <c r="C368" s="1"/>
      <c r="D368" s="1"/>
      <c r="E368" s="1"/>
      <c r="F368" s="1"/>
    </row>
    <row r="369" spans="1:6" x14ac:dyDescent="0.25">
      <c r="A369" s="1"/>
      <c r="B369" s="1"/>
      <c r="C369" s="1"/>
      <c r="D369" s="1"/>
      <c r="E369" s="1"/>
      <c r="F369" s="1"/>
    </row>
    <row r="370" spans="1:6" x14ac:dyDescent="0.25">
      <c r="A370" s="1"/>
      <c r="B370" s="1"/>
      <c r="C370" s="1"/>
      <c r="D370" s="1"/>
      <c r="E370" s="1"/>
      <c r="F370" s="1"/>
    </row>
    <row r="371" spans="1:6" x14ac:dyDescent="0.25">
      <c r="A371" s="1"/>
      <c r="B371" s="1"/>
      <c r="C371" s="1"/>
      <c r="D371" s="1"/>
      <c r="E371" s="1"/>
      <c r="F371" s="1"/>
    </row>
    <row r="372" spans="1:6" x14ac:dyDescent="0.25">
      <c r="A372" s="1"/>
      <c r="B372" s="1"/>
      <c r="C372" s="1"/>
      <c r="D372" s="1"/>
      <c r="E372" s="1"/>
      <c r="F372" s="1"/>
    </row>
    <row r="373" spans="1:6" x14ac:dyDescent="0.25">
      <c r="A373" s="1"/>
      <c r="B373" s="1"/>
      <c r="C373" s="1"/>
      <c r="D373" s="1"/>
      <c r="E373" s="1"/>
      <c r="F373" s="1"/>
    </row>
    <row r="374" spans="1:6" x14ac:dyDescent="0.25">
      <c r="A374" s="1"/>
      <c r="B374" s="1"/>
      <c r="C374" s="1"/>
      <c r="D374" s="1"/>
      <c r="E374" s="1"/>
      <c r="F374" s="1"/>
    </row>
    <row r="375" spans="1:6" x14ac:dyDescent="0.25">
      <c r="A375" s="1"/>
      <c r="B375" s="1"/>
      <c r="C375" s="1"/>
      <c r="D375" s="1"/>
      <c r="E375" s="1"/>
      <c r="F375" s="1"/>
    </row>
    <row r="376" spans="1:6" x14ac:dyDescent="0.25">
      <c r="A376" s="1"/>
      <c r="B376" s="1"/>
      <c r="C376" s="1"/>
      <c r="D376" s="1"/>
      <c r="E376" s="1"/>
      <c r="F376" s="1"/>
    </row>
    <row r="377" spans="1:6" x14ac:dyDescent="0.25">
      <c r="A377" s="1"/>
      <c r="B377" s="1"/>
      <c r="C377" s="1"/>
      <c r="D377" s="1"/>
      <c r="E377" s="1"/>
      <c r="F377" s="1"/>
    </row>
    <row r="378" spans="1:6" x14ac:dyDescent="0.25">
      <c r="A378" s="1"/>
      <c r="B378" s="1"/>
      <c r="C378" s="1"/>
      <c r="D378" s="1"/>
      <c r="E378" s="1"/>
      <c r="F378" s="1"/>
    </row>
    <row r="379" spans="1:6" x14ac:dyDescent="0.25">
      <c r="A379" s="1"/>
      <c r="B379" s="1"/>
      <c r="C379" s="1"/>
      <c r="D379" s="1"/>
      <c r="E379" s="1"/>
      <c r="F379" s="1"/>
    </row>
    <row r="380" spans="1:6" x14ac:dyDescent="0.25">
      <c r="A380" s="1"/>
      <c r="B380" s="1"/>
      <c r="C380" s="1"/>
      <c r="D380" s="1"/>
      <c r="E380" s="1"/>
      <c r="F380" s="1"/>
    </row>
    <row r="381" spans="1:6" x14ac:dyDescent="0.25">
      <c r="A381" s="1"/>
      <c r="B381" s="1"/>
      <c r="C381" s="1"/>
      <c r="D381" s="1"/>
      <c r="E381" s="1"/>
      <c r="F381" s="1"/>
    </row>
    <row r="382" spans="1:6" x14ac:dyDescent="0.25">
      <c r="A382" s="1"/>
      <c r="B382" s="1"/>
      <c r="C382" s="1"/>
      <c r="D382" s="1"/>
      <c r="E382" s="1"/>
      <c r="F382" s="1"/>
    </row>
    <row r="383" spans="1:6" x14ac:dyDescent="0.25">
      <c r="A383" s="1"/>
      <c r="B383" s="1"/>
      <c r="C383" s="1"/>
      <c r="D383" s="1"/>
      <c r="E383" s="1"/>
      <c r="F383" s="1"/>
    </row>
    <row r="384" spans="1:6" x14ac:dyDescent="0.25">
      <c r="A384" s="1"/>
      <c r="B384" s="1"/>
      <c r="C384" s="1"/>
      <c r="D384" s="1"/>
      <c r="E384" s="1"/>
      <c r="F384" s="1"/>
    </row>
    <row r="385" spans="1:6" x14ac:dyDescent="0.25">
      <c r="A385" s="1"/>
      <c r="B385" s="1"/>
      <c r="C385" s="1"/>
      <c r="D385" s="1"/>
      <c r="E385" s="1"/>
      <c r="F385" s="1"/>
    </row>
    <row r="386" spans="1:6" x14ac:dyDescent="0.25">
      <c r="A386" s="1"/>
      <c r="B386" s="1"/>
      <c r="C386" s="1"/>
      <c r="D386" s="1"/>
      <c r="E386" s="1"/>
      <c r="F386" s="1"/>
    </row>
    <row r="387" spans="1:6" x14ac:dyDescent="0.25">
      <c r="A387" s="1"/>
      <c r="B387" s="1"/>
      <c r="C387" s="1"/>
      <c r="D387" s="1"/>
      <c r="E387" s="1"/>
      <c r="F387" s="1"/>
    </row>
    <row r="388" spans="1:6" x14ac:dyDescent="0.25">
      <c r="A388" s="1"/>
      <c r="B388" s="1"/>
      <c r="C388" s="1"/>
      <c r="D388" s="1"/>
      <c r="E388" s="1"/>
      <c r="F388" s="1"/>
    </row>
    <row r="389" spans="1:6" x14ac:dyDescent="0.25">
      <c r="A389" s="1"/>
      <c r="B389" s="1"/>
      <c r="C389" s="1"/>
      <c r="D389" s="1"/>
      <c r="E389" s="1"/>
      <c r="F389" s="1"/>
    </row>
    <row r="390" spans="1:6" x14ac:dyDescent="0.25">
      <c r="A390" s="1"/>
      <c r="B390" s="1"/>
      <c r="C390" s="1"/>
      <c r="D390" s="1"/>
      <c r="E390" s="1"/>
      <c r="F390" s="1"/>
    </row>
    <row r="391" spans="1:6" x14ac:dyDescent="0.25">
      <c r="A391" s="1"/>
      <c r="B391" s="1"/>
      <c r="C391" s="1"/>
      <c r="D391" s="1"/>
      <c r="E391" s="1"/>
      <c r="F391" s="1"/>
    </row>
    <row r="392" spans="1:6" x14ac:dyDescent="0.25">
      <c r="A392" s="1"/>
      <c r="B392" s="1"/>
      <c r="C392" s="1"/>
      <c r="D392" s="1"/>
      <c r="E392" s="1"/>
      <c r="F392" s="1"/>
    </row>
    <row r="393" spans="1:6" x14ac:dyDescent="0.25">
      <c r="A393" s="1"/>
      <c r="B393" s="1"/>
      <c r="C393" s="1"/>
      <c r="D393" s="1"/>
      <c r="E393" s="1"/>
      <c r="F393" s="1"/>
    </row>
    <row r="394" spans="1:6" x14ac:dyDescent="0.25">
      <c r="A394" s="1"/>
      <c r="B394" s="1"/>
      <c r="C394" s="1"/>
      <c r="D394" s="1"/>
      <c r="E394" s="1"/>
      <c r="F394" s="1"/>
    </row>
    <row r="395" spans="1:6" x14ac:dyDescent="0.25">
      <c r="A395" s="1"/>
      <c r="B395" s="1"/>
      <c r="C395" s="1"/>
      <c r="D395" s="1"/>
      <c r="E395" s="1"/>
      <c r="F395" s="1"/>
    </row>
    <row r="396" spans="1:6" x14ac:dyDescent="0.25">
      <c r="A396" s="1"/>
      <c r="B396" s="1"/>
      <c r="C396" s="1"/>
      <c r="D396" s="1"/>
      <c r="E396" s="1"/>
      <c r="F396" s="1"/>
    </row>
    <row r="397" spans="1:6" x14ac:dyDescent="0.25">
      <c r="A397" s="1"/>
      <c r="B397" s="1"/>
      <c r="C397" s="1"/>
      <c r="D397" s="1"/>
      <c r="E397" s="1"/>
      <c r="F397" s="1"/>
    </row>
    <row r="398" spans="1:6" x14ac:dyDescent="0.25">
      <c r="A398" s="1"/>
      <c r="B398" s="1"/>
      <c r="C398" s="1"/>
      <c r="D398" s="1"/>
      <c r="E398" s="1"/>
      <c r="F398" s="1"/>
    </row>
    <row r="399" spans="1:6" x14ac:dyDescent="0.25">
      <c r="A399" s="1"/>
      <c r="B399" s="1"/>
      <c r="C399" s="1"/>
      <c r="D399" s="1"/>
      <c r="E399" s="1"/>
      <c r="F399" s="1"/>
    </row>
    <row r="400" spans="1:6" x14ac:dyDescent="0.25">
      <c r="A400" s="1"/>
      <c r="B400" s="1"/>
      <c r="C400" s="1"/>
      <c r="D400" s="1"/>
      <c r="E400" s="1"/>
      <c r="F400" s="1"/>
    </row>
    <row r="401" spans="1:6" x14ac:dyDescent="0.25">
      <c r="A401" s="1"/>
      <c r="B401" s="1"/>
      <c r="C401" s="1"/>
      <c r="D401" s="1"/>
      <c r="E401" s="1"/>
      <c r="F401" s="1"/>
    </row>
    <row r="402" spans="1:6" x14ac:dyDescent="0.25">
      <c r="A402" s="1"/>
      <c r="B402" s="1"/>
      <c r="C402" s="1"/>
      <c r="D402" s="1"/>
      <c r="E402" s="1"/>
      <c r="F402" s="1"/>
    </row>
    <row r="403" spans="1:6" x14ac:dyDescent="0.25">
      <c r="A403" s="1"/>
      <c r="B403" s="1"/>
      <c r="C403" s="1"/>
      <c r="D403" s="1"/>
      <c r="E403" s="1"/>
      <c r="F403" s="1"/>
    </row>
    <row r="404" spans="1:6" x14ac:dyDescent="0.25">
      <c r="A404" s="1"/>
      <c r="B404" s="1"/>
      <c r="C404" s="1"/>
      <c r="D404" s="1"/>
      <c r="E404" s="1"/>
      <c r="F404" s="1"/>
    </row>
    <row r="405" spans="1:6" x14ac:dyDescent="0.25">
      <c r="A405" s="1"/>
      <c r="B405" s="1"/>
      <c r="C405" s="1"/>
      <c r="D405" s="1"/>
      <c r="E405" s="1"/>
      <c r="F405" s="1"/>
    </row>
    <row r="406" spans="1:6" x14ac:dyDescent="0.25">
      <c r="A406" s="1"/>
      <c r="B406" s="1"/>
      <c r="C406" s="1"/>
      <c r="D406" s="1"/>
      <c r="E406" s="1"/>
      <c r="F406" s="1"/>
    </row>
    <row r="407" spans="1:6" x14ac:dyDescent="0.25">
      <c r="A407" s="1"/>
      <c r="B407" s="1"/>
      <c r="C407" s="1"/>
      <c r="D407" s="1"/>
      <c r="E407" s="1"/>
      <c r="F407" s="1"/>
    </row>
    <row r="408" spans="1:6" x14ac:dyDescent="0.25">
      <c r="A408" s="1"/>
      <c r="B408" s="1"/>
      <c r="C408" s="1"/>
      <c r="D408" s="1"/>
      <c r="E408" s="1"/>
      <c r="F408" s="1"/>
    </row>
    <row r="409" spans="1:6" x14ac:dyDescent="0.25">
      <c r="A409" s="1"/>
      <c r="B409" s="1"/>
      <c r="C409" s="1"/>
      <c r="D409" s="1"/>
      <c r="E409" s="1"/>
      <c r="F409" s="1"/>
    </row>
    <row r="410" spans="1:6" x14ac:dyDescent="0.25">
      <c r="A410" s="1"/>
      <c r="B410" s="1"/>
      <c r="C410" s="1"/>
      <c r="D410" s="1"/>
      <c r="E410" s="1"/>
      <c r="F410" s="1"/>
    </row>
    <row r="411" spans="1:6" x14ac:dyDescent="0.25">
      <c r="A411" s="1"/>
      <c r="B411" s="1"/>
      <c r="C411" s="1"/>
      <c r="D411" s="1"/>
      <c r="E411" s="1"/>
      <c r="F411" s="1"/>
    </row>
    <row r="412" spans="1:6" x14ac:dyDescent="0.25">
      <c r="A412" s="1"/>
      <c r="B412" s="1"/>
      <c r="C412" s="1"/>
      <c r="D412" s="1"/>
      <c r="E412" s="1"/>
      <c r="F412" s="1"/>
    </row>
    <row r="413" spans="1:6" x14ac:dyDescent="0.25">
      <c r="A413" s="1"/>
      <c r="B413" s="1"/>
      <c r="C413" s="1"/>
      <c r="D413" s="1"/>
      <c r="E413" s="1"/>
      <c r="F413" s="1"/>
    </row>
    <row r="414" spans="1:6" x14ac:dyDescent="0.25">
      <c r="A414" s="1"/>
      <c r="B414" s="1"/>
      <c r="C414" s="1"/>
      <c r="D414" s="1"/>
      <c r="E414" s="1"/>
      <c r="F414" s="1"/>
    </row>
    <row r="415" spans="1:6" x14ac:dyDescent="0.25">
      <c r="A415" s="1"/>
      <c r="B415" s="1"/>
      <c r="C415" s="1"/>
      <c r="D415" s="1"/>
      <c r="E415" s="1"/>
      <c r="F415" s="1"/>
    </row>
    <row r="416" spans="1:6" x14ac:dyDescent="0.25">
      <c r="A416" s="1"/>
      <c r="B416" s="1"/>
      <c r="C416" s="1"/>
      <c r="D416" s="1"/>
      <c r="E416" s="1"/>
      <c r="F416" s="1"/>
    </row>
    <row r="417" spans="1:6" x14ac:dyDescent="0.25">
      <c r="A417" s="1"/>
      <c r="B417" s="1"/>
      <c r="C417" s="1"/>
      <c r="D417" s="1"/>
      <c r="E417" s="1"/>
      <c r="F417" s="1"/>
    </row>
    <row r="418" spans="1:6" x14ac:dyDescent="0.25">
      <c r="A418" s="1"/>
      <c r="B418" s="1"/>
      <c r="C418" s="1"/>
      <c r="D418" s="1"/>
      <c r="E418" s="1"/>
      <c r="F418" s="1"/>
    </row>
    <row r="419" spans="1:6" x14ac:dyDescent="0.25">
      <c r="A419" s="1"/>
      <c r="B419" s="1"/>
      <c r="C419" s="1"/>
      <c r="D419" s="1"/>
      <c r="E419" s="1"/>
      <c r="F419" s="1"/>
    </row>
    <row r="420" spans="1:6" x14ac:dyDescent="0.25">
      <c r="A420" s="1"/>
      <c r="B420" s="1"/>
      <c r="C420" s="1"/>
      <c r="D420" s="1"/>
      <c r="E420" s="1"/>
      <c r="F420" s="1"/>
    </row>
    <row r="421" spans="1:6" x14ac:dyDescent="0.25">
      <c r="A421" s="1"/>
      <c r="B421" s="1"/>
      <c r="C421" s="1"/>
      <c r="D421" s="1"/>
      <c r="E421" s="1"/>
      <c r="F421" s="1"/>
    </row>
    <row r="422" spans="1:6" x14ac:dyDescent="0.25">
      <c r="A422" s="1"/>
      <c r="B422" s="1"/>
      <c r="C422" s="1"/>
      <c r="D422" s="1"/>
      <c r="E422" s="1"/>
      <c r="F422" s="1"/>
    </row>
    <row r="423" spans="1:6" x14ac:dyDescent="0.25">
      <c r="A423" s="1"/>
      <c r="B423" s="1"/>
      <c r="C423" s="1"/>
      <c r="D423" s="1"/>
      <c r="E423" s="1"/>
      <c r="F423" s="1"/>
    </row>
    <row r="424" spans="1:6" x14ac:dyDescent="0.25">
      <c r="A424" s="1"/>
      <c r="B424" s="1"/>
      <c r="C424" s="1"/>
      <c r="D424" s="1"/>
      <c r="E424" s="1"/>
      <c r="F424" s="1"/>
    </row>
    <row r="425" spans="1:6" x14ac:dyDescent="0.25">
      <c r="A425" s="1"/>
      <c r="B425" s="1"/>
      <c r="C425" s="1"/>
      <c r="D425" s="1"/>
      <c r="E425" s="1"/>
      <c r="F425" s="1"/>
    </row>
    <row r="426" spans="1:6" x14ac:dyDescent="0.25">
      <c r="A426" s="1"/>
      <c r="B426" s="1"/>
      <c r="C426" s="1"/>
      <c r="D426" s="1"/>
      <c r="E426" s="1"/>
      <c r="F426" s="1"/>
    </row>
    <row r="427" spans="1:6" x14ac:dyDescent="0.25">
      <c r="A427" s="1"/>
      <c r="B427" s="1"/>
      <c r="C427" s="1"/>
      <c r="D427" s="1"/>
      <c r="E427" s="1"/>
      <c r="F427" s="1"/>
    </row>
    <row r="428" spans="1:6" x14ac:dyDescent="0.25">
      <c r="A428" s="1"/>
      <c r="B428" s="1"/>
      <c r="C428" s="1"/>
      <c r="D428" s="1"/>
      <c r="E428" s="1"/>
      <c r="F428" s="1"/>
    </row>
    <row r="429" spans="1:6" x14ac:dyDescent="0.25">
      <c r="A429" s="1"/>
      <c r="B429" s="1"/>
      <c r="C429" s="1"/>
      <c r="D429" s="1"/>
      <c r="E429" s="1"/>
      <c r="F429" s="1"/>
    </row>
    <row r="430" spans="1:6" x14ac:dyDescent="0.25">
      <c r="A430" s="1"/>
      <c r="B430" s="1"/>
      <c r="C430" s="1"/>
      <c r="D430" s="1"/>
      <c r="E430" s="1"/>
      <c r="F430" s="1"/>
    </row>
    <row r="431" spans="1:6" x14ac:dyDescent="0.25">
      <c r="A431" s="1"/>
      <c r="B431" s="1"/>
      <c r="C431" s="1"/>
      <c r="D431" s="1"/>
      <c r="E431" s="1"/>
      <c r="F431" s="1"/>
    </row>
    <row r="432" spans="1:6" x14ac:dyDescent="0.25">
      <c r="A432" s="1"/>
      <c r="B432" s="1"/>
      <c r="C432" s="1"/>
      <c r="D432" s="1"/>
      <c r="E432" s="1"/>
      <c r="F432" s="1"/>
    </row>
    <row r="433" spans="1:6" x14ac:dyDescent="0.25">
      <c r="A433" s="1"/>
      <c r="B433" s="1"/>
      <c r="C433" s="1"/>
      <c r="D433" s="1"/>
      <c r="E433" s="1"/>
      <c r="F433" s="1"/>
    </row>
    <row r="434" spans="1:6" x14ac:dyDescent="0.25">
      <c r="A434" s="1"/>
      <c r="B434" s="1"/>
      <c r="C434" s="1"/>
      <c r="D434" s="1"/>
      <c r="E434" s="1"/>
      <c r="F434" s="1"/>
    </row>
    <row r="435" spans="1:6" x14ac:dyDescent="0.25">
      <c r="A435" s="1"/>
      <c r="B435" s="1"/>
      <c r="C435" s="1"/>
      <c r="D435" s="1"/>
      <c r="E435" s="1"/>
      <c r="F435" s="1"/>
    </row>
    <row r="436" spans="1:6" x14ac:dyDescent="0.25">
      <c r="A436" s="1"/>
      <c r="B436" s="1"/>
      <c r="C436" s="1"/>
      <c r="D436" s="1"/>
      <c r="E436" s="1"/>
      <c r="F436" s="1"/>
    </row>
    <row r="437" spans="1:6" x14ac:dyDescent="0.25">
      <c r="A437" s="1"/>
      <c r="B437" s="1"/>
      <c r="C437" s="1"/>
      <c r="D437" s="1"/>
      <c r="E437" s="1"/>
      <c r="F437" s="1"/>
    </row>
    <row r="438" spans="1:6" x14ac:dyDescent="0.25">
      <c r="A438" s="1"/>
      <c r="B438" s="1"/>
      <c r="C438" s="1"/>
      <c r="D438" s="1"/>
      <c r="E438" s="1"/>
      <c r="F438" s="1"/>
    </row>
    <row r="439" spans="1:6" x14ac:dyDescent="0.25">
      <c r="A439" s="1"/>
      <c r="B439" s="1"/>
      <c r="C439" s="1"/>
      <c r="D439" s="1"/>
      <c r="E439" s="1"/>
      <c r="F439" s="1"/>
    </row>
    <row r="440" spans="1:6" x14ac:dyDescent="0.25">
      <c r="A440" s="1"/>
      <c r="B440" s="1"/>
      <c r="C440" s="1"/>
      <c r="D440" s="1"/>
      <c r="E440" s="1"/>
      <c r="F440" s="1"/>
    </row>
    <row r="441" spans="1:6" x14ac:dyDescent="0.25">
      <c r="A441" s="1"/>
      <c r="B441" s="1"/>
      <c r="C441" s="1"/>
      <c r="D441" s="1"/>
      <c r="E441" s="1"/>
      <c r="F441" s="1"/>
    </row>
    <row r="442" spans="1:6" x14ac:dyDescent="0.25">
      <c r="A442" s="1"/>
      <c r="B442" s="1"/>
      <c r="C442" s="1"/>
      <c r="D442" s="1"/>
      <c r="E442" s="1"/>
      <c r="F442" s="1"/>
    </row>
    <row r="443" spans="1:6" x14ac:dyDescent="0.25">
      <c r="A443" s="1"/>
      <c r="B443" s="1"/>
      <c r="C443" s="1"/>
      <c r="D443" s="1"/>
      <c r="E443" s="1"/>
      <c r="F443" s="1"/>
    </row>
    <row r="444" spans="1:6" x14ac:dyDescent="0.25">
      <c r="A444" s="1"/>
      <c r="B444" s="1"/>
      <c r="C444" s="1"/>
      <c r="D444" s="1"/>
      <c r="E444" s="1"/>
      <c r="F444" s="1"/>
    </row>
    <row r="445" spans="1:6" x14ac:dyDescent="0.25">
      <c r="A445" s="1"/>
      <c r="B445" s="1"/>
      <c r="C445" s="1"/>
      <c r="D445" s="1"/>
      <c r="E445" s="1"/>
      <c r="F445" s="1"/>
    </row>
    <row r="446" spans="1:6" x14ac:dyDescent="0.25">
      <c r="A446" s="1"/>
      <c r="B446" s="1"/>
      <c r="C446" s="1"/>
      <c r="D446" s="1"/>
      <c r="E446" s="1"/>
      <c r="F446" s="1"/>
    </row>
    <row r="447" spans="1:6" x14ac:dyDescent="0.25">
      <c r="A447" s="1"/>
      <c r="B447" s="1"/>
      <c r="C447" s="1"/>
      <c r="D447" s="1"/>
      <c r="E447" s="1"/>
      <c r="F447" s="1"/>
    </row>
    <row r="448" spans="1:6" x14ac:dyDescent="0.25">
      <c r="A448" s="1"/>
      <c r="B448" s="1"/>
      <c r="C448" s="1"/>
      <c r="D448" s="1"/>
      <c r="E448" s="1"/>
      <c r="F448" s="1"/>
    </row>
    <row r="449" spans="1:6" x14ac:dyDescent="0.25">
      <c r="A449" s="1"/>
      <c r="B449" s="1"/>
      <c r="C449" s="1"/>
      <c r="D449" s="1"/>
      <c r="E449" s="1"/>
      <c r="F449" s="1"/>
    </row>
    <row r="450" spans="1:6" x14ac:dyDescent="0.25">
      <c r="A450" s="1"/>
      <c r="B450" s="1"/>
      <c r="C450" s="1"/>
      <c r="D450" s="1"/>
      <c r="E450" s="1"/>
      <c r="F450" s="1"/>
    </row>
    <row r="451" spans="1:6" x14ac:dyDescent="0.25">
      <c r="A451" s="1"/>
      <c r="B451" s="1"/>
      <c r="C451" s="1"/>
      <c r="D451" s="1"/>
      <c r="E451" s="1"/>
      <c r="F451" s="1"/>
    </row>
    <row r="452" spans="1:6" x14ac:dyDescent="0.25">
      <c r="A452" s="1"/>
      <c r="B452" s="1"/>
      <c r="C452" s="1"/>
      <c r="D452" s="1"/>
      <c r="E452" s="1"/>
      <c r="F452" s="1"/>
    </row>
    <row r="453" spans="1:6" x14ac:dyDescent="0.25">
      <c r="A453" s="1"/>
      <c r="B453" s="1"/>
      <c r="C453" s="1"/>
      <c r="D453" s="1"/>
      <c r="E453" s="1"/>
      <c r="F453" s="1"/>
    </row>
    <row r="454" spans="1:6" x14ac:dyDescent="0.25">
      <c r="A454" s="1"/>
      <c r="B454" s="1"/>
      <c r="C454" s="1"/>
      <c r="D454" s="1"/>
      <c r="E454" s="1"/>
      <c r="F454" s="1"/>
    </row>
    <row r="455" spans="1:6" x14ac:dyDescent="0.25">
      <c r="A455" s="1"/>
      <c r="B455" s="1"/>
      <c r="C455" s="1"/>
      <c r="D455" s="1"/>
      <c r="E455" s="1"/>
      <c r="F455" s="1"/>
    </row>
    <row r="456" spans="1:6" x14ac:dyDescent="0.25">
      <c r="A456" s="1"/>
      <c r="B456" s="1"/>
      <c r="C456" s="1"/>
      <c r="D456" s="1"/>
      <c r="E456" s="1"/>
      <c r="F456" s="1"/>
    </row>
    <row r="457" spans="1:6" x14ac:dyDescent="0.25">
      <c r="A457" s="1"/>
      <c r="B457" s="1"/>
      <c r="C457" s="1"/>
      <c r="D457" s="1"/>
      <c r="E457" s="1"/>
      <c r="F457" s="1"/>
    </row>
    <row r="458" spans="1:6" x14ac:dyDescent="0.25">
      <c r="A458" s="1"/>
      <c r="B458" s="1"/>
      <c r="C458" s="1"/>
      <c r="D458" s="1"/>
      <c r="E458" s="1"/>
      <c r="F458" s="1"/>
    </row>
    <row r="459" spans="1:6" x14ac:dyDescent="0.25">
      <c r="A459" s="1"/>
      <c r="B459" s="1"/>
      <c r="C459" s="1"/>
      <c r="D459" s="1"/>
      <c r="E459" s="1"/>
      <c r="F459" s="1"/>
    </row>
    <row r="460" spans="1:6" x14ac:dyDescent="0.25">
      <c r="A460" s="1"/>
      <c r="B460" s="1"/>
      <c r="C460" s="1"/>
      <c r="D460" s="1"/>
      <c r="E460" s="1"/>
      <c r="F460" s="1"/>
    </row>
    <row r="461" spans="1:6" x14ac:dyDescent="0.25">
      <c r="A461" s="1"/>
      <c r="B461" s="1"/>
      <c r="C461" s="1"/>
      <c r="D461" s="1"/>
      <c r="E461" s="1"/>
      <c r="F461" s="1"/>
    </row>
    <row r="462" spans="1:6" x14ac:dyDescent="0.25">
      <c r="A462" s="1"/>
      <c r="B462" s="1"/>
      <c r="C462" s="1"/>
      <c r="D462" s="1"/>
      <c r="E462" s="1"/>
      <c r="F462" s="1"/>
    </row>
    <row r="463" spans="1:6" x14ac:dyDescent="0.25">
      <c r="A463" s="1"/>
      <c r="B463" s="1"/>
      <c r="C463" s="1"/>
      <c r="D463" s="1"/>
      <c r="E463" s="1"/>
      <c r="F463" s="1"/>
    </row>
    <row r="464" spans="1:6" x14ac:dyDescent="0.25">
      <c r="A464" s="1"/>
      <c r="B464" s="1"/>
      <c r="C464" s="1"/>
      <c r="D464" s="1"/>
      <c r="E464" s="1"/>
      <c r="F464" s="1"/>
    </row>
    <row r="465" spans="1:6" x14ac:dyDescent="0.25">
      <c r="A465" s="1"/>
      <c r="B465" s="1"/>
      <c r="C465" s="1"/>
      <c r="D465" s="1"/>
      <c r="E465" s="1"/>
      <c r="F465" s="1"/>
    </row>
    <row r="466" spans="1:6" x14ac:dyDescent="0.25">
      <c r="A466" s="1"/>
      <c r="B466" s="1"/>
      <c r="C466" s="1"/>
      <c r="D466" s="1"/>
      <c r="E466" s="1"/>
      <c r="F466" s="1"/>
    </row>
    <row r="467" spans="1:6" x14ac:dyDescent="0.25">
      <c r="A467" s="1"/>
      <c r="B467" s="1"/>
      <c r="C467" s="1"/>
      <c r="D467" s="1"/>
      <c r="E467" s="1"/>
      <c r="F467" s="1"/>
    </row>
    <row r="468" spans="1:6" x14ac:dyDescent="0.25">
      <c r="A468" s="1"/>
      <c r="B468" s="1"/>
      <c r="C468" s="1"/>
      <c r="D468" s="1"/>
      <c r="E468" s="1"/>
      <c r="F468" s="1"/>
    </row>
    <row r="469" spans="1:6" x14ac:dyDescent="0.25">
      <c r="A469" s="1"/>
      <c r="B469" s="1"/>
      <c r="C469" s="1"/>
      <c r="D469" s="1"/>
      <c r="E469" s="1"/>
      <c r="F469" s="1"/>
    </row>
    <row r="470" spans="1:6" x14ac:dyDescent="0.25">
      <c r="A470" s="1"/>
      <c r="B470" s="1"/>
      <c r="C470" s="1"/>
      <c r="D470" s="1"/>
      <c r="E470" s="1"/>
      <c r="F470" s="1"/>
    </row>
    <row r="471" spans="1:6" x14ac:dyDescent="0.25">
      <c r="A471" s="1"/>
      <c r="B471" s="1"/>
      <c r="C471" s="1"/>
      <c r="D471" s="1"/>
      <c r="E471" s="1"/>
      <c r="F471" s="1"/>
    </row>
    <row r="472" spans="1:6" x14ac:dyDescent="0.25">
      <c r="A472" s="1"/>
      <c r="B472" s="1"/>
      <c r="C472" s="1"/>
      <c r="D472" s="1"/>
      <c r="E472" s="1"/>
      <c r="F472" s="1"/>
    </row>
    <row r="473" spans="1:6" x14ac:dyDescent="0.25">
      <c r="A473" s="1"/>
      <c r="B473" s="1"/>
      <c r="C473" s="1"/>
      <c r="D473" s="1"/>
      <c r="E473" s="1"/>
      <c r="F473" s="1"/>
    </row>
    <row r="474" spans="1:6" x14ac:dyDescent="0.25">
      <c r="A474" s="1"/>
      <c r="B474" s="1"/>
      <c r="C474" s="1"/>
      <c r="D474" s="1"/>
      <c r="E474" s="1"/>
      <c r="F474" s="1"/>
    </row>
    <row r="475" spans="1:6" x14ac:dyDescent="0.25">
      <c r="A475" s="1"/>
      <c r="B475" s="1"/>
      <c r="C475" s="1"/>
      <c r="D475" s="1"/>
      <c r="E475" s="1"/>
      <c r="F475" s="1"/>
    </row>
    <row r="476" spans="1:6" x14ac:dyDescent="0.25">
      <c r="A476" s="1"/>
      <c r="B476" s="1"/>
      <c r="C476" s="1"/>
      <c r="D476" s="1"/>
      <c r="E476" s="1"/>
      <c r="F476" s="1"/>
    </row>
    <row r="477" spans="1:6" x14ac:dyDescent="0.25">
      <c r="A477" s="1"/>
      <c r="B477" s="1"/>
      <c r="C477" s="1"/>
      <c r="D477" s="1"/>
      <c r="E477" s="1"/>
      <c r="F477" s="1"/>
    </row>
    <row r="478" spans="1:6" x14ac:dyDescent="0.25">
      <c r="A478" s="1"/>
      <c r="B478" s="1"/>
      <c r="C478" s="1"/>
      <c r="D478" s="1"/>
      <c r="E478" s="1"/>
      <c r="F478" s="1"/>
    </row>
    <row r="479" spans="1:6" x14ac:dyDescent="0.25">
      <c r="A479" s="1"/>
      <c r="B479" s="1"/>
      <c r="C479" s="1"/>
      <c r="D479" s="1"/>
      <c r="E479" s="1"/>
      <c r="F479" s="1"/>
    </row>
    <row r="480" spans="1:6" x14ac:dyDescent="0.25">
      <c r="A480" s="1"/>
      <c r="B480" s="1"/>
      <c r="C480" s="1"/>
      <c r="D480" s="1"/>
      <c r="E480" s="1"/>
      <c r="F480" s="1"/>
    </row>
    <row r="481" spans="1:6" x14ac:dyDescent="0.25">
      <c r="A481" s="1"/>
      <c r="B481" s="1"/>
      <c r="C481" s="1"/>
      <c r="D481" s="1"/>
      <c r="E481" s="1"/>
      <c r="F481" s="1"/>
    </row>
    <row r="482" spans="1:6" x14ac:dyDescent="0.25">
      <c r="A482" s="1"/>
      <c r="B482" s="1"/>
      <c r="C482" s="1"/>
      <c r="D482" s="1"/>
      <c r="E482" s="1"/>
      <c r="F482" s="1"/>
    </row>
    <row r="483" spans="1:6" x14ac:dyDescent="0.25">
      <c r="A483" s="1"/>
      <c r="B483" s="1"/>
      <c r="C483" s="1"/>
      <c r="D483" s="1"/>
      <c r="E483" s="1"/>
      <c r="F483" s="1"/>
    </row>
    <row r="484" spans="1:6" x14ac:dyDescent="0.25">
      <c r="A484" s="1"/>
      <c r="B484" s="1"/>
      <c r="C484" s="1"/>
      <c r="D484" s="1"/>
      <c r="E484" s="1"/>
      <c r="F484" s="1"/>
    </row>
    <row r="485" spans="1:6" x14ac:dyDescent="0.25">
      <c r="A485" s="1"/>
      <c r="B485" s="1"/>
      <c r="C485" s="1"/>
      <c r="D485" s="1"/>
      <c r="E485" s="1"/>
      <c r="F485" s="1"/>
    </row>
    <row r="486" spans="1:6" x14ac:dyDescent="0.25">
      <c r="A486" s="1"/>
      <c r="B486" s="1"/>
      <c r="C486" s="1"/>
      <c r="D486" s="1"/>
      <c r="E486" s="1"/>
      <c r="F486" s="1"/>
    </row>
    <row r="487" spans="1:6" x14ac:dyDescent="0.25">
      <c r="A487" s="1"/>
      <c r="B487" s="1"/>
      <c r="C487" s="1"/>
      <c r="D487" s="1"/>
      <c r="E487" s="1"/>
      <c r="F487" s="1"/>
    </row>
    <row r="488" spans="1:6" x14ac:dyDescent="0.25">
      <c r="A488" s="1"/>
      <c r="B488" s="1"/>
      <c r="C488" s="1"/>
      <c r="D488" s="1"/>
      <c r="E488" s="1"/>
      <c r="F488" s="1"/>
    </row>
    <row r="489" spans="1:6" x14ac:dyDescent="0.25">
      <c r="A489" s="1"/>
      <c r="B489" s="1"/>
      <c r="C489" s="1"/>
      <c r="D489" s="1"/>
      <c r="E489" s="1"/>
      <c r="F489" s="1"/>
    </row>
    <row r="490" spans="1:6" x14ac:dyDescent="0.25">
      <c r="A490" s="1"/>
      <c r="B490" s="1"/>
      <c r="C490" s="1"/>
      <c r="D490" s="1"/>
      <c r="E490" s="1"/>
      <c r="F490" s="1"/>
    </row>
    <row r="491" spans="1:6" x14ac:dyDescent="0.25">
      <c r="A491" s="1"/>
      <c r="B491" s="1"/>
      <c r="C491" s="1"/>
      <c r="D491" s="1"/>
      <c r="E491" s="1"/>
      <c r="F491" s="1"/>
    </row>
    <row r="492" spans="1:6" x14ac:dyDescent="0.25">
      <c r="A492" s="1"/>
      <c r="B492" s="1"/>
      <c r="C492" s="1"/>
      <c r="D492" s="1"/>
      <c r="E492" s="1"/>
      <c r="F492" s="1"/>
    </row>
    <row r="493" spans="1:6" x14ac:dyDescent="0.25">
      <c r="A493" s="1"/>
      <c r="B493" s="1"/>
      <c r="C493" s="1"/>
      <c r="D493" s="1"/>
      <c r="E493" s="1"/>
      <c r="F493" s="1"/>
    </row>
    <row r="494" spans="1:6" x14ac:dyDescent="0.25">
      <c r="A494" s="1"/>
      <c r="B494" s="1"/>
      <c r="C494" s="1"/>
      <c r="D494" s="1"/>
      <c r="E494" s="1"/>
      <c r="F494" s="1"/>
    </row>
    <row r="495" spans="1:6" x14ac:dyDescent="0.25">
      <c r="A495" s="1"/>
      <c r="B495" s="1"/>
      <c r="C495" s="1"/>
      <c r="D495" s="1"/>
      <c r="E495" s="1"/>
      <c r="F495" s="1"/>
    </row>
    <row r="496" spans="1:6" x14ac:dyDescent="0.25">
      <c r="A496" s="1"/>
      <c r="B496" s="1"/>
      <c r="C496" s="1"/>
      <c r="D496" s="1"/>
      <c r="E496" s="1"/>
      <c r="F496" s="1"/>
    </row>
    <row r="497" spans="1:6" x14ac:dyDescent="0.25">
      <c r="A497" s="1"/>
      <c r="B497" s="1"/>
      <c r="C497" s="1"/>
      <c r="D497" s="1"/>
      <c r="E497" s="1"/>
      <c r="F497" s="1"/>
    </row>
    <row r="498" spans="1:6" x14ac:dyDescent="0.25">
      <c r="A498" s="1"/>
      <c r="B498" s="1"/>
      <c r="C498" s="1"/>
      <c r="D498" s="1"/>
      <c r="E498" s="1"/>
      <c r="F498" s="1"/>
    </row>
    <row r="499" spans="1:6" x14ac:dyDescent="0.25">
      <c r="A499" s="1"/>
      <c r="B499" s="1"/>
      <c r="C499" s="1"/>
      <c r="D499" s="1"/>
      <c r="E499" s="1"/>
      <c r="F499" s="1"/>
    </row>
    <row r="500" spans="1:6" x14ac:dyDescent="0.25">
      <c r="A500" s="1"/>
      <c r="B500" s="1"/>
      <c r="C500" s="1"/>
      <c r="D500" s="1"/>
      <c r="E500" s="1"/>
      <c r="F500" s="1"/>
    </row>
  </sheetData>
  <mergeCells count="3">
    <mergeCell ref="A1:D1"/>
    <mergeCell ref="A2:D2"/>
    <mergeCell ref="A3:D3"/>
  </mergeCells>
  <printOptions horizontalCentered="1"/>
  <pageMargins left="0.7" right="0.7" top="0.75" bottom="0.75" header="0.3" footer="0.3"/>
  <pageSetup paperSize="9" scale="95" orientation="landscape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3"/>
  <sheetViews>
    <sheetView workbookViewId="0">
      <pane ySplit="8" topLeftCell="A21" activePane="bottomLeft" state="frozen"/>
      <selection pane="bottomLeft" activeCell="S43" sqref="S43"/>
    </sheetView>
  </sheetViews>
  <sheetFormatPr defaultColWidth="0" defaultRowHeight="15" x14ac:dyDescent="0.25"/>
  <cols>
    <col min="1" max="1" width="4.7109375" hidden="1" customWidth="1"/>
    <col min="2" max="2" width="5.7109375" customWidth="1"/>
    <col min="3" max="3" width="12.7109375" customWidth="1"/>
    <col min="4" max="4" width="44.7109375" customWidth="1"/>
    <col min="5" max="5" width="5.7109375" customWidth="1"/>
    <col min="6" max="7" width="9.7109375" customWidth="1"/>
    <col min="8" max="8" width="9.7109375" hidden="1" customWidth="1"/>
    <col min="9" max="9" width="10.7109375" customWidth="1"/>
    <col min="10" max="15" width="0" hidden="1" customWidth="1"/>
    <col min="16" max="16" width="9.7109375" customWidth="1"/>
    <col min="17" max="18" width="0" hidden="1" customWidth="1"/>
    <col min="19" max="19" width="7.7109375" customWidth="1"/>
    <col min="20" max="21" width="0" hidden="1" customWidth="1"/>
    <col min="22" max="22" width="7.7109375" customWidth="1"/>
    <col min="23" max="26" width="0" hidden="1" customWidth="1"/>
    <col min="27" max="27" width="9.140625" customWidth="1"/>
    <col min="28" max="16384" width="9.140625" hidden="1"/>
  </cols>
  <sheetData>
    <row r="1" spans="1:26" ht="20.100000000000001" customHeight="1" x14ac:dyDescent="0.25">
      <c r="A1" s="158"/>
      <c r="B1" s="213" t="s">
        <v>33</v>
      </c>
      <c r="C1" s="214"/>
      <c r="D1" s="214"/>
      <c r="E1" s="214"/>
      <c r="F1" s="214"/>
      <c r="G1" s="214"/>
      <c r="H1" s="215"/>
      <c r="I1" s="159" t="s">
        <v>30</v>
      </c>
      <c r="J1" s="158"/>
      <c r="K1" s="3"/>
      <c r="L1" s="3"/>
      <c r="M1" s="3"/>
      <c r="N1" s="3"/>
      <c r="O1" s="3"/>
      <c r="P1" s="3"/>
      <c r="S1" s="3"/>
      <c r="V1" s="154"/>
      <c r="W1">
        <v>30.126000000000001</v>
      </c>
    </row>
    <row r="2" spans="1:26" ht="20.100000000000001" customHeight="1" x14ac:dyDescent="0.25">
      <c r="A2" s="158"/>
      <c r="B2" s="213" t="s">
        <v>34</v>
      </c>
      <c r="C2" s="214"/>
      <c r="D2" s="214"/>
      <c r="E2" s="214"/>
      <c r="F2" s="214"/>
      <c r="G2" s="214"/>
      <c r="H2" s="215"/>
      <c r="I2" s="159" t="s">
        <v>28</v>
      </c>
      <c r="J2" s="158"/>
      <c r="K2" s="3"/>
      <c r="L2" s="3"/>
      <c r="M2" s="3"/>
      <c r="N2" s="3"/>
      <c r="O2" s="3"/>
      <c r="P2" s="3"/>
      <c r="S2" s="3"/>
      <c r="V2" s="154"/>
    </row>
    <row r="3" spans="1:26" ht="20.100000000000001" customHeight="1" x14ac:dyDescent="0.25">
      <c r="A3" s="158"/>
      <c r="B3" s="213" t="s">
        <v>35</v>
      </c>
      <c r="C3" s="214"/>
      <c r="D3" s="214"/>
      <c r="E3" s="214"/>
      <c r="F3" s="214"/>
      <c r="G3" s="214"/>
      <c r="H3" s="215"/>
      <c r="I3" s="159" t="s">
        <v>74</v>
      </c>
      <c r="J3" s="158"/>
      <c r="K3" s="3"/>
      <c r="L3" s="3"/>
      <c r="M3" s="3"/>
      <c r="N3" s="3"/>
      <c r="O3" s="3"/>
      <c r="P3" s="3"/>
      <c r="S3" s="3"/>
      <c r="V3" s="154"/>
    </row>
    <row r="4" spans="1:26" x14ac:dyDescent="0.25">
      <c r="A4" s="3"/>
      <c r="B4" s="5" t="s">
        <v>94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S4" s="3"/>
      <c r="V4" s="154"/>
    </row>
    <row r="5" spans="1:26" x14ac:dyDescent="0.25">
      <c r="A5" s="3"/>
      <c r="B5" s="5" t="s">
        <v>205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S5" s="3"/>
      <c r="V5" s="154"/>
    </row>
    <row r="6" spans="1:26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S6" s="3"/>
      <c r="V6" s="154"/>
    </row>
    <row r="7" spans="1:26" x14ac:dyDescent="0.25">
      <c r="A7" s="12"/>
      <c r="B7" s="13" t="s">
        <v>75</v>
      </c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S7" s="12"/>
      <c r="V7" s="162"/>
    </row>
    <row r="8" spans="1:26" ht="15.75" x14ac:dyDescent="0.25">
      <c r="A8" s="161" t="s">
        <v>83</v>
      </c>
      <c r="B8" s="161" t="s">
        <v>84</v>
      </c>
      <c r="C8" s="161" t="s">
        <v>85</v>
      </c>
      <c r="D8" s="161" t="s">
        <v>86</v>
      </c>
      <c r="E8" s="161" t="s">
        <v>87</v>
      </c>
      <c r="F8" s="161" t="s">
        <v>88</v>
      </c>
      <c r="G8" s="161" t="s">
        <v>89</v>
      </c>
      <c r="H8" s="161" t="s">
        <v>66</v>
      </c>
      <c r="I8" s="161" t="s">
        <v>90</v>
      </c>
      <c r="J8" s="161"/>
      <c r="K8" s="161"/>
      <c r="L8" s="161"/>
      <c r="M8" s="161"/>
      <c r="N8" s="161"/>
      <c r="O8" s="161"/>
      <c r="P8" s="161" t="s">
        <v>91</v>
      </c>
      <c r="Q8" s="155"/>
      <c r="R8" s="155"/>
      <c r="S8" s="161" t="s">
        <v>92</v>
      </c>
      <c r="T8" s="157"/>
      <c r="U8" s="157"/>
      <c r="V8" s="163" t="s">
        <v>93</v>
      </c>
      <c r="W8" s="156"/>
      <c r="X8" s="156"/>
      <c r="Y8" s="156"/>
      <c r="Z8" s="156"/>
    </row>
    <row r="9" spans="1:26" x14ac:dyDescent="0.25">
      <c r="A9" s="143"/>
      <c r="B9" s="143"/>
      <c r="C9" s="164"/>
      <c r="D9" s="147" t="s">
        <v>76</v>
      </c>
      <c r="E9" s="143"/>
      <c r="F9" s="165"/>
      <c r="G9" s="144"/>
      <c r="H9" s="144"/>
      <c r="I9" s="144"/>
      <c r="J9" s="143"/>
      <c r="K9" s="143"/>
      <c r="L9" s="143"/>
      <c r="M9" s="143"/>
      <c r="N9" s="143"/>
      <c r="O9" s="143"/>
      <c r="P9" s="143"/>
      <c r="Q9" s="146"/>
      <c r="R9" s="146"/>
      <c r="S9" s="143"/>
      <c r="T9" s="146"/>
      <c r="U9" s="146"/>
      <c r="V9" s="166"/>
      <c r="W9" s="146"/>
      <c r="X9" s="146"/>
      <c r="Y9" s="146"/>
      <c r="Z9" s="146"/>
    </row>
    <row r="10" spans="1:26" x14ac:dyDescent="0.25">
      <c r="A10" s="149"/>
      <c r="B10" s="149"/>
      <c r="C10" s="149"/>
      <c r="D10" s="149" t="s">
        <v>77</v>
      </c>
      <c r="E10" s="149"/>
      <c r="F10" s="167"/>
      <c r="G10" s="150"/>
      <c r="H10" s="150"/>
      <c r="I10" s="150"/>
      <c r="J10" s="149"/>
      <c r="K10" s="149"/>
      <c r="L10" s="149"/>
      <c r="M10" s="149"/>
      <c r="N10" s="149"/>
      <c r="O10" s="149"/>
      <c r="P10" s="149"/>
      <c r="Q10" s="146"/>
      <c r="R10" s="146"/>
      <c r="S10" s="149"/>
      <c r="T10" s="146"/>
      <c r="U10" s="146"/>
      <c r="V10" s="146"/>
      <c r="W10" s="146"/>
      <c r="X10" s="146"/>
      <c r="Y10" s="146"/>
      <c r="Z10" s="146"/>
    </row>
    <row r="11" spans="1:26" ht="24.95" customHeight="1" x14ac:dyDescent="0.25">
      <c r="A11" s="171"/>
      <c r="B11" s="168" t="s">
        <v>122</v>
      </c>
      <c r="C11" s="172" t="s">
        <v>123</v>
      </c>
      <c r="D11" s="168" t="s">
        <v>124</v>
      </c>
      <c r="E11" s="168" t="s">
        <v>125</v>
      </c>
      <c r="F11" s="169">
        <v>23.04</v>
      </c>
      <c r="G11" s="170"/>
      <c r="H11" s="170"/>
      <c r="I11" s="170">
        <f t="shared" ref="I11:I18" si="0">ROUND(F11*(G11+H11),2)</f>
        <v>0</v>
      </c>
      <c r="J11" s="168">
        <f t="shared" ref="J11:J18" si="1">ROUND(F11*(N11),2)</f>
        <v>103.22</v>
      </c>
      <c r="K11" s="1">
        <f t="shared" ref="K11:K18" si="2">ROUND(F11*(O11),2)</f>
        <v>0</v>
      </c>
      <c r="L11" s="1">
        <f t="shared" ref="L11:L18" si="3">ROUND(F11*(G11),2)</f>
        <v>0</v>
      </c>
      <c r="M11" s="1"/>
      <c r="N11" s="1">
        <v>4.4800000000000004</v>
      </c>
      <c r="O11" s="1"/>
      <c r="P11" s="160"/>
      <c r="Q11" s="173"/>
      <c r="R11" s="173"/>
      <c r="S11" s="149"/>
      <c r="V11" s="174"/>
      <c r="Z11">
        <v>0</v>
      </c>
    </row>
    <row r="12" spans="1:26" ht="24.95" customHeight="1" x14ac:dyDescent="0.25">
      <c r="A12" s="171"/>
      <c r="B12" s="168" t="s">
        <v>122</v>
      </c>
      <c r="C12" s="172" t="s">
        <v>128</v>
      </c>
      <c r="D12" s="168" t="s">
        <v>129</v>
      </c>
      <c r="E12" s="168" t="s">
        <v>125</v>
      </c>
      <c r="F12" s="169">
        <v>23.04</v>
      </c>
      <c r="G12" s="170"/>
      <c r="H12" s="170"/>
      <c r="I12" s="170">
        <f t="shared" si="0"/>
        <v>0</v>
      </c>
      <c r="J12" s="168">
        <f t="shared" si="1"/>
        <v>15.44</v>
      </c>
      <c r="K12" s="1">
        <f t="shared" si="2"/>
        <v>0</v>
      </c>
      <c r="L12" s="1">
        <f t="shared" si="3"/>
        <v>0</v>
      </c>
      <c r="M12" s="1"/>
      <c r="N12" s="1">
        <v>0.67</v>
      </c>
      <c r="O12" s="1"/>
      <c r="P12" s="160"/>
      <c r="Q12" s="173"/>
      <c r="R12" s="173"/>
      <c r="S12" s="149"/>
      <c r="V12" s="174"/>
      <c r="Z12">
        <v>0</v>
      </c>
    </row>
    <row r="13" spans="1:26" ht="24.95" customHeight="1" x14ac:dyDescent="0.25">
      <c r="A13" s="171"/>
      <c r="B13" s="168" t="s">
        <v>122</v>
      </c>
      <c r="C13" s="172" t="s">
        <v>132</v>
      </c>
      <c r="D13" s="168" t="s">
        <v>133</v>
      </c>
      <c r="E13" s="168" t="s">
        <v>98</v>
      </c>
      <c r="F13" s="169">
        <v>192</v>
      </c>
      <c r="G13" s="170"/>
      <c r="H13" s="170"/>
      <c r="I13" s="170">
        <f t="shared" si="0"/>
        <v>0</v>
      </c>
      <c r="J13" s="168">
        <f t="shared" si="1"/>
        <v>65.28</v>
      </c>
      <c r="K13" s="1">
        <f t="shared" si="2"/>
        <v>0</v>
      </c>
      <c r="L13" s="1">
        <f t="shared" si="3"/>
        <v>0</v>
      </c>
      <c r="M13" s="1"/>
      <c r="N13" s="1">
        <v>0.34</v>
      </c>
      <c r="O13" s="1"/>
      <c r="P13" s="160"/>
      <c r="Q13" s="173"/>
      <c r="R13" s="173"/>
      <c r="S13" s="149"/>
      <c r="V13" s="174"/>
      <c r="Z13">
        <v>0</v>
      </c>
    </row>
    <row r="14" spans="1:26" ht="24.95" customHeight="1" x14ac:dyDescent="0.25">
      <c r="A14" s="171"/>
      <c r="B14" s="168" t="s">
        <v>136</v>
      </c>
      <c r="C14" s="172" t="s">
        <v>137</v>
      </c>
      <c r="D14" s="168" t="s">
        <v>138</v>
      </c>
      <c r="E14" s="168" t="s">
        <v>125</v>
      </c>
      <c r="F14" s="169">
        <v>23.04</v>
      </c>
      <c r="G14" s="170"/>
      <c r="H14" s="170"/>
      <c r="I14" s="170">
        <f t="shared" si="0"/>
        <v>0</v>
      </c>
      <c r="J14" s="168">
        <f t="shared" si="1"/>
        <v>85.94</v>
      </c>
      <c r="K14" s="1">
        <f t="shared" si="2"/>
        <v>0</v>
      </c>
      <c r="L14" s="1">
        <f t="shared" si="3"/>
        <v>0</v>
      </c>
      <c r="M14" s="1"/>
      <c r="N14" s="1">
        <v>3.73</v>
      </c>
      <c r="O14" s="1"/>
      <c r="P14" s="160"/>
      <c r="Q14" s="173"/>
      <c r="R14" s="173"/>
      <c r="S14" s="149"/>
      <c r="V14" s="174"/>
      <c r="Z14">
        <v>0</v>
      </c>
    </row>
    <row r="15" spans="1:26" ht="24.95" customHeight="1" x14ac:dyDescent="0.25">
      <c r="A15" s="171"/>
      <c r="B15" s="168" t="s">
        <v>136</v>
      </c>
      <c r="C15" s="172" t="s">
        <v>139</v>
      </c>
      <c r="D15" s="168" t="s">
        <v>140</v>
      </c>
      <c r="E15" s="168" t="s">
        <v>125</v>
      </c>
      <c r="F15" s="169">
        <v>23.04</v>
      </c>
      <c r="G15" s="170"/>
      <c r="H15" s="170"/>
      <c r="I15" s="170">
        <f t="shared" si="0"/>
        <v>0</v>
      </c>
      <c r="J15" s="168">
        <f t="shared" si="1"/>
        <v>10.83</v>
      </c>
      <c r="K15" s="1">
        <f t="shared" si="2"/>
        <v>0</v>
      </c>
      <c r="L15" s="1">
        <f t="shared" si="3"/>
        <v>0</v>
      </c>
      <c r="M15" s="1"/>
      <c r="N15" s="1">
        <v>0.47</v>
      </c>
      <c r="O15" s="1"/>
      <c r="P15" s="160"/>
      <c r="Q15" s="173"/>
      <c r="R15" s="173"/>
      <c r="S15" s="149"/>
      <c r="V15" s="174"/>
      <c r="Z15">
        <v>0</v>
      </c>
    </row>
    <row r="16" spans="1:26" ht="24.95" customHeight="1" x14ac:dyDescent="0.25">
      <c r="A16" s="171"/>
      <c r="B16" s="168" t="s">
        <v>95</v>
      </c>
      <c r="C16" s="172" t="s">
        <v>206</v>
      </c>
      <c r="D16" s="168" t="s">
        <v>207</v>
      </c>
      <c r="E16" s="168" t="s">
        <v>98</v>
      </c>
      <c r="F16" s="169">
        <v>192</v>
      </c>
      <c r="G16" s="170"/>
      <c r="H16" s="170"/>
      <c r="I16" s="170">
        <f t="shared" si="0"/>
        <v>0</v>
      </c>
      <c r="J16" s="168">
        <f t="shared" si="1"/>
        <v>3024</v>
      </c>
      <c r="K16" s="1">
        <f t="shared" si="2"/>
        <v>0</v>
      </c>
      <c r="L16" s="1">
        <f t="shared" si="3"/>
        <v>0</v>
      </c>
      <c r="M16" s="1"/>
      <c r="N16" s="1">
        <v>15.75</v>
      </c>
      <c r="O16" s="1"/>
      <c r="P16" s="160"/>
      <c r="Q16" s="173"/>
      <c r="R16" s="173"/>
      <c r="S16" s="149"/>
      <c r="V16" s="174"/>
      <c r="Z16">
        <v>0</v>
      </c>
    </row>
    <row r="17" spans="1:26" ht="24.95" customHeight="1" x14ac:dyDescent="0.25">
      <c r="A17" s="171"/>
      <c r="B17" s="168" t="s">
        <v>95</v>
      </c>
      <c r="C17" s="172" t="s">
        <v>141</v>
      </c>
      <c r="D17" s="168" t="s">
        <v>184</v>
      </c>
      <c r="E17" s="168" t="s">
        <v>98</v>
      </c>
      <c r="F17" s="169">
        <v>205.25</v>
      </c>
      <c r="G17" s="170"/>
      <c r="H17" s="170"/>
      <c r="I17" s="170">
        <f t="shared" si="0"/>
        <v>0</v>
      </c>
      <c r="J17" s="168">
        <f t="shared" si="1"/>
        <v>527.49</v>
      </c>
      <c r="K17" s="1">
        <f t="shared" si="2"/>
        <v>0</v>
      </c>
      <c r="L17" s="1">
        <f t="shared" si="3"/>
        <v>0</v>
      </c>
      <c r="M17" s="1"/>
      <c r="N17" s="1">
        <v>2.57</v>
      </c>
      <c r="O17" s="1"/>
      <c r="P17" s="160"/>
      <c r="Q17" s="173"/>
      <c r="R17" s="173"/>
      <c r="S17" s="149"/>
      <c r="V17" s="174"/>
      <c r="Z17">
        <v>0</v>
      </c>
    </row>
    <row r="18" spans="1:26" ht="24.95" customHeight="1" x14ac:dyDescent="0.25">
      <c r="A18" s="171"/>
      <c r="B18" s="168" t="s">
        <v>95</v>
      </c>
      <c r="C18" s="172" t="s">
        <v>208</v>
      </c>
      <c r="D18" s="168" t="s">
        <v>209</v>
      </c>
      <c r="E18" s="168" t="s">
        <v>110</v>
      </c>
      <c r="F18" s="169">
        <v>50</v>
      </c>
      <c r="G18" s="170"/>
      <c r="H18" s="170"/>
      <c r="I18" s="170">
        <f t="shared" si="0"/>
        <v>0</v>
      </c>
      <c r="J18" s="168">
        <f t="shared" si="1"/>
        <v>80.5</v>
      </c>
      <c r="K18" s="1">
        <f t="shared" si="2"/>
        <v>0</v>
      </c>
      <c r="L18" s="1">
        <f t="shared" si="3"/>
        <v>0</v>
      </c>
      <c r="M18" s="1"/>
      <c r="N18" s="1">
        <v>1.6099999999999999</v>
      </c>
      <c r="O18" s="1"/>
      <c r="P18" s="160"/>
      <c r="Q18" s="173"/>
      <c r="R18" s="173"/>
      <c r="S18" s="149"/>
      <c r="V18" s="174"/>
      <c r="Z18">
        <v>0</v>
      </c>
    </row>
    <row r="19" spans="1:26" x14ac:dyDescent="0.25">
      <c r="A19" s="149"/>
      <c r="B19" s="149"/>
      <c r="C19" s="149"/>
      <c r="D19" s="149" t="s">
        <v>77</v>
      </c>
      <c r="E19" s="149"/>
      <c r="F19" s="167"/>
      <c r="G19" s="152"/>
      <c r="H19" s="152">
        <f>ROUND((SUM(M10:M18))/1,2)</f>
        <v>0</v>
      </c>
      <c r="I19" s="152">
        <f>ROUND((SUM(I10:I18))/1,2)</f>
        <v>0</v>
      </c>
      <c r="J19" s="149"/>
      <c r="K19" s="149"/>
      <c r="L19" s="149">
        <f>ROUND((SUM(L10:L18))/1,2)</f>
        <v>0</v>
      </c>
      <c r="M19" s="149">
        <f>ROUND((SUM(M10:M18))/1,2)</f>
        <v>0</v>
      </c>
      <c r="N19" s="149"/>
      <c r="O19" s="149"/>
      <c r="P19" s="175">
        <f>ROUND((SUM(P10:P18))/1,2)</f>
        <v>0</v>
      </c>
      <c r="Q19" s="146"/>
      <c r="R19" s="146"/>
      <c r="S19" s="175">
        <f>ROUND((SUM(S10:S18))/1,2)</f>
        <v>0</v>
      </c>
      <c r="T19" s="146"/>
      <c r="U19" s="146"/>
      <c r="V19" s="146"/>
      <c r="W19" s="146"/>
      <c r="X19" s="146"/>
      <c r="Y19" s="146"/>
      <c r="Z19" s="146"/>
    </row>
    <row r="20" spans="1:26" x14ac:dyDescent="0.25">
      <c r="A20" s="1"/>
      <c r="B20" s="1"/>
      <c r="C20" s="1"/>
      <c r="D20" s="1"/>
      <c r="E20" s="1"/>
      <c r="F20" s="160"/>
      <c r="G20" s="142"/>
      <c r="H20" s="142"/>
      <c r="I20" s="142"/>
      <c r="J20" s="1"/>
      <c r="K20" s="1"/>
      <c r="L20" s="1"/>
      <c r="M20" s="1"/>
      <c r="N20" s="1"/>
      <c r="O20" s="1"/>
      <c r="P20" s="1"/>
      <c r="S20" s="1"/>
    </row>
    <row r="21" spans="1:26" x14ac:dyDescent="0.25">
      <c r="A21" s="149"/>
      <c r="B21" s="149"/>
      <c r="C21" s="149"/>
      <c r="D21" s="149" t="s">
        <v>78</v>
      </c>
      <c r="E21" s="149"/>
      <c r="F21" s="167"/>
      <c r="G21" s="150"/>
      <c r="H21" s="150"/>
      <c r="I21" s="150"/>
      <c r="J21" s="149"/>
      <c r="K21" s="149"/>
      <c r="L21" s="149"/>
      <c r="M21" s="149"/>
      <c r="N21" s="149"/>
      <c r="O21" s="149"/>
      <c r="P21" s="149"/>
      <c r="Q21" s="146"/>
      <c r="R21" s="146"/>
      <c r="S21" s="149"/>
      <c r="T21" s="146"/>
      <c r="U21" s="146"/>
      <c r="V21" s="146"/>
      <c r="W21" s="146"/>
      <c r="X21" s="146"/>
      <c r="Y21" s="146"/>
      <c r="Z21" s="146"/>
    </row>
    <row r="22" spans="1:26" ht="24.95" customHeight="1" x14ac:dyDescent="0.25">
      <c r="A22" s="171"/>
      <c r="B22" s="168" t="s">
        <v>99</v>
      </c>
      <c r="C22" s="172" t="s">
        <v>210</v>
      </c>
      <c r="D22" s="168" t="s">
        <v>211</v>
      </c>
      <c r="E22" s="168" t="s">
        <v>98</v>
      </c>
      <c r="F22" s="169">
        <v>192</v>
      </c>
      <c r="G22" s="170"/>
      <c r="H22" s="170"/>
      <c r="I22" s="170">
        <f>ROUND(F22*(G22+H22),2)</f>
        <v>0</v>
      </c>
      <c r="J22" s="168">
        <f>ROUND(F22*(N22),2)</f>
        <v>984.96</v>
      </c>
      <c r="K22" s="1">
        <f>ROUND(F22*(O22),2)</f>
        <v>0</v>
      </c>
      <c r="L22" s="1">
        <f>ROUND(F22*(G22),2)</f>
        <v>0</v>
      </c>
      <c r="M22" s="1"/>
      <c r="N22" s="1">
        <v>5.13</v>
      </c>
      <c r="O22" s="1"/>
      <c r="P22" s="167">
        <v>0.30360999999999999</v>
      </c>
      <c r="Q22" s="173"/>
      <c r="R22" s="173">
        <v>0.30360999999999999</v>
      </c>
      <c r="S22" s="149">
        <f>ROUND(F22*(R22),3)</f>
        <v>58.292999999999999</v>
      </c>
      <c r="V22" s="174"/>
      <c r="Z22">
        <v>0</v>
      </c>
    </row>
    <row r="23" spans="1:26" ht="24.95" customHeight="1" x14ac:dyDescent="0.25">
      <c r="A23" s="171"/>
      <c r="B23" s="168" t="s">
        <v>99</v>
      </c>
      <c r="C23" s="172" t="s">
        <v>212</v>
      </c>
      <c r="D23" s="168" t="s">
        <v>213</v>
      </c>
      <c r="E23" s="168" t="s">
        <v>98</v>
      </c>
      <c r="F23" s="169">
        <v>13.25</v>
      </c>
      <c r="G23" s="170"/>
      <c r="H23" s="170"/>
      <c r="I23" s="170">
        <f>ROUND(F23*(G23+H23),2)</f>
        <v>0</v>
      </c>
      <c r="J23" s="168">
        <f>ROUND(F23*(N23),2)</f>
        <v>147.87</v>
      </c>
      <c r="K23" s="1">
        <f>ROUND(F23*(O23),2)</f>
        <v>0</v>
      </c>
      <c r="L23" s="1">
        <f>ROUND(F23*(G23),2)</f>
        <v>0</v>
      </c>
      <c r="M23" s="1"/>
      <c r="N23" s="1">
        <v>11.16</v>
      </c>
      <c r="O23" s="1"/>
      <c r="P23" s="167">
        <v>0.13134999999999999</v>
      </c>
      <c r="Q23" s="173"/>
      <c r="R23" s="173">
        <v>0.13134999999999999</v>
      </c>
      <c r="S23" s="149">
        <f>ROUND(F23*(R23),3)</f>
        <v>1.74</v>
      </c>
      <c r="V23" s="174"/>
      <c r="Z23">
        <v>0</v>
      </c>
    </row>
    <row r="24" spans="1:26" ht="24.95" customHeight="1" x14ac:dyDescent="0.25">
      <c r="A24" s="171"/>
      <c r="B24" s="168" t="s">
        <v>99</v>
      </c>
      <c r="C24" s="172" t="s">
        <v>214</v>
      </c>
      <c r="D24" s="168" t="s">
        <v>215</v>
      </c>
      <c r="E24" s="168" t="s">
        <v>98</v>
      </c>
      <c r="F24" s="169">
        <v>192</v>
      </c>
      <c r="G24" s="170"/>
      <c r="H24" s="170"/>
      <c r="I24" s="170">
        <f>ROUND(F24*(G24+H24),2)</f>
        <v>0</v>
      </c>
      <c r="J24" s="168">
        <f>ROUND(F24*(N24),2)</f>
        <v>1470.72</v>
      </c>
      <c r="K24" s="1">
        <f>ROUND(F24*(O24),2)</f>
        <v>0</v>
      </c>
      <c r="L24" s="1">
        <f>ROUND(F24*(G24),2)</f>
        <v>0</v>
      </c>
      <c r="M24" s="1"/>
      <c r="N24" s="1">
        <v>7.66</v>
      </c>
      <c r="O24" s="1"/>
      <c r="P24" s="167">
        <v>0.13192999999999999</v>
      </c>
      <c r="Q24" s="173"/>
      <c r="R24" s="173">
        <v>0.13192999999999999</v>
      </c>
      <c r="S24" s="149">
        <f>ROUND(F24*(R24),3)</f>
        <v>25.331</v>
      </c>
      <c r="V24" s="174"/>
      <c r="Z24">
        <v>0</v>
      </c>
    </row>
    <row r="25" spans="1:26" ht="24.95" customHeight="1" x14ac:dyDescent="0.25">
      <c r="A25" s="171"/>
      <c r="B25" s="168" t="s">
        <v>116</v>
      </c>
      <c r="C25" s="172" t="s">
        <v>216</v>
      </c>
      <c r="D25" s="168" t="s">
        <v>217</v>
      </c>
      <c r="E25" s="168" t="s">
        <v>98</v>
      </c>
      <c r="F25" s="169">
        <v>193.92</v>
      </c>
      <c r="G25" s="170"/>
      <c r="H25" s="170"/>
      <c r="I25" s="170">
        <f>ROUND(F25*(G25+H25),2)</f>
        <v>0</v>
      </c>
      <c r="J25" s="168">
        <f>ROUND(F25*(N25),2)</f>
        <v>3540.98</v>
      </c>
      <c r="K25" s="1">
        <f>ROUND(F25*(O25),2)</f>
        <v>0</v>
      </c>
      <c r="L25" s="1">
        <f>ROUND(F25*(G25),2)</f>
        <v>0</v>
      </c>
      <c r="M25" s="1"/>
      <c r="N25" s="1">
        <v>18.260000000000002</v>
      </c>
      <c r="O25" s="1"/>
      <c r="P25" s="160"/>
      <c r="Q25" s="173"/>
      <c r="R25" s="173"/>
      <c r="S25" s="149"/>
      <c r="V25" s="174"/>
      <c r="Z25">
        <v>0</v>
      </c>
    </row>
    <row r="26" spans="1:26" x14ac:dyDescent="0.25">
      <c r="A26" s="149"/>
      <c r="B26" s="149"/>
      <c r="C26" s="149"/>
      <c r="D26" s="149" t="s">
        <v>78</v>
      </c>
      <c r="E26" s="149"/>
      <c r="F26" s="167"/>
      <c r="G26" s="152"/>
      <c r="H26" s="152">
        <f>ROUND((SUM(M21:M25))/1,2)</f>
        <v>0</v>
      </c>
      <c r="I26" s="152">
        <f>ROUND((SUM(I21:I25))/1,2)</f>
        <v>0</v>
      </c>
      <c r="J26" s="149"/>
      <c r="K26" s="149"/>
      <c r="L26" s="149">
        <f>ROUND((SUM(L21:L25))/1,2)</f>
        <v>0</v>
      </c>
      <c r="M26" s="149">
        <f>ROUND((SUM(M21:M25))/1,2)</f>
        <v>0</v>
      </c>
      <c r="N26" s="149"/>
      <c r="O26" s="149"/>
      <c r="P26" s="175">
        <f>ROUND((SUM(P21:P25))/1,2)</f>
        <v>0.56999999999999995</v>
      </c>
      <c r="Q26" s="146"/>
      <c r="R26" s="146"/>
      <c r="S26" s="175">
        <f>ROUND((SUM(S21:S25))/1,2)</f>
        <v>85.36</v>
      </c>
      <c r="T26" s="146"/>
      <c r="U26" s="146"/>
      <c r="V26" s="146"/>
      <c r="W26" s="146"/>
      <c r="X26" s="146"/>
      <c r="Y26" s="146"/>
      <c r="Z26" s="146"/>
    </row>
    <row r="27" spans="1:26" x14ac:dyDescent="0.25">
      <c r="A27" s="1"/>
      <c r="B27" s="1"/>
      <c r="C27" s="1"/>
      <c r="D27" s="1"/>
      <c r="E27" s="1"/>
      <c r="F27" s="160"/>
      <c r="G27" s="142"/>
      <c r="H27" s="142"/>
      <c r="I27" s="142"/>
      <c r="J27" s="1"/>
      <c r="K27" s="1"/>
      <c r="L27" s="1"/>
      <c r="M27" s="1"/>
      <c r="N27" s="1"/>
      <c r="O27" s="1"/>
      <c r="P27" s="1"/>
      <c r="S27" s="1"/>
    </row>
    <row r="28" spans="1:26" x14ac:dyDescent="0.25">
      <c r="A28" s="149"/>
      <c r="B28" s="149"/>
      <c r="C28" s="149"/>
      <c r="D28" s="149" t="s">
        <v>80</v>
      </c>
      <c r="E28" s="149"/>
      <c r="F28" s="167"/>
      <c r="G28" s="150"/>
      <c r="H28" s="150"/>
      <c r="I28" s="150"/>
      <c r="J28" s="149"/>
      <c r="K28" s="149"/>
      <c r="L28" s="149"/>
      <c r="M28" s="149"/>
      <c r="N28" s="149"/>
      <c r="O28" s="149"/>
      <c r="P28" s="149"/>
      <c r="Q28" s="146"/>
      <c r="R28" s="146"/>
      <c r="S28" s="149"/>
      <c r="T28" s="146"/>
      <c r="U28" s="146"/>
      <c r="V28" s="146"/>
      <c r="W28" s="146"/>
      <c r="X28" s="146"/>
      <c r="Y28" s="146"/>
      <c r="Z28" s="146"/>
    </row>
    <row r="29" spans="1:26" ht="24.95" customHeight="1" x14ac:dyDescent="0.25">
      <c r="A29" s="171"/>
      <c r="B29" s="168">
        <v>11</v>
      </c>
      <c r="C29" s="172" t="s">
        <v>218</v>
      </c>
      <c r="D29" s="168" t="s">
        <v>219</v>
      </c>
      <c r="E29" s="168" t="s">
        <v>220</v>
      </c>
      <c r="F29" s="169">
        <v>53</v>
      </c>
      <c r="G29" s="170"/>
      <c r="H29" s="170"/>
      <c r="I29" s="170">
        <f t="shared" ref="I29:I35" si="4">ROUND(F29*(G29+H29),2)</f>
        <v>0</v>
      </c>
      <c r="J29" s="168">
        <f t="shared" ref="J29:J35" si="5">ROUND(F29*(N29),2)</f>
        <v>33.92</v>
      </c>
      <c r="K29" s="1">
        <f t="shared" ref="K29:K35" si="6">ROUND(F29*(O29),2)</f>
        <v>0</v>
      </c>
      <c r="L29" s="1">
        <f t="shared" ref="L29:L35" si="7">ROUND(F29*(G29),2)</f>
        <v>0</v>
      </c>
      <c r="M29" s="1"/>
      <c r="N29" s="1">
        <v>0.64</v>
      </c>
      <c r="O29" s="1"/>
      <c r="P29" s="160"/>
      <c r="Q29" s="173"/>
      <c r="R29" s="173"/>
      <c r="S29" s="149"/>
      <c r="V29" s="174"/>
      <c r="Z29">
        <v>0</v>
      </c>
    </row>
    <row r="30" spans="1:26" ht="24.95" customHeight="1" x14ac:dyDescent="0.25">
      <c r="A30" s="171"/>
      <c r="B30" s="168" t="s">
        <v>95</v>
      </c>
      <c r="C30" s="172" t="s">
        <v>108</v>
      </c>
      <c r="D30" s="168" t="s">
        <v>168</v>
      </c>
      <c r="E30" s="168" t="s">
        <v>110</v>
      </c>
      <c r="F30" s="169">
        <v>53</v>
      </c>
      <c r="G30" s="170"/>
      <c r="H30" s="170"/>
      <c r="I30" s="170">
        <f t="shared" si="4"/>
        <v>0</v>
      </c>
      <c r="J30" s="168">
        <f t="shared" si="5"/>
        <v>219.95</v>
      </c>
      <c r="K30" s="1">
        <f t="shared" si="6"/>
        <v>0</v>
      </c>
      <c r="L30" s="1">
        <f t="shared" si="7"/>
        <v>0</v>
      </c>
      <c r="M30" s="1"/>
      <c r="N30" s="1">
        <v>4.1500000000000004</v>
      </c>
      <c r="O30" s="1"/>
      <c r="P30" s="167">
        <v>2.0000000000000002E-5</v>
      </c>
      <c r="Q30" s="173"/>
      <c r="R30" s="173">
        <v>2.0000000000000002E-5</v>
      </c>
      <c r="S30" s="149">
        <f>ROUND(F30*(R30),3)</f>
        <v>1E-3</v>
      </c>
      <c r="V30" s="174"/>
      <c r="Z30">
        <v>0</v>
      </c>
    </row>
    <row r="31" spans="1:26" ht="24.95" customHeight="1" x14ac:dyDescent="0.25">
      <c r="A31" s="171"/>
      <c r="B31" s="168" t="s">
        <v>95</v>
      </c>
      <c r="C31" s="172" t="s">
        <v>111</v>
      </c>
      <c r="D31" s="168" t="s">
        <v>169</v>
      </c>
      <c r="E31" s="168" t="s">
        <v>113</v>
      </c>
      <c r="F31" s="169">
        <v>63.314999999999998</v>
      </c>
      <c r="G31" s="170"/>
      <c r="H31" s="170"/>
      <c r="I31" s="170">
        <f t="shared" si="4"/>
        <v>0</v>
      </c>
      <c r="J31" s="168">
        <f t="shared" si="5"/>
        <v>79.14</v>
      </c>
      <c r="K31" s="1">
        <f t="shared" si="6"/>
        <v>0</v>
      </c>
      <c r="L31" s="1">
        <f t="shared" si="7"/>
        <v>0</v>
      </c>
      <c r="M31" s="1"/>
      <c r="N31" s="1">
        <v>1.25</v>
      </c>
      <c r="O31" s="1"/>
      <c r="P31" s="160"/>
      <c r="Q31" s="173"/>
      <c r="R31" s="173"/>
      <c r="S31" s="149"/>
      <c r="V31" s="174"/>
      <c r="Z31">
        <v>0</v>
      </c>
    </row>
    <row r="32" spans="1:26" ht="24.95" customHeight="1" x14ac:dyDescent="0.25">
      <c r="A32" s="171"/>
      <c r="B32" s="168" t="s">
        <v>95</v>
      </c>
      <c r="C32" s="172" t="s">
        <v>114</v>
      </c>
      <c r="D32" s="168" t="s">
        <v>115</v>
      </c>
      <c r="E32" s="168" t="s">
        <v>113</v>
      </c>
      <c r="F32" s="169">
        <v>569.83500000000004</v>
      </c>
      <c r="G32" s="170"/>
      <c r="H32" s="170"/>
      <c r="I32" s="170">
        <f t="shared" si="4"/>
        <v>0</v>
      </c>
      <c r="J32" s="168">
        <f t="shared" si="5"/>
        <v>142.46</v>
      </c>
      <c r="K32" s="1">
        <f t="shared" si="6"/>
        <v>0</v>
      </c>
      <c r="L32" s="1">
        <f t="shared" si="7"/>
        <v>0</v>
      </c>
      <c r="M32" s="1"/>
      <c r="N32" s="1">
        <v>0.25</v>
      </c>
      <c r="O32" s="1"/>
      <c r="P32" s="160"/>
      <c r="Q32" s="173"/>
      <c r="R32" s="173"/>
      <c r="S32" s="149"/>
      <c r="V32" s="174"/>
      <c r="Z32">
        <v>0</v>
      </c>
    </row>
    <row r="33" spans="1:26" ht="24.95" customHeight="1" x14ac:dyDescent="0.25">
      <c r="A33" s="171"/>
      <c r="B33" s="168" t="s">
        <v>95</v>
      </c>
      <c r="C33" s="172" t="s">
        <v>170</v>
      </c>
      <c r="D33" s="168" t="s">
        <v>221</v>
      </c>
      <c r="E33" s="168" t="s">
        <v>113</v>
      </c>
      <c r="F33" s="169">
        <v>7.25</v>
      </c>
      <c r="G33" s="170"/>
      <c r="H33" s="170"/>
      <c r="I33" s="170">
        <f t="shared" si="4"/>
        <v>0</v>
      </c>
      <c r="J33" s="168">
        <f t="shared" si="5"/>
        <v>126.51</v>
      </c>
      <c r="K33" s="1">
        <f t="shared" si="6"/>
        <v>0</v>
      </c>
      <c r="L33" s="1">
        <f t="shared" si="7"/>
        <v>0</v>
      </c>
      <c r="M33" s="1"/>
      <c r="N33" s="1">
        <v>17.45</v>
      </c>
      <c r="O33" s="1"/>
      <c r="P33" s="160"/>
      <c r="Q33" s="173"/>
      <c r="R33" s="173"/>
      <c r="S33" s="149"/>
      <c r="V33" s="174"/>
      <c r="Z33">
        <v>0</v>
      </c>
    </row>
    <row r="34" spans="1:26" ht="24.95" customHeight="1" x14ac:dyDescent="0.25">
      <c r="A34" s="171"/>
      <c r="B34" s="168" t="s">
        <v>95</v>
      </c>
      <c r="C34" s="172" t="s">
        <v>172</v>
      </c>
      <c r="D34" s="168" t="s">
        <v>222</v>
      </c>
      <c r="E34" s="168" t="s">
        <v>113</v>
      </c>
      <c r="F34" s="169">
        <v>7.25</v>
      </c>
      <c r="G34" s="170"/>
      <c r="H34" s="170"/>
      <c r="I34" s="170">
        <f t="shared" si="4"/>
        <v>0</v>
      </c>
      <c r="J34" s="168">
        <f t="shared" si="5"/>
        <v>5.29</v>
      </c>
      <c r="K34" s="1">
        <f t="shared" si="6"/>
        <v>0</v>
      </c>
      <c r="L34" s="1">
        <f t="shared" si="7"/>
        <v>0</v>
      </c>
      <c r="M34" s="1"/>
      <c r="N34" s="1">
        <v>0.73</v>
      </c>
      <c r="O34" s="1"/>
      <c r="P34" s="160"/>
      <c r="Q34" s="173"/>
      <c r="R34" s="173"/>
      <c r="S34" s="149"/>
      <c r="V34" s="174"/>
      <c r="Z34">
        <v>0</v>
      </c>
    </row>
    <row r="35" spans="1:26" ht="24.95" customHeight="1" x14ac:dyDescent="0.25">
      <c r="A35" s="171"/>
      <c r="B35" s="168" t="s">
        <v>116</v>
      </c>
      <c r="C35" s="172" t="s">
        <v>117</v>
      </c>
      <c r="D35" s="168" t="s">
        <v>118</v>
      </c>
      <c r="E35" s="168" t="s">
        <v>113</v>
      </c>
      <c r="F35" s="169">
        <v>70.564999999999998</v>
      </c>
      <c r="G35" s="170"/>
      <c r="H35" s="170"/>
      <c r="I35" s="170">
        <f t="shared" si="4"/>
        <v>0</v>
      </c>
      <c r="J35" s="168">
        <f t="shared" si="5"/>
        <v>716.23</v>
      </c>
      <c r="K35" s="1">
        <f t="shared" si="6"/>
        <v>0</v>
      </c>
      <c r="L35" s="1">
        <f t="shared" si="7"/>
        <v>0</v>
      </c>
      <c r="M35" s="1"/>
      <c r="N35" s="1">
        <v>10.15</v>
      </c>
      <c r="O35" s="1"/>
      <c r="P35" s="160"/>
      <c r="Q35" s="173"/>
      <c r="R35" s="173"/>
      <c r="S35" s="149"/>
      <c r="V35" s="174"/>
      <c r="Z35">
        <v>0</v>
      </c>
    </row>
    <row r="36" spans="1:26" x14ac:dyDescent="0.25">
      <c r="A36" s="149"/>
      <c r="B36" s="149"/>
      <c r="C36" s="149"/>
      <c r="D36" s="149" t="s">
        <v>80</v>
      </c>
      <c r="E36" s="149"/>
      <c r="F36" s="167"/>
      <c r="G36" s="152"/>
      <c r="H36" s="152">
        <f>ROUND((SUM(M28:M35))/1,2)</f>
        <v>0</v>
      </c>
      <c r="I36" s="152">
        <f>ROUND((SUM(I28:I35))/1,2)</f>
        <v>0</v>
      </c>
      <c r="J36" s="149"/>
      <c r="K36" s="149"/>
      <c r="L36" s="149">
        <f>ROUND((SUM(L28:L35))/1,2)</f>
        <v>0</v>
      </c>
      <c r="M36" s="149">
        <f>ROUND((SUM(M28:M35))/1,2)</f>
        <v>0</v>
      </c>
      <c r="N36" s="149"/>
      <c r="O36" s="149"/>
      <c r="P36" s="175">
        <f>ROUND((SUM(P28:P35))/1,2)</f>
        <v>0</v>
      </c>
      <c r="Q36" s="146"/>
      <c r="R36" s="146"/>
      <c r="S36" s="175">
        <f>ROUND((SUM(S28:S35))/1,2)</f>
        <v>0</v>
      </c>
      <c r="T36" s="146"/>
      <c r="U36" s="146"/>
      <c r="V36" s="146"/>
      <c r="W36" s="146"/>
      <c r="X36" s="146"/>
      <c r="Y36" s="146"/>
      <c r="Z36" s="146"/>
    </row>
    <row r="37" spans="1:26" x14ac:dyDescent="0.25">
      <c r="A37" s="1"/>
      <c r="B37" s="1"/>
      <c r="C37" s="1"/>
      <c r="D37" s="1"/>
      <c r="E37" s="1"/>
      <c r="F37" s="160"/>
      <c r="G37" s="142"/>
      <c r="H37" s="142"/>
      <c r="I37" s="142"/>
      <c r="J37" s="1"/>
      <c r="K37" s="1"/>
      <c r="L37" s="1"/>
      <c r="M37" s="1"/>
      <c r="N37" s="1"/>
      <c r="O37" s="1"/>
      <c r="P37" s="1"/>
      <c r="S37" s="1"/>
    </row>
    <row r="38" spans="1:26" x14ac:dyDescent="0.25">
      <c r="A38" s="149"/>
      <c r="B38" s="149"/>
      <c r="C38" s="149"/>
      <c r="D38" s="149" t="s">
        <v>81</v>
      </c>
      <c r="E38" s="149"/>
      <c r="F38" s="167"/>
      <c r="G38" s="150"/>
      <c r="H38" s="150"/>
      <c r="I38" s="150"/>
      <c r="J38" s="149"/>
      <c r="K38" s="149"/>
      <c r="L38" s="149"/>
      <c r="M38" s="149"/>
      <c r="N38" s="149"/>
      <c r="O38" s="149"/>
      <c r="P38" s="149"/>
      <c r="Q38" s="146"/>
      <c r="R38" s="146"/>
      <c r="S38" s="149"/>
      <c r="T38" s="146"/>
      <c r="U38" s="146"/>
      <c r="V38" s="146"/>
      <c r="W38" s="146"/>
      <c r="X38" s="146"/>
      <c r="Y38" s="146"/>
      <c r="Z38" s="146"/>
    </row>
    <row r="39" spans="1:26" ht="24.95" customHeight="1" x14ac:dyDescent="0.25">
      <c r="A39" s="171"/>
      <c r="B39" s="168" t="s">
        <v>99</v>
      </c>
      <c r="C39" s="172" t="s">
        <v>178</v>
      </c>
      <c r="D39" s="168" t="s">
        <v>179</v>
      </c>
      <c r="E39" s="168" t="s">
        <v>113</v>
      </c>
      <c r="F39" s="169">
        <v>113.358</v>
      </c>
      <c r="G39" s="170"/>
      <c r="H39" s="170"/>
      <c r="I39" s="170">
        <f>ROUND(F39*(G39+H39),2)</f>
        <v>0</v>
      </c>
      <c r="J39" s="168">
        <f>ROUND(F39*(N39),2)</f>
        <v>570.19000000000005</v>
      </c>
      <c r="K39" s="1">
        <f>ROUND(F39*(O39),2)</f>
        <v>0</v>
      </c>
      <c r="L39" s="1">
        <f>ROUND(F39*(G39),2)</f>
        <v>0</v>
      </c>
      <c r="M39" s="1"/>
      <c r="N39" s="1">
        <v>5.03</v>
      </c>
      <c r="O39" s="1"/>
      <c r="P39" s="160"/>
      <c r="Q39" s="173"/>
      <c r="R39" s="173"/>
      <c r="S39" s="149"/>
      <c r="V39" s="174"/>
      <c r="Z39">
        <v>0</v>
      </c>
    </row>
    <row r="40" spans="1:26" x14ac:dyDescent="0.25">
      <c r="A40" s="149"/>
      <c r="B40" s="149"/>
      <c r="C40" s="149"/>
      <c r="D40" s="149" t="s">
        <v>81</v>
      </c>
      <c r="E40" s="149"/>
      <c r="F40" s="167"/>
      <c r="G40" s="152"/>
      <c r="H40" s="152"/>
      <c r="I40" s="152">
        <f>ROUND((SUM(I38:I39))/1,2)</f>
        <v>0</v>
      </c>
      <c r="J40" s="149"/>
      <c r="K40" s="149"/>
      <c r="L40" s="149">
        <f>ROUND((SUM(L38:L39))/1,2)</f>
        <v>0</v>
      </c>
      <c r="M40" s="149">
        <f>ROUND((SUM(M38:M39))/1,2)</f>
        <v>0</v>
      </c>
      <c r="N40" s="149"/>
      <c r="O40" s="149"/>
      <c r="P40" s="175"/>
      <c r="S40" s="167">
        <f>ROUND((SUM(S38:S39))/1,2)</f>
        <v>0</v>
      </c>
      <c r="V40">
        <f>ROUND((SUM(V38:V39))/1,2)</f>
        <v>0</v>
      </c>
    </row>
    <row r="41" spans="1:26" x14ac:dyDescent="0.25">
      <c r="A41" s="1"/>
      <c r="B41" s="1"/>
      <c r="C41" s="1"/>
      <c r="D41" s="1"/>
      <c r="E41" s="1"/>
      <c r="F41" s="160"/>
      <c r="G41" s="142"/>
      <c r="H41" s="142"/>
      <c r="I41" s="142"/>
      <c r="J41" s="1"/>
      <c r="K41" s="1"/>
      <c r="L41" s="1"/>
      <c r="M41" s="1"/>
      <c r="N41" s="1"/>
      <c r="O41" s="1"/>
      <c r="P41" s="1"/>
      <c r="S41" s="1"/>
    </row>
    <row r="42" spans="1:26" x14ac:dyDescent="0.25">
      <c r="A42" s="149"/>
      <c r="B42" s="149"/>
      <c r="C42" s="149"/>
      <c r="D42" s="2" t="s">
        <v>76</v>
      </c>
      <c r="E42" s="149"/>
      <c r="F42" s="167"/>
      <c r="G42" s="152"/>
      <c r="H42" s="152">
        <f>ROUND((SUM(M9:M41))/2,2)</f>
        <v>0</v>
      </c>
      <c r="I42" s="152">
        <f>ROUND((SUM(I9:I41))/2,2)</f>
        <v>0</v>
      </c>
      <c r="J42" s="149"/>
      <c r="K42" s="149"/>
      <c r="L42" s="149">
        <f>ROUND((SUM(L9:L41))/2,2)</f>
        <v>0</v>
      </c>
      <c r="M42" s="149">
        <f>ROUND((SUM(M9:M41))/2,2)</f>
        <v>0</v>
      </c>
      <c r="N42" s="149"/>
      <c r="O42" s="149"/>
      <c r="P42" s="175"/>
      <c r="S42" s="175">
        <f>ROUND((SUM(S9:S41))/2,2)</f>
        <v>85.36</v>
      </c>
      <c r="V42">
        <f>ROUND((SUM(V9:V41))/2,2)</f>
        <v>0</v>
      </c>
    </row>
    <row r="43" spans="1:26" x14ac:dyDescent="0.25">
      <c r="A43" s="176"/>
      <c r="B43" s="176"/>
      <c r="C43" s="176"/>
      <c r="D43" s="176" t="s">
        <v>82</v>
      </c>
      <c r="E43" s="176"/>
      <c r="F43" s="177"/>
      <c r="G43" s="178"/>
      <c r="H43" s="178">
        <f>ROUND((SUM(M9:M42))/3,2)</f>
        <v>0</v>
      </c>
      <c r="I43" s="178">
        <f>ROUND((SUM(I9:I42))/3,2)</f>
        <v>0</v>
      </c>
      <c r="J43" s="176"/>
      <c r="K43" s="176">
        <f>ROUND((SUM(K9:K42))/3,2)</f>
        <v>0</v>
      </c>
      <c r="L43" s="176">
        <f>ROUND((SUM(L9:L42))/3,2)</f>
        <v>0</v>
      </c>
      <c r="M43" s="176">
        <f>ROUND((SUM(M9:M42))/3,2)</f>
        <v>0</v>
      </c>
      <c r="N43" s="176"/>
      <c r="O43" s="176"/>
      <c r="P43" s="177"/>
      <c r="Q43" s="179"/>
      <c r="R43" s="179"/>
      <c r="S43" s="195">
        <f>ROUND((SUM(S9:S42))/3,2)</f>
        <v>85.36</v>
      </c>
      <c r="T43" s="179"/>
      <c r="U43" s="179"/>
      <c r="V43" s="179">
        <f>ROUND((SUM(V9:V42))/3,2)</f>
        <v>0</v>
      </c>
      <c r="Z43">
        <f>(SUM(Z9:Z42))</f>
        <v>0</v>
      </c>
    </row>
  </sheetData>
  <mergeCells count="3">
    <mergeCell ref="B1:H1"/>
    <mergeCell ref="B2:H2"/>
    <mergeCell ref="B3:H3"/>
  </mergeCells>
  <printOptions horizontalCentered="1" gridLines="1"/>
  <pageMargins left="0.7" right="6.9444444444444441E-3" top="0.75" bottom="0.75" header="0.3" footer="0.3"/>
  <pageSetup paperSize="9" orientation="landscape" verticalDpi="0" r:id="rId1"/>
  <headerFooter>
    <oddHeader>&amp;C&amp;B&amp; Rozpočet VRANOV N.T - OPRAVA CHODNÍKOV A KOMUNIKÁCIÍ NA ÚZEMÍ MESTA / Ul. Nám. Slobody-Oprava chodníka pred Bazilikou</oddHeader>
    <oddFooter>&amp;RStrana &amp;P z &amp;N    &amp;L&amp;7Spracované systémom Systematic®pyramida.wsn, tel.: 051 77 10 585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1"/>
  <sheetViews>
    <sheetView workbookViewId="0"/>
  </sheetViews>
  <sheetFormatPr defaultColWidth="0" defaultRowHeight="15" x14ac:dyDescent="0.25"/>
  <cols>
    <col min="1" max="1" width="1.7109375" customWidth="1"/>
    <col min="2" max="2" width="3.7109375" customWidth="1"/>
    <col min="3" max="3" width="4.7109375" customWidth="1"/>
    <col min="4" max="6" width="10.7109375" customWidth="1"/>
    <col min="7" max="7" width="3.7109375" customWidth="1"/>
    <col min="8" max="8" width="19.7109375" customWidth="1"/>
    <col min="9" max="10" width="10.7109375" customWidth="1"/>
    <col min="11" max="26" width="0" hidden="1" customWidth="1"/>
    <col min="27" max="27" width="9.140625" customWidth="1"/>
    <col min="28" max="16384" width="9.140625" hidden="1"/>
  </cols>
  <sheetData>
    <row r="1" spans="1:23" ht="27.95" customHeight="1" thickBot="1" x14ac:dyDescent="0.3">
      <c r="A1" s="3"/>
      <c r="B1" s="12"/>
      <c r="C1" s="12"/>
      <c r="D1" s="12"/>
      <c r="E1" s="12"/>
      <c r="F1" s="13" t="s">
        <v>25</v>
      </c>
      <c r="G1" s="12"/>
      <c r="H1" s="12"/>
      <c r="I1" s="12"/>
      <c r="J1" s="12"/>
      <c r="W1">
        <v>30.126000000000001</v>
      </c>
    </row>
    <row r="2" spans="1:23" ht="18" customHeight="1" thickTop="1" x14ac:dyDescent="0.25">
      <c r="A2" s="11"/>
      <c r="B2" s="207" t="s">
        <v>1</v>
      </c>
      <c r="C2" s="208"/>
      <c r="D2" s="208"/>
      <c r="E2" s="208"/>
      <c r="F2" s="208"/>
      <c r="G2" s="208"/>
      <c r="H2" s="208"/>
      <c r="I2" s="208"/>
      <c r="J2" s="209"/>
    </row>
    <row r="3" spans="1:23" ht="18" customHeight="1" x14ac:dyDescent="0.25">
      <c r="A3" s="11"/>
      <c r="B3" s="34" t="s">
        <v>223</v>
      </c>
      <c r="C3" s="35"/>
      <c r="D3" s="36"/>
      <c r="E3" s="36"/>
      <c r="F3" s="36"/>
      <c r="G3" s="16"/>
      <c r="H3" s="16"/>
      <c r="I3" s="37" t="s">
        <v>26</v>
      </c>
      <c r="J3" s="30"/>
    </row>
    <row r="4" spans="1:23" ht="18" customHeight="1" x14ac:dyDescent="0.25">
      <c r="A4" s="11"/>
      <c r="B4" s="22"/>
      <c r="C4" s="19"/>
      <c r="D4" s="16"/>
      <c r="E4" s="16"/>
      <c r="F4" s="16"/>
      <c r="G4" s="16"/>
      <c r="H4" s="16"/>
      <c r="I4" s="37" t="s">
        <v>28</v>
      </c>
      <c r="J4" s="30"/>
    </row>
    <row r="5" spans="1:23" ht="18" customHeight="1" thickBot="1" x14ac:dyDescent="0.3">
      <c r="A5" s="11"/>
      <c r="B5" s="38" t="s">
        <v>29</v>
      </c>
      <c r="C5" s="19"/>
      <c r="D5" s="16"/>
      <c r="E5" s="16"/>
      <c r="F5" s="39" t="s">
        <v>30</v>
      </c>
      <c r="G5" s="16"/>
      <c r="H5" s="16"/>
      <c r="I5" s="37" t="s">
        <v>31</v>
      </c>
      <c r="J5" s="40" t="s">
        <v>32</v>
      </c>
    </row>
    <row r="6" spans="1:23" ht="20.100000000000001" customHeight="1" thickTop="1" x14ac:dyDescent="0.25">
      <c r="A6" s="11"/>
      <c r="B6" s="201" t="s">
        <v>33</v>
      </c>
      <c r="C6" s="202"/>
      <c r="D6" s="202"/>
      <c r="E6" s="202"/>
      <c r="F6" s="202"/>
      <c r="G6" s="202"/>
      <c r="H6" s="202"/>
      <c r="I6" s="202"/>
      <c r="J6" s="203"/>
    </row>
    <row r="7" spans="1:23" ht="18" customHeight="1" x14ac:dyDescent="0.25">
      <c r="A7" s="11"/>
      <c r="B7" s="49" t="s">
        <v>36</v>
      </c>
      <c r="C7" s="42"/>
      <c r="D7" s="17"/>
      <c r="E7" s="17"/>
      <c r="F7" s="17"/>
      <c r="G7" s="50" t="s">
        <v>37</v>
      </c>
      <c r="H7" s="17"/>
      <c r="I7" s="28"/>
      <c r="J7" s="43"/>
    </row>
    <row r="8" spans="1:23" ht="20.100000000000001" customHeight="1" x14ac:dyDescent="0.25">
      <c r="A8" s="11"/>
      <c r="B8" s="204" t="s">
        <v>34</v>
      </c>
      <c r="C8" s="205"/>
      <c r="D8" s="205"/>
      <c r="E8" s="205"/>
      <c r="F8" s="205"/>
      <c r="G8" s="205"/>
      <c r="H8" s="205"/>
      <c r="I8" s="205"/>
      <c r="J8" s="206"/>
    </row>
    <row r="9" spans="1:23" ht="18" customHeight="1" x14ac:dyDescent="0.25">
      <c r="A9" s="11"/>
      <c r="B9" s="38" t="s">
        <v>36</v>
      </c>
      <c r="C9" s="19"/>
      <c r="D9" s="16"/>
      <c r="E9" s="16"/>
      <c r="F9" s="16"/>
      <c r="G9" s="39" t="s">
        <v>37</v>
      </c>
      <c r="H9" s="16"/>
      <c r="I9" s="27"/>
      <c r="J9" s="30"/>
    </row>
    <row r="10" spans="1:23" ht="20.100000000000001" customHeight="1" x14ac:dyDescent="0.25">
      <c r="A10" s="11"/>
      <c r="B10" s="204" t="s">
        <v>35</v>
      </c>
      <c r="C10" s="205"/>
      <c r="D10" s="205"/>
      <c r="E10" s="205"/>
      <c r="F10" s="205"/>
      <c r="G10" s="205"/>
      <c r="H10" s="205"/>
      <c r="I10" s="205"/>
      <c r="J10" s="206"/>
    </row>
    <row r="11" spans="1:23" ht="18" customHeight="1" thickBot="1" x14ac:dyDescent="0.3">
      <c r="A11" s="11"/>
      <c r="B11" s="38" t="s">
        <v>36</v>
      </c>
      <c r="C11" s="19"/>
      <c r="D11" s="16"/>
      <c r="E11" s="16"/>
      <c r="F11" s="16"/>
      <c r="G11" s="39" t="s">
        <v>37</v>
      </c>
      <c r="H11" s="16"/>
      <c r="I11" s="27"/>
      <c r="J11" s="30"/>
    </row>
    <row r="12" spans="1:23" ht="18" customHeight="1" thickTop="1" x14ac:dyDescent="0.25">
      <c r="A12" s="11"/>
      <c r="B12" s="44"/>
      <c r="C12" s="45"/>
      <c r="D12" s="46"/>
      <c r="E12" s="46"/>
      <c r="F12" s="46"/>
      <c r="G12" s="46"/>
      <c r="H12" s="46"/>
      <c r="I12" s="47"/>
      <c r="J12" s="48"/>
    </row>
    <row r="13" spans="1:23" ht="18" customHeight="1" x14ac:dyDescent="0.25">
      <c r="A13" s="11"/>
      <c r="B13" s="41"/>
      <c r="C13" s="42"/>
      <c r="D13" s="17"/>
      <c r="E13" s="17"/>
      <c r="F13" s="17"/>
      <c r="G13" s="17"/>
      <c r="H13" s="17"/>
      <c r="I13" s="28"/>
      <c r="J13" s="43"/>
    </row>
    <row r="14" spans="1:23" ht="18" customHeight="1" thickBot="1" x14ac:dyDescent="0.3">
      <c r="A14" s="11"/>
      <c r="B14" s="22"/>
      <c r="C14" s="19"/>
      <c r="D14" s="16"/>
      <c r="E14" s="16"/>
      <c r="F14" s="16"/>
      <c r="G14" s="16"/>
      <c r="H14" s="16"/>
      <c r="I14" s="27"/>
      <c r="J14" s="30"/>
    </row>
    <row r="15" spans="1:23" ht="18" customHeight="1" thickTop="1" x14ac:dyDescent="0.25">
      <c r="A15" s="11"/>
      <c r="B15" s="82" t="s">
        <v>38</v>
      </c>
      <c r="C15" s="83" t="s">
        <v>6</v>
      </c>
      <c r="D15" s="83" t="s">
        <v>65</v>
      </c>
      <c r="E15" s="84" t="s">
        <v>66</v>
      </c>
      <c r="F15" s="96" t="s">
        <v>67</v>
      </c>
      <c r="G15" s="51" t="s">
        <v>43</v>
      </c>
      <c r="H15" s="54" t="s">
        <v>44</v>
      </c>
      <c r="I15" s="26"/>
      <c r="J15" s="48"/>
    </row>
    <row r="16" spans="1:23" ht="18" customHeight="1" x14ac:dyDescent="0.25">
      <c r="A16" s="11"/>
      <c r="B16" s="85">
        <v>1</v>
      </c>
      <c r="C16" s="86" t="s">
        <v>39</v>
      </c>
      <c r="D16" s="87">
        <f>'Rekap 14018'!B15</f>
        <v>0</v>
      </c>
      <c r="E16" s="88">
        <f>'Rekap 14018'!C15</f>
        <v>0</v>
      </c>
      <c r="F16" s="97">
        <f>'Rekap 14018'!D15</f>
        <v>0</v>
      </c>
      <c r="G16" s="52">
        <v>6</v>
      </c>
      <c r="H16" s="106" t="s">
        <v>45</v>
      </c>
      <c r="I16" s="120"/>
      <c r="J16" s="117">
        <v>0</v>
      </c>
    </row>
    <row r="17" spans="1:26" ht="18" customHeight="1" x14ac:dyDescent="0.25">
      <c r="A17" s="11"/>
      <c r="B17" s="59">
        <v>2</v>
      </c>
      <c r="C17" s="62" t="s">
        <v>40</v>
      </c>
      <c r="D17" s="69"/>
      <c r="E17" s="67"/>
      <c r="F17" s="72"/>
      <c r="G17" s="53">
        <v>7</v>
      </c>
      <c r="H17" s="107" t="s">
        <v>46</v>
      </c>
      <c r="I17" s="120"/>
      <c r="J17" s="118">
        <f>'SO 14018'!Z32</f>
        <v>0</v>
      </c>
    </row>
    <row r="18" spans="1:26" ht="18" customHeight="1" x14ac:dyDescent="0.25">
      <c r="A18" s="11"/>
      <c r="B18" s="60">
        <v>3</v>
      </c>
      <c r="C18" s="63" t="s">
        <v>41</v>
      </c>
      <c r="D18" s="70"/>
      <c r="E18" s="68"/>
      <c r="F18" s="73"/>
      <c r="G18" s="53">
        <v>8</v>
      </c>
      <c r="H18" s="107" t="s">
        <v>47</v>
      </c>
      <c r="I18" s="120"/>
      <c r="J18" s="118">
        <v>0</v>
      </c>
    </row>
    <row r="19" spans="1:26" ht="18" customHeight="1" x14ac:dyDescent="0.25">
      <c r="A19" s="11"/>
      <c r="B19" s="60">
        <v>4</v>
      </c>
      <c r="C19" s="64"/>
      <c r="D19" s="70"/>
      <c r="E19" s="68"/>
      <c r="F19" s="73"/>
      <c r="G19" s="53">
        <v>9</v>
      </c>
      <c r="H19" s="116"/>
      <c r="I19" s="120"/>
      <c r="J19" s="119"/>
    </row>
    <row r="20" spans="1:26" ht="18" customHeight="1" thickBot="1" x14ac:dyDescent="0.3">
      <c r="A20" s="11"/>
      <c r="B20" s="60">
        <v>5</v>
      </c>
      <c r="C20" s="65" t="s">
        <v>42</v>
      </c>
      <c r="D20" s="71"/>
      <c r="E20" s="91"/>
      <c r="F20" s="98">
        <f>SUM(F16:F19)</f>
        <v>0</v>
      </c>
      <c r="G20" s="53">
        <v>10</v>
      </c>
      <c r="H20" s="107" t="s">
        <v>42</v>
      </c>
      <c r="I20" s="122"/>
      <c r="J20" s="90">
        <f>SUM(J16:J19)</f>
        <v>0</v>
      </c>
    </row>
    <row r="21" spans="1:26" ht="18" customHeight="1" thickTop="1" x14ac:dyDescent="0.25">
      <c r="A21" s="11"/>
      <c r="B21" s="57" t="s">
        <v>55</v>
      </c>
      <c r="C21" s="61" t="s">
        <v>7</v>
      </c>
      <c r="D21" s="66"/>
      <c r="E21" s="18"/>
      <c r="F21" s="89"/>
      <c r="G21" s="57" t="s">
        <v>61</v>
      </c>
      <c r="H21" s="54" t="s">
        <v>7</v>
      </c>
      <c r="I21" s="28"/>
      <c r="J21" s="123"/>
    </row>
    <row r="22" spans="1:26" ht="18" customHeight="1" x14ac:dyDescent="0.25">
      <c r="A22" s="11"/>
      <c r="B22" s="52">
        <v>11</v>
      </c>
      <c r="C22" s="55" t="s">
        <v>56</v>
      </c>
      <c r="D22" s="78"/>
      <c r="E22" s="80" t="s">
        <v>59</v>
      </c>
      <c r="F22" s="72">
        <f>((F16*U22*0)+(F17*V22*0)+(F18*W22*0))/100</f>
        <v>0</v>
      </c>
      <c r="G22" s="52">
        <v>16</v>
      </c>
      <c r="H22" s="106" t="s">
        <v>62</v>
      </c>
      <c r="I22" s="121" t="s">
        <v>59</v>
      </c>
      <c r="J22" s="117">
        <f>((F16*X22*0)+(F17*Y22*0)+(F18*Z22*0))/100</f>
        <v>0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</row>
    <row r="23" spans="1:26" ht="18" customHeight="1" x14ac:dyDescent="0.25">
      <c r="A23" s="11"/>
      <c r="B23" s="53">
        <v>12</v>
      </c>
      <c r="C23" s="56" t="s">
        <v>57</v>
      </c>
      <c r="D23" s="58"/>
      <c r="E23" s="80" t="s">
        <v>60</v>
      </c>
      <c r="F23" s="73">
        <f>((F16*U23*0)+(F17*V23*0)+(F18*W23*0))/100</f>
        <v>0</v>
      </c>
      <c r="G23" s="53">
        <v>17</v>
      </c>
      <c r="H23" s="107" t="s">
        <v>63</v>
      </c>
      <c r="I23" s="121" t="s">
        <v>59</v>
      </c>
      <c r="J23" s="118">
        <f>((F16*X23*0)+(F17*Y23*0)+(F18*Z23*0))/100</f>
        <v>0</v>
      </c>
      <c r="U23">
        <v>1</v>
      </c>
      <c r="V23">
        <v>1</v>
      </c>
      <c r="W23">
        <v>0</v>
      </c>
      <c r="X23">
        <v>1</v>
      </c>
      <c r="Y23">
        <v>1</v>
      </c>
      <c r="Z23">
        <v>1</v>
      </c>
    </row>
    <row r="24" spans="1:26" ht="18" customHeight="1" x14ac:dyDescent="0.25">
      <c r="A24" s="11"/>
      <c r="B24" s="53">
        <v>13</v>
      </c>
      <c r="C24" s="56" t="s">
        <v>58</v>
      </c>
      <c r="D24" s="58"/>
      <c r="E24" s="80" t="s">
        <v>59</v>
      </c>
      <c r="F24" s="73">
        <f>((F16*U24*0)+(F17*V24*0)+(F18*W24*0))/100</f>
        <v>0</v>
      </c>
      <c r="G24" s="53">
        <v>18</v>
      </c>
      <c r="H24" s="107" t="s">
        <v>64</v>
      </c>
      <c r="I24" s="121" t="s">
        <v>60</v>
      </c>
      <c r="J24" s="118">
        <f>((F16*X24*0)+(F17*Y24*0)+(F18*Z24*0))/100</f>
        <v>0</v>
      </c>
      <c r="U24">
        <v>1</v>
      </c>
      <c r="V24">
        <v>1</v>
      </c>
      <c r="W24">
        <v>1</v>
      </c>
      <c r="X24">
        <v>1</v>
      </c>
      <c r="Y24">
        <v>1</v>
      </c>
      <c r="Z24">
        <v>0</v>
      </c>
    </row>
    <row r="25" spans="1:26" ht="18" customHeight="1" x14ac:dyDescent="0.25">
      <c r="A25" s="11"/>
      <c r="B25" s="53">
        <v>14</v>
      </c>
      <c r="C25" s="19"/>
      <c r="D25" s="58"/>
      <c r="E25" s="81"/>
      <c r="F25" s="79"/>
      <c r="G25" s="53">
        <v>19</v>
      </c>
      <c r="H25" s="116"/>
      <c r="I25" s="120"/>
      <c r="J25" s="119"/>
    </row>
    <row r="26" spans="1:26" ht="18" customHeight="1" thickBot="1" x14ac:dyDescent="0.3">
      <c r="A26" s="11"/>
      <c r="B26" s="53">
        <v>15</v>
      </c>
      <c r="C26" s="56"/>
      <c r="D26" s="58"/>
      <c r="E26" s="58"/>
      <c r="F26" s="99"/>
      <c r="G26" s="53">
        <v>20</v>
      </c>
      <c r="H26" s="107" t="s">
        <v>42</v>
      </c>
      <c r="I26" s="122"/>
      <c r="J26" s="90">
        <f>SUM(J22:J25)+SUM(F22:F25)</f>
        <v>0</v>
      </c>
    </row>
    <row r="27" spans="1:26" ht="18" customHeight="1" thickTop="1" x14ac:dyDescent="0.25">
      <c r="A27" s="11"/>
      <c r="B27" s="92"/>
      <c r="C27" s="134" t="s">
        <v>70</v>
      </c>
      <c r="D27" s="127"/>
      <c r="E27" s="93"/>
      <c r="F27" s="29"/>
      <c r="G27" s="100" t="s">
        <v>48</v>
      </c>
      <c r="H27" s="95" t="s">
        <v>49</v>
      </c>
      <c r="I27" s="28"/>
      <c r="J27" s="31"/>
    </row>
    <row r="28" spans="1:26" ht="18" customHeight="1" x14ac:dyDescent="0.25">
      <c r="A28" s="11"/>
      <c r="B28" s="25"/>
      <c r="C28" s="125"/>
      <c r="D28" s="128"/>
      <c r="E28" s="21"/>
      <c r="F28" s="11"/>
      <c r="G28" s="101">
        <v>21</v>
      </c>
      <c r="H28" s="105" t="s">
        <v>50</v>
      </c>
      <c r="I28" s="113"/>
      <c r="J28" s="109">
        <f>F20+J20+F26+J26</f>
        <v>0</v>
      </c>
    </row>
    <row r="29" spans="1:26" ht="18" customHeight="1" x14ac:dyDescent="0.25">
      <c r="A29" s="11"/>
      <c r="B29" s="74"/>
      <c r="C29" s="126"/>
      <c r="D29" s="129"/>
      <c r="E29" s="21"/>
      <c r="F29" s="11"/>
      <c r="G29" s="52">
        <v>22</v>
      </c>
      <c r="H29" s="106" t="s">
        <v>51</v>
      </c>
      <c r="I29" s="114">
        <f>J28-SUM('SO 14018'!K9:'SO 14018'!K31)</f>
        <v>0</v>
      </c>
      <c r="J29" s="110">
        <f>ROUND(((ROUND(I29,2)*20)*1/100),2)</f>
        <v>0</v>
      </c>
    </row>
    <row r="30" spans="1:26" ht="18" customHeight="1" x14ac:dyDescent="0.25">
      <c r="A30" s="11"/>
      <c r="B30" s="22"/>
      <c r="C30" s="116"/>
      <c r="D30" s="120"/>
      <c r="E30" s="21"/>
      <c r="F30" s="11"/>
      <c r="G30" s="53">
        <v>23</v>
      </c>
      <c r="H30" s="107" t="s">
        <v>52</v>
      </c>
      <c r="I30" s="80">
        <f>SUM('SO 14018'!K9:'SO 14018'!K31)</f>
        <v>0</v>
      </c>
      <c r="J30" s="111">
        <f>ROUND(((ROUND(I30,2)*0)/100),2)</f>
        <v>0</v>
      </c>
    </row>
    <row r="31" spans="1:26" ht="18" customHeight="1" x14ac:dyDescent="0.25">
      <c r="A31" s="11"/>
      <c r="B31" s="23"/>
      <c r="C31" s="130"/>
      <c r="D31" s="131"/>
      <c r="E31" s="21"/>
      <c r="F31" s="11"/>
      <c r="G31" s="101">
        <v>24</v>
      </c>
      <c r="H31" s="105" t="s">
        <v>53</v>
      </c>
      <c r="I31" s="104"/>
      <c r="J31" s="124">
        <f>SUM(J28:J30)</f>
        <v>0</v>
      </c>
    </row>
    <row r="32" spans="1:26" ht="18" customHeight="1" thickBot="1" x14ac:dyDescent="0.3">
      <c r="A32" s="11"/>
      <c r="B32" s="41"/>
      <c r="C32" s="108"/>
      <c r="D32" s="115"/>
      <c r="E32" s="75"/>
      <c r="F32" s="76"/>
      <c r="G32" s="52" t="s">
        <v>54</v>
      </c>
      <c r="H32" s="108"/>
      <c r="I32" s="115"/>
      <c r="J32" s="112"/>
    </row>
    <row r="33" spans="1:10" ht="18" customHeight="1" thickTop="1" x14ac:dyDescent="0.25">
      <c r="A33" s="11"/>
      <c r="B33" s="92"/>
      <c r="C33" s="93"/>
      <c r="D33" s="132" t="s">
        <v>68</v>
      </c>
      <c r="E33" s="15"/>
      <c r="F33" s="94"/>
      <c r="G33" s="102">
        <v>26</v>
      </c>
      <c r="H33" s="133" t="s">
        <v>69</v>
      </c>
      <c r="I33" s="29"/>
      <c r="J33" s="103"/>
    </row>
    <row r="34" spans="1:10" ht="18" customHeight="1" x14ac:dyDescent="0.25">
      <c r="A34" s="11"/>
      <c r="B34" s="24"/>
      <c r="C34" s="20"/>
      <c r="D34" s="14"/>
      <c r="E34" s="14"/>
      <c r="F34" s="14"/>
      <c r="G34" s="14"/>
      <c r="H34" s="14"/>
      <c r="I34" s="29"/>
      <c r="J34" s="32"/>
    </row>
    <row r="35" spans="1:10" ht="18" customHeight="1" x14ac:dyDescent="0.25">
      <c r="A35" s="11"/>
      <c r="B35" s="25"/>
      <c r="C35" s="21"/>
      <c r="D35" s="3"/>
      <c r="E35" s="3"/>
      <c r="F35" s="3"/>
      <c r="G35" s="3"/>
      <c r="H35" s="3"/>
      <c r="I35" s="11"/>
      <c r="J35" s="33"/>
    </row>
    <row r="36" spans="1:10" ht="18" customHeight="1" x14ac:dyDescent="0.25">
      <c r="A36" s="11"/>
      <c r="B36" s="25"/>
      <c r="C36" s="21"/>
      <c r="D36" s="3"/>
      <c r="E36" s="3"/>
      <c r="F36" s="3"/>
      <c r="G36" s="3"/>
      <c r="H36" s="3"/>
      <c r="I36" s="11"/>
      <c r="J36" s="33"/>
    </row>
    <row r="37" spans="1:10" ht="18" customHeight="1" x14ac:dyDescent="0.25">
      <c r="A37" s="11"/>
      <c r="B37" s="25"/>
      <c r="C37" s="21"/>
      <c r="D37" s="3"/>
      <c r="E37" s="3"/>
      <c r="F37" s="3"/>
      <c r="G37" s="3"/>
      <c r="H37" s="3"/>
      <c r="I37" s="11"/>
      <c r="J37" s="33"/>
    </row>
    <row r="38" spans="1:10" ht="18" customHeight="1" x14ac:dyDescent="0.25">
      <c r="A38" s="11"/>
      <c r="B38" s="25"/>
      <c r="C38" s="21"/>
      <c r="D38" s="3"/>
      <c r="E38" s="3"/>
      <c r="F38" s="3"/>
      <c r="G38" s="3"/>
      <c r="H38" s="3"/>
      <c r="I38" s="11"/>
      <c r="J38" s="33"/>
    </row>
    <row r="39" spans="1:10" ht="18" customHeight="1" x14ac:dyDescent="0.25">
      <c r="A39" s="11"/>
      <c r="B39" s="25"/>
      <c r="C39" s="21"/>
      <c r="D39" s="3"/>
      <c r="E39" s="3"/>
      <c r="F39" s="3"/>
      <c r="G39" s="3"/>
      <c r="H39" s="3"/>
      <c r="I39" s="11"/>
      <c r="J39" s="33"/>
    </row>
    <row r="40" spans="1:10" ht="18" customHeight="1" thickBot="1" x14ac:dyDescent="0.3">
      <c r="A40" s="11"/>
      <c r="B40" s="74"/>
      <c r="C40" s="75"/>
      <c r="D40" s="12"/>
      <c r="E40" s="12"/>
      <c r="F40" s="12"/>
      <c r="G40" s="12"/>
      <c r="H40" s="12"/>
      <c r="I40" s="76"/>
      <c r="J40" s="77"/>
    </row>
    <row r="41" spans="1:10" ht="15.75" thickTop="1" x14ac:dyDescent="0.25">
      <c r="A41" s="11"/>
      <c r="B41" s="15"/>
      <c r="C41" s="15"/>
      <c r="D41" s="15"/>
      <c r="E41" s="15"/>
      <c r="F41" s="15"/>
      <c r="G41" s="15"/>
      <c r="H41" s="15"/>
      <c r="I41" s="15"/>
      <c r="J41" s="15"/>
    </row>
  </sheetData>
  <mergeCells count="4">
    <mergeCell ref="B2:J2"/>
    <mergeCell ref="B6:J6"/>
    <mergeCell ref="B8:J8"/>
    <mergeCell ref="B10:J10"/>
  </mergeCells>
  <pageMargins left="0.7" right="0.7" top="0.75" bottom="0.75" header="0.3" footer="0.3"/>
  <pageSetup paperSize="9" scale="95" orientation="portrait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00"/>
  <sheetViews>
    <sheetView workbookViewId="0">
      <selection sqref="A1:D1"/>
    </sheetView>
  </sheetViews>
  <sheetFormatPr defaultColWidth="0" defaultRowHeight="15" x14ac:dyDescent="0.25"/>
  <cols>
    <col min="1" max="1" width="40.7109375" customWidth="1"/>
    <col min="2" max="4" width="12.7109375" customWidth="1"/>
    <col min="5" max="6" width="15.7109375" customWidth="1"/>
    <col min="7" max="7" width="3.7109375" customWidth="1"/>
    <col min="8" max="9" width="9.140625" hidden="1" customWidth="1"/>
    <col min="10" max="26" width="0" hidden="1" customWidth="1"/>
    <col min="27" max="16384" width="9.140625" hidden="1"/>
  </cols>
  <sheetData>
    <row r="1" spans="1:26" ht="20.100000000000001" customHeight="1" x14ac:dyDescent="0.25">
      <c r="A1" s="210" t="s">
        <v>33</v>
      </c>
      <c r="B1" s="211"/>
      <c r="C1" s="211"/>
      <c r="D1" s="212"/>
      <c r="E1" s="137" t="s">
        <v>30</v>
      </c>
      <c r="F1" s="136"/>
      <c r="W1">
        <v>30.126000000000001</v>
      </c>
    </row>
    <row r="2" spans="1:26" ht="20.100000000000001" customHeight="1" x14ac:dyDescent="0.25">
      <c r="A2" s="210" t="s">
        <v>34</v>
      </c>
      <c r="B2" s="211"/>
      <c r="C2" s="211"/>
      <c r="D2" s="212"/>
      <c r="E2" s="137" t="s">
        <v>28</v>
      </c>
      <c r="F2" s="136"/>
    </row>
    <row r="3" spans="1:26" ht="20.100000000000001" customHeight="1" x14ac:dyDescent="0.25">
      <c r="A3" s="210" t="s">
        <v>35</v>
      </c>
      <c r="B3" s="211"/>
      <c r="C3" s="211"/>
      <c r="D3" s="212"/>
      <c r="E3" s="137" t="s">
        <v>74</v>
      </c>
      <c r="F3" s="136"/>
    </row>
    <row r="4" spans="1:26" x14ac:dyDescent="0.25">
      <c r="A4" s="138" t="s">
        <v>1</v>
      </c>
      <c r="B4" s="135"/>
      <c r="C4" s="135"/>
      <c r="D4" s="135"/>
      <c r="E4" s="135"/>
      <c r="F4" s="135"/>
    </row>
    <row r="5" spans="1:26" x14ac:dyDescent="0.25">
      <c r="A5" s="138" t="s">
        <v>223</v>
      </c>
      <c r="B5" s="135"/>
      <c r="C5" s="135"/>
      <c r="D5" s="135"/>
      <c r="E5" s="135"/>
      <c r="F5" s="135"/>
    </row>
    <row r="6" spans="1:26" x14ac:dyDescent="0.25">
      <c r="A6" s="135"/>
      <c r="B6" s="135"/>
      <c r="C6" s="135"/>
      <c r="D6" s="135"/>
      <c r="E6" s="135"/>
      <c r="F6" s="135"/>
    </row>
    <row r="7" spans="1:26" x14ac:dyDescent="0.25">
      <c r="A7" s="135"/>
      <c r="B7" s="135"/>
      <c r="C7" s="135"/>
      <c r="D7" s="135"/>
      <c r="E7" s="135"/>
      <c r="F7" s="135"/>
    </row>
    <row r="8" spans="1:26" x14ac:dyDescent="0.25">
      <c r="A8" s="139" t="s">
        <v>75</v>
      </c>
      <c r="B8" s="135"/>
      <c r="C8" s="135"/>
      <c r="D8" s="135"/>
      <c r="E8" s="135"/>
      <c r="F8" s="135"/>
    </row>
    <row r="9" spans="1:26" x14ac:dyDescent="0.25">
      <c r="A9" s="140" t="s">
        <v>71</v>
      </c>
      <c r="B9" s="140" t="s">
        <v>65</v>
      </c>
      <c r="C9" s="140" t="s">
        <v>66</v>
      </c>
      <c r="D9" s="140" t="s">
        <v>42</v>
      </c>
      <c r="E9" s="140" t="s">
        <v>72</v>
      </c>
      <c r="F9" s="140" t="s">
        <v>73</v>
      </c>
    </row>
    <row r="10" spans="1:26" x14ac:dyDescent="0.25">
      <c r="A10" s="147" t="s">
        <v>76</v>
      </c>
      <c r="B10" s="148"/>
      <c r="C10" s="144"/>
      <c r="D10" s="144"/>
      <c r="E10" s="145"/>
      <c r="F10" s="145"/>
      <c r="G10" s="146"/>
      <c r="H10" s="146"/>
      <c r="I10" s="146"/>
      <c r="J10" s="146"/>
      <c r="K10" s="146"/>
      <c r="L10" s="146"/>
      <c r="M10" s="146"/>
      <c r="N10" s="146"/>
      <c r="O10" s="146"/>
      <c r="P10" s="146"/>
      <c r="Q10" s="146"/>
      <c r="R10" s="146"/>
      <c r="S10" s="146"/>
      <c r="T10" s="146"/>
      <c r="U10" s="146"/>
      <c r="V10" s="146"/>
      <c r="W10" s="146"/>
      <c r="X10" s="146"/>
      <c r="Y10" s="146"/>
      <c r="Z10" s="146"/>
    </row>
    <row r="11" spans="1:26" x14ac:dyDescent="0.25">
      <c r="A11" s="149" t="s">
        <v>77</v>
      </c>
      <c r="B11" s="150">
        <f>'SO 14018'!L13</f>
        <v>0</v>
      </c>
      <c r="C11" s="150">
        <f>'SO 14018'!M13</f>
        <v>0</v>
      </c>
      <c r="D11" s="150">
        <f>'SO 14018'!I13</f>
        <v>0</v>
      </c>
      <c r="E11" s="151">
        <f>'SO 14018'!P13</f>
        <v>0</v>
      </c>
      <c r="F11" s="151">
        <f>'SO 14018'!S13</f>
        <v>0</v>
      </c>
      <c r="G11" s="146"/>
      <c r="H11" s="146"/>
      <c r="I11" s="146"/>
      <c r="J11" s="146"/>
      <c r="K11" s="146"/>
      <c r="L11" s="146"/>
      <c r="M11" s="146"/>
      <c r="N11" s="146"/>
      <c r="O11" s="146"/>
      <c r="P11" s="146"/>
      <c r="Q11" s="146"/>
      <c r="R11" s="146"/>
      <c r="S11" s="146"/>
      <c r="T11" s="146"/>
      <c r="U11" s="146"/>
      <c r="V11" s="146"/>
      <c r="W11" s="146"/>
      <c r="X11" s="146"/>
      <c r="Y11" s="146"/>
      <c r="Z11" s="146"/>
    </row>
    <row r="12" spans="1:26" x14ac:dyDescent="0.25">
      <c r="A12" s="149" t="s">
        <v>78</v>
      </c>
      <c r="B12" s="150">
        <f>'SO 14018'!L18</f>
        <v>0</v>
      </c>
      <c r="C12" s="150">
        <f>'SO 14018'!M18</f>
        <v>0</v>
      </c>
      <c r="D12" s="150">
        <f>'SO 14018'!I18</f>
        <v>0</v>
      </c>
      <c r="E12" s="151">
        <f>'SO 14018'!P18</f>
        <v>0.13</v>
      </c>
      <c r="F12" s="151">
        <f>'SO 14018'!S18</f>
        <v>88.06</v>
      </c>
      <c r="G12" s="146"/>
      <c r="H12" s="146"/>
      <c r="I12" s="146"/>
      <c r="J12" s="146"/>
      <c r="K12" s="146"/>
      <c r="L12" s="146"/>
      <c r="M12" s="146"/>
      <c r="N12" s="146"/>
      <c r="O12" s="146"/>
      <c r="P12" s="146"/>
      <c r="Q12" s="146"/>
      <c r="R12" s="146"/>
      <c r="S12" s="146"/>
      <c r="T12" s="146"/>
      <c r="U12" s="146"/>
      <c r="V12" s="146"/>
      <c r="W12" s="146"/>
      <c r="X12" s="146"/>
      <c r="Y12" s="146"/>
      <c r="Z12" s="146"/>
    </row>
    <row r="13" spans="1:26" x14ac:dyDescent="0.25">
      <c r="A13" s="149" t="s">
        <v>80</v>
      </c>
      <c r="B13" s="150">
        <f>'SO 14018'!L25</f>
        <v>0</v>
      </c>
      <c r="C13" s="150">
        <f>'SO 14018'!M25</f>
        <v>0</v>
      </c>
      <c r="D13" s="150">
        <f>'SO 14018'!I25</f>
        <v>0</v>
      </c>
      <c r="E13" s="151">
        <f>'SO 14018'!P25</f>
        <v>0</v>
      </c>
      <c r="F13" s="151">
        <f>'SO 14018'!S25</f>
        <v>0</v>
      </c>
      <c r="G13" s="146"/>
      <c r="H13" s="146"/>
      <c r="I13" s="146"/>
      <c r="J13" s="146"/>
      <c r="K13" s="146"/>
      <c r="L13" s="146"/>
      <c r="M13" s="146"/>
      <c r="N13" s="146"/>
      <c r="O13" s="146"/>
      <c r="P13" s="146"/>
      <c r="Q13" s="146"/>
      <c r="R13" s="146"/>
      <c r="S13" s="146"/>
      <c r="T13" s="146"/>
      <c r="U13" s="146"/>
      <c r="V13" s="146"/>
      <c r="W13" s="146"/>
      <c r="X13" s="146"/>
      <c r="Y13" s="146"/>
      <c r="Z13" s="146"/>
    </row>
    <row r="14" spans="1:26" x14ac:dyDescent="0.25">
      <c r="A14" s="149" t="s">
        <v>81</v>
      </c>
      <c r="B14" s="150">
        <f>'SO 14018'!L29</f>
        <v>0</v>
      </c>
      <c r="C14" s="150">
        <f>'SO 14018'!M29</f>
        <v>0</v>
      </c>
      <c r="D14" s="150">
        <f>'SO 14018'!I29</f>
        <v>0</v>
      </c>
      <c r="E14" s="151">
        <f>'SO 14018'!P29</f>
        <v>0</v>
      </c>
      <c r="F14" s="151">
        <f>'SO 14018'!S29</f>
        <v>0</v>
      </c>
      <c r="G14" s="146"/>
      <c r="H14" s="146"/>
      <c r="I14" s="146"/>
      <c r="J14" s="146"/>
      <c r="K14" s="146"/>
      <c r="L14" s="146"/>
      <c r="M14" s="146"/>
      <c r="N14" s="146"/>
      <c r="O14" s="146"/>
      <c r="P14" s="146"/>
      <c r="Q14" s="146"/>
      <c r="R14" s="146"/>
      <c r="S14" s="146"/>
      <c r="T14" s="146"/>
      <c r="U14" s="146"/>
      <c r="V14" s="146"/>
      <c r="W14" s="146"/>
      <c r="X14" s="146"/>
      <c r="Y14" s="146"/>
      <c r="Z14" s="146"/>
    </row>
    <row r="15" spans="1:26" x14ac:dyDescent="0.25">
      <c r="A15" s="2" t="s">
        <v>76</v>
      </c>
      <c r="B15" s="152">
        <f>'SO 14018'!L31</f>
        <v>0</v>
      </c>
      <c r="C15" s="152">
        <f>'SO 14018'!M31</f>
        <v>0</v>
      </c>
      <c r="D15" s="152">
        <f>'SO 14018'!I31</f>
        <v>0</v>
      </c>
      <c r="E15" s="153">
        <f>'SO 14018'!S31</f>
        <v>88.06</v>
      </c>
      <c r="F15" s="153">
        <f>'SO 14018'!V31</f>
        <v>0</v>
      </c>
      <c r="G15" s="146"/>
      <c r="H15" s="146"/>
      <c r="I15" s="146"/>
      <c r="J15" s="146"/>
      <c r="K15" s="146"/>
      <c r="L15" s="146"/>
      <c r="M15" s="146"/>
      <c r="N15" s="146"/>
      <c r="O15" s="146"/>
      <c r="P15" s="146"/>
      <c r="Q15" s="146"/>
      <c r="R15" s="146"/>
      <c r="S15" s="146"/>
      <c r="T15" s="146"/>
      <c r="U15" s="146"/>
      <c r="V15" s="146"/>
      <c r="W15" s="146"/>
      <c r="X15" s="146"/>
      <c r="Y15" s="146"/>
      <c r="Z15" s="146"/>
    </row>
    <row r="16" spans="1:26" x14ac:dyDescent="0.25">
      <c r="A16" s="1"/>
      <c r="B16" s="142"/>
      <c r="C16" s="142"/>
      <c r="D16" s="142"/>
      <c r="E16" s="141"/>
      <c r="F16" s="141"/>
    </row>
    <row r="17" spans="1:26" x14ac:dyDescent="0.25">
      <c r="A17" s="2" t="s">
        <v>82</v>
      </c>
      <c r="B17" s="152">
        <f>'SO 14018'!L32</f>
        <v>0</v>
      </c>
      <c r="C17" s="152">
        <f>'SO 14018'!M32</f>
        <v>0</v>
      </c>
      <c r="D17" s="152">
        <f>'SO 14018'!I32</f>
        <v>0</v>
      </c>
      <c r="E17" s="153">
        <f>'SO 14018'!S32</f>
        <v>88.06</v>
      </c>
      <c r="F17" s="153">
        <f>'SO 14018'!V32</f>
        <v>0</v>
      </c>
      <c r="G17" s="146"/>
      <c r="H17" s="146"/>
      <c r="I17" s="146"/>
      <c r="J17" s="146"/>
      <c r="K17" s="146"/>
      <c r="L17" s="146"/>
      <c r="M17" s="146"/>
      <c r="N17" s="146"/>
      <c r="O17" s="146"/>
      <c r="P17" s="146"/>
      <c r="Q17" s="146"/>
      <c r="R17" s="146"/>
      <c r="S17" s="146"/>
      <c r="T17" s="146"/>
      <c r="U17" s="146"/>
      <c r="V17" s="146"/>
      <c r="W17" s="146"/>
      <c r="X17" s="146"/>
      <c r="Y17" s="146"/>
      <c r="Z17" s="146"/>
    </row>
    <row r="18" spans="1:26" x14ac:dyDescent="0.25">
      <c r="A18" s="1"/>
      <c r="B18" s="142"/>
      <c r="C18" s="142"/>
      <c r="D18" s="142"/>
      <c r="E18" s="141"/>
      <c r="F18" s="141"/>
    </row>
    <row r="19" spans="1:26" x14ac:dyDescent="0.25">
      <c r="A19" s="1"/>
      <c r="B19" s="142"/>
      <c r="C19" s="142"/>
      <c r="D19" s="142"/>
      <c r="E19" s="141"/>
      <c r="F19" s="141"/>
    </row>
    <row r="20" spans="1:26" x14ac:dyDescent="0.25">
      <c r="A20" s="1"/>
      <c r="B20" s="142"/>
      <c r="C20" s="142"/>
      <c r="D20" s="142"/>
      <c r="E20" s="141"/>
      <c r="F20" s="141"/>
    </row>
    <row r="21" spans="1:26" x14ac:dyDescent="0.25">
      <c r="A21" s="1"/>
      <c r="B21" s="142"/>
      <c r="C21" s="142"/>
      <c r="D21" s="142"/>
      <c r="E21" s="141"/>
      <c r="F21" s="141"/>
    </row>
    <row r="22" spans="1:26" x14ac:dyDescent="0.25">
      <c r="A22" s="1"/>
      <c r="B22" s="142"/>
      <c r="C22" s="142"/>
      <c r="D22" s="142"/>
      <c r="E22" s="141"/>
      <c r="F22" s="141"/>
    </row>
    <row r="23" spans="1:26" x14ac:dyDescent="0.25">
      <c r="A23" s="1"/>
      <c r="B23" s="142"/>
      <c r="C23" s="142"/>
      <c r="D23" s="142"/>
      <c r="E23" s="141"/>
      <c r="F23" s="141"/>
    </row>
    <row r="24" spans="1:26" x14ac:dyDescent="0.25">
      <c r="A24" s="1"/>
      <c r="B24" s="142"/>
      <c r="C24" s="142"/>
      <c r="D24" s="142"/>
      <c r="E24" s="141"/>
      <c r="F24" s="141"/>
    </row>
    <row r="25" spans="1:26" x14ac:dyDescent="0.25">
      <c r="A25" s="1"/>
      <c r="B25" s="142"/>
      <c r="C25" s="142"/>
      <c r="D25" s="142"/>
      <c r="E25" s="141"/>
      <c r="F25" s="141"/>
    </row>
    <row r="26" spans="1:26" x14ac:dyDescent="0.25">
      <c r="A26" s="1"/>
      <c r="B26" s="142"/>
      <c r="C26" s="142"/>
      <c r="D26" s="142"/>
      <c r="E26" s="141"/>
      <c r="F26" s="141"/>
    </row>
    <row r="27" spans="1:26" x14ac:dyDescent="0.25">
      <c r="A27" s="1"/>
      <c r="B27" s="142"/>
      <c r="C27" s="142"/>
      <c r="D27" s="142"/>
      <c r="E27" s="141"/>
      <c r="F27" s="141"/>
    </row>
    <row r="28" spans="1:26" x14ac:dyDescent="0.25">
      <c r="A28" s="1"/>
      <c r="B28" s="142"/>
      <c r="C28" s="142"/>
      <c r="D28" s="142"/>
      <c r="E28" s="141"/>
      <c r="F28" s="141"/>
    </row>
    <row r="29" spans="1:26" x14ac:dyDescent="0.25">
      <c r="A29" s="1"/>
      <c r="B29" s="142"/>
      <c r="C29" s="142"/>
      <c r="D29" s="142"/>
      <c r="E29" s="141"/>
      <c r="F29" s="141"/>
    </row>
    <row r="30" spans="1:26" x14ac:dyDescent="0.25">
      <c r="A30" s="1"/>
      <c r="B30" s="142"/>
      <c r="C30" s="142"/>
      <c r="D30" s="142"/>
      <c r="E30" s="141"/>
      <c r="F30" s="141"/>
    </row>
    <row r="31" spans="1:26" x14ac:dyDescent="0.25">
      <c r="A31" s="1"/>
      <c r="B31" s="142"/>
      <c r="C31" s="142"/>
      <c r="D31" s="142"/>
      <c r="E31" s="141"/>
      <c r="F31" s="141"/>
    </row>
    <row r="32" spans="1:26" x14ac:dyDescent="0.25">
      <c r="A32" s="1"/>
      <c r="B32" s="142"/>
      <c r="C32" s="142"/>
      <c r="D32" s="142"/>
      <c r="E32" s="141"/>
      <c r="F32" s="141"/>
    </row>
    <row r="33" spans="1:6" x14ac:dyDescent="0.25">
      <c r="A33" s="1"/>
      <c r="B33" s="142"/>
      <c r="C33" s="142"/>
      <c r="D33" s="142"/>
      <c r="E33" s="141"/>
      <c r="F33" s="141"/>
    </row>
    <row r="34" spans="1:6" x14ac:dyDescent="0.25">
      <c r="A34" s="1"/>
      <c r="B34" s="142"/>
      <c r="C34" s="142"/>
      <c r="D34" s="142"/>
      <c r="E34" s="141"/>
      <c r="F34" s="141"/>
    </row>
    <row r="35" spans="1:6" x14ac:dyDescent="0.25">
      <c r="A35" s="1"/>
      <c r="B35" s="142"/>
      <c r="C35" s="142"/>
      <c r="D35" s="142"/>
      <c r="E35" s="141"/>
      <c r="F35" s="141"/>
    </row>
    <row r="36" spans="1:6" x14ac:dyDescent="0.25">
      <c r="A36" s="1"/>
      <c r="B36" s="142"/>
      <c r="C36" s="142"/>
      <c r="D36" s="142"/>
      <c r="E36" s="141"/>
      <c r="F36" s="141"/>
    </row>
    <row r="37" spans="1:6" x14ac:dyDescent="0.25">
      <c r="A37" s="1"/>
      <c r="B37" s="142"/>
      <c r="C37" s="142"/>
      <c r="D37" s="142"/>
      <c r="E37" s="141"/>
      <c r="F37" s="141"/>
    </row>
    <row r="38" spans="1:6" x14ac:dyDescent="0.25">
      <c r="A38" s="1"/>
      <c r="B38" s="142"/>
      <c r="C38" s="142"/>
      <c r="D38" s="142"/>
      <c r="E38" s="141"/>
      <c r="F38" s="141"/>
    </row>
    <row r="39" spans="1:6" x14ac:dyDescent="0.25">
      <c r="A39" s="1"/>
      <c r="B39" s="142"/>
      <c r="C39" s="142"/>
      <c r="D39" s="142"/>
      <c r="E39" s="141"/>
      <c r="F39" s="141"/>
    </row>
    <row r="40" spans="1:6" x14ac:dyDescent="0.25">
      <c r="A40" s="1"/>
      <c r="B40" s="142"/>
      <c r="C40" s="142"/>
      <c r="D40" s="142"/>
      <c r="E40" s="141"/>
      <c r="F40" s="141"/>
    </row>
    <row r="41" spans="1:6" x14ac:dyDescent="0.25">
      <c r="A41" s="1"/>
      <c r="B41" s="142"/>
      <c r="C41" s="142"/>
      <c r="D41" s="142"/>
      <c r="E41" s="141"/>
      <c r="F41" s="141"/>
    </row>
    <row r="42" spans="1:6" x14ac:dyDescent="0.25">
      <c r="A42" s="1"/>
      <c r="B42" s="142"/>
      <c r="C42" s="142"/>
      <c r="D42" s="142"/>
      <c r="E42" s="141"/>
      <c r="F42" s="141"/>
    </row>
    <row r="43" spans="1:6" x14ac:dyDescent="0.25">
      <c r="A43" s="1"/>
      <c r="B43" s="142"/>
      <c r="C43" s="142"/>
      <c r="D43" s="142"/>
      <c r="E43" s="141"/>
      <c r="F43" s="141"/>
    </row>
    <row r="44" spans="1:6" x14ac:dyDescent="0.25">
      <c r="A44" s="1"/>
      <c r="B44" s="142"/>
      <c r="C44" s="142"/>
      <c r="D44" s="142"/>
      <c r="E44" s="141"/>
      <c r="F44" s="141"/>
    </row>
    <row r="45" spans="1:6" x14ac:dyDescent="0.25">
      <c r="A45" s="1"/>
      <c r="B45" s="142"/>
      <c r="C45" s="142"/>
      <c r="D45" s="142"/>
      <c r="E45" s="141"/>
      <c r="F45" s="141"/>
    </row>
    <row r="46" spans="1:6" x14ac:dyDescent="0.25">
      <c r="A46" s="1"/>
      <c r="B46" s="142"/>
      <c r="C46" s="142"/>
      <c r="D46" s="142"/>
      <c r="E46" s="141"/>
      <c r="F46" s="141"/>
    </row>
    <row r="47" spans="1:6" x14ac:dyDescent="0.25">
      <c r="A47" s="1"/>
      <c r="B47" s="142"/>
      <c r="C47" s="142"/>
      <c r="D47" s="142"/>
      <c r="E47" s="141"/>
      <c r="F47" s="141"/>
    </row>
    <row r="48" spans="1:6" x14ac:dyDescent="0.25">
      <c r="A48" s="1"/>
      <c r="B48" s="142"/>
      <c r="C48" s="142"/>
      <c r="D48" s="142"/>
      <c r="E48" s="141"/>
      <c r="F48" s="141"/>
    </row>
    <row r="49" spans="1:6" x14ac:dyDescent="0.25">
      <c r="A49" s="1"/>
      <c r="B49" s="142"/>
      <c r="C49" s="142"/>
      <c r="D49" s="142"/>
      <c r="E49" s="141"/>
      <c r="F49" s="141"/>
    </row>
    <row r="50" spans="1:6" x14ac:dyDescent="0.25">
      <c r="A50" s="1"/>
      <c r="B50" s="142"/>
      <c r="C50" s="142"/>
      <c r="D50" s="142"/>
      <c r="E50" s="141"/>
      <c r="F50" s="141"/>
    </row>
    <row r="51" spans="1:6" x14ac:dyDescent="0.25">
      <c r="A51" s="1"/>
      <c r="B51" s="142"/>
      <c r="C51" s="142"/>
      <c r="D51" s="142"/>
      <c r="E51" s="141"/>
      <c r="F51" s="141"/>
    </row>
    <row r="52" spans="1:6" x14ac:dyDescent="0.25">
      <c r="A52" s="1"/>
      <c r="B52" s="142"/>
      <c r="C52" s="142"/>
      <c r="D52" s="142"/>
      <c r="E52" s="141"/>
      <c r="F52" s="141"/>
    </row>
    <row r="53" spans="1:6" x14ac:dyDescent="0.25">
      <c r="A53" s="1"/>
      <c r="B53" s="142"/>
      <c r="C53" s="142"/>
      <c r="D53" s="142"/>
      <c r="E53" s="141"/>
      <c r="F53" s="141"/>
    </row>
    <row r="54" spans="1:6" x14ac:dyDescent="0.25">
      <c r="A54" s="1"/>
      <c r="B54" s="142"/>
      <c r="C54" s="142"/>
      <c r="D54" s="142"/>
      <c r="E54" s="141"/>
      <c r="F54" s="141"/>
    </row>
    <row r="55" spans="1:6" x14ac:dyDescent="0.25">
      <c r="A55" s="1"/>
      <c r="B55" s="142"/>
      <c r="C55" s="142"/>
      <c r="D55" s="142"/>
      <c r="E55" s="141"/>
      <c r="F55" s="141"/>
    </row>
    <row r="56" spans="1:6" x14ac:dyDescent="0.25">
      <c r="A56" s="1"/>
      <c r="B56" s="142"/>
      <c r="C56" s="142"/>
      <c r="D56" s="142"/>
      <c r="E56" s="141"/>
      <c r="F56" s="141"/>
    </row>
    <row r="57" spans="1:6" x14ac:dyDescent="0.25">
      <c r="A57" s="1"/>
      <c r="B57" s="142"/>
      <c r="C57" s="142"/>
      <c r="D57" s="142"/>
      <c r="E57" s="141"/>
      <c r="F57" s="141"/>
    </row>
    <row r="58" spans="1:6" x14ac:dyDescent="0.25">
      <c r="A58" s="1"/>
      <c r="B58" s="142"/>
      <c r="C58" s="142"/>
      <c r="D58" s="142"/>
      <c r="E58" s="141"/>
      <c r="F58" s="141"/>
    </row>
    <row r="59" spans="1:6" x14ac:dyDescent="0.25">
      <c r="A59" s="1"/>
      <c r="B59" s="142"/>
      <c r="C59" s="142"/>
      <c r="D59" s="142"/>
      <c r="E59" s="141"/>
      <c r="F59" s="141"/>
    </row>
    <row r="60" spans="1:6" x14ac:dyDescent="0.25">
      <c r="A60" s="1"/>
      <c r="B60" s="142"/>
      <c r="C60" s="142"/>
      <c r="D60" s="142"/>
      <c r="E60" s="141"/>
      <c r="F60" s="141"/>
    </row>
    <row r="61" spans="1:6" x14ac:dyDescent="0.25">
      <c r="A61" s="1"/>
      <c r="B61" s="142"/>
      <c r="C61" s="142"/>
      <c r="D61" s="142"/>
      <c r="E61" s="141"/>
      <c r="F61" s="141"/>
    </row>
    <row r="62" spans="1:6" x14ac:dyDescent="0.25">
      <c r="A62" s="1"/>
      <c r="B62" s="142"/>
      <c r="C62" s="142"/>
      <c r="D62" s="142"/>
      <c r="E62" s="141"/>
      <c r="F62" s="141"/>
    </row>
    <row r="63" spans="1:6" x14ac:dyDescent="0.25">
      <c r="A63" s="1"/>
      <c r="B63" s="142"/>
      <c r="C63" s="142"/>
      <c r="D63" s="142"/>
      <c r="E63" s="141"/>
      <c r="F63" s="141"/>
    </row>
    <row r="64" spans="1:6" x14ac:dyDescent="0.25">
      <c r="A64" s="1"/>
      <c r="B64" s="142"/>
      <c r="C64" s="142"/>
      <c r="D64" s="142"/>
      <c r="E64" s="141"/>
      <c r="F64" s="141"/>
    </row>
    <row r="65" spans="1:6" x14ac:dyDescent="0.25">
      <c r="A65" s="1"/>
      <c r="B65" s="142"/>
      <c r="C65" s="142"/>
      <c r="D65" s="142"/>
      <c r="E65" s="141"/>
      <c r="F65" s="141"/>
    </row>
    <row r="66" spans="1:6" x14ac:dyDescent="0.25">
      <c r="A66" s="1"/>
      <c r="B66" s="142"/>
      <c r="C66" s="142"/>
      <c r="D66" s="142"/>
      <c r="E66" s="141"/>
      <c r="F66" s="141"/>
    </row>
    <row r="67" spans="1:6" x14ac:dyDescent="0.25">
      <c r="A67" s="1"/>
      <c r="B67" s="142"/>
      <c r="C67" s="142"/>
      <c r="D67" s="142"/>
      <c r="E67" s="141"/>
      <c r="F67" s="141"/>
    </row>
    <row r="68" spans="1:6" x14ac:dyDescent="0.25">
      <c r="A68" s="1"/>
      <c r="B68" s="142"/>
      <c r="C68" s="142"/>
      <c r="D68" s="142"/>
      <c r="E68" s="141"/>
      <c r="F68" s="141"/>
    </row>
    <row r="69" spans="1:6" x14ac:dyDescent="0.25">
      <c r="A69" s="1"/>
      <c r="B69" s="142"/>
      <c r="C69" s="142"/>
      <c r="D69" s="142"/>
      <c r="E69" s="141"/>
      <c r="F69" s="141"/>
    </row>
    <row r="70" spans="1:6" x14ac:dyDescent="0.25">
      <c r="A70" s="1"/>
      <c r="B70" s="142"/>
      <c r="C70" s="142"/>
      <c r="D70" s="142"/>
      <c r="E70" s="141"/>
      <c r="F70" s="141"/>
    </row>
    <row r="71" spans="1:6" x14ac:dyDescent="0.25">
      <c r="A71" s="1"/>
      <c r="B71" s="142"/>
      <c r="C71" s="142"/>
      <c r="D71" s="142"/>
      <c r="E71" s="141"/>
      <c r="F71" s="141"/>
    </row>
    <row r="72" spans="1:6" x14ac:dyDescent="0.25">
      <c r="A72" s="1"/>
      <c r="B72" s="142"/>
      <c r="C72" s="142"/>
      <c r="D72" s="142"/>
      <c r="E72" s="141"/>
      <c r="F72" s="141"/>
    </row>
    <row r="73" spans="1:6" x14ac:dyDescent="0.25">
      <c r="A73" s="1"/>
      <c r="B73" s="142"/>
      <c r="C73" s="142"/>
      <c r="D73" s="142"/>
      <c r="E73" s="141"/>
      <c r="F73" s="141"/>
    </row>
    <row r="74" spans="1:6" x14ac:dyDescent="0.25">
      <c r="A74" s="1"/>
      <c r="B74" s="142"/>
      <c r="C74" s="142"/>
      <c r="D74" s="142"/>
      <c r="E74" s="141"/>
      <c r="F74" s="141"/>
    </row>
    <row r="75" spans="1:6" x14ac:dyDescent="0.25">
      <c r="A75" s="1"/>
      <c r="B75" s="142"/>
      <c r="C75" s="142"/>
      <c r="D75" s="142"/>
      <c r="E75" s="141"/>
      <c r="F75" s="141"/>
    </row>
    <row r="76" spans="1:6" x14ac:dyDescent="0.25">
      <c r="A76" s="1"/>
      <c r="B76" s="142"/>
      <c r="C76" s="142"/>
      <c r="D76" s="142"/>
      <c r="E76" s="141"/>
      <c r="F76" s="141"/>
    </row>
    <row r="77" spans="1:6" x14ac:dyDescent="0.25">
      <c r="A77" s="1"/>
      <c r="B77" s="142"/>
      <c r="C77" s="142"/>
      <c r="D77" s="142"/>
      <c r="E77" s="141"/>
      <c r="F77" s="141"/>
    </row>
    <row r="78" spans="1:6" x14ac:dyDescent="0.25">
      <c r="A78" s="1"/>
      <c r="B78" s="142"/>
      <c r="C78" s="142"/>
      <c r="D78" s="142"/>
      <c r="E78" s="141"/>
      <c r="F78" s="141"/>
    </row>
    <row r="79" spans="1:6" x14ac:dyDescent="0.25">
      <c r="A79" s="1"/>
      <c r="B79" s="142"/>
      <c r="C79" s="142"/>
      <c r="D79" s="142"/>
      <c r="E79" s="141"/>
      <c r="F79" s="141"/>
    </row>
    <row r="80" spans="1:6" x14ac:dyDescent="0.25">
      <c r="A80" s="1"/>
      <c r="B80" s="142"/>
      <c r="C80" s="142"/>
      <c r="D80" s="142"/>
      <c r="E80" s="141"/>
      <c r="F80" s="141"/>
    </row>
    <row r="81" spans="1:6" x14ac:dyDescent="0.25">
      <c r="A81" s="1"/>
      <c r="B81" s="142"/>
      <c r="C81" s="142"/>
      <c r="D81" s="142"/>
      <c r="E81" s="141"/>
      <c r="F81" s="141"/>
    </row>
    <row r="82" spans="1:6" x14ac:dyDescent="0.25">
      <c r="A82" s="1"/>
      <c r="B82" s="142"/>
      <c r="C82" s="142"/>
      <c r="D82" s="142"/>
      <c r="E82" s="141"/>
      <c r="F82" s="141"/>
    </row>
    <row r="83" spans="1:6" x14ac:dyDescent="0.25">
      <c r="A83" s="1"/>
      <c r="B83" s="142"/>
      <c r="C83" s="142"/>
      <c r="D83" s="142"/>
      <c r="E83" s="141"/>
      <c r="F83" s="141"/>
    </row>
    <row r="84" spans="1:6" x14ac:dyDescent="0.25">
      <c r="A84" s="1"/>
      <c r="B84" s="142"/>
      <c r="C84" s="142"/>
      <c r="D84" s="142"/>
      <c r="E84" s="141"/>
      <c r="F84" s="141"/>
    </row>
    <row r="85" spans="1:6" x14ac:dyDescent="0.25">
      <c r="A85" s="1"/>
      <c r="B85" s="142"/>
      <c r="C85" s="142"/>
      <c r="D85" s="142"/>
      <c r="E85" s="141"/>
      <c r="F85" s="141"/>
    </row>
    <row r="86" spans="1:6" x14ac:dyDescent="0.25">
      <c r="A86" s="1"/>
      <c r="B86" s="142"/>
      <c r="C86" s="142"/>
      <c r="D86" s="142"/>
      <c r="E86" s="141"/>
      <c r="F86" s="141"/>
    </row>
    <row r="87" spans="1:6" x14ac:dyDescent="0.25">
      <c r="A87" s="1"/>
      <c r="B87" s="142"/>
      <c r="C87" s="142"/>
      <c r="D87" s="142"/>
      <c r="E87" s="141"/>
      <c r="F87" s="141"/>
    </row>
    <row r="88" spans="1:6" x14ac:dyDescent="0.25">
      <c r="A88" s="1"/>
      <c r="B88" s="142"/>
      <c r="C88" s="142"/>
      <c r="D88" s="142"/>
      <c r="E88" s="141"/>
      <c r="F88" s="141"/>
    </row>
    <row r="89" spans="1:6" x14ac:dyDescent="0.25">
      <c r="A89" s="1"/>
      <c r="B89" s="142"/>
      <c r="C89" s="142"/>
      <c r="D89" s="142"/>
      <c r="E89" s="141"/>
      <c r="F89" s="141"/>
    </row>
    <row r="90" spans="1:6" x14ac:dyDescent="0.25">
      <c r="A90" s="1"/>
      <c r="B90" s="142"/>
      <c r="C90" s="142"/>
      <c r="D90" s="142"/>
      <c r="E90" s="141"/>
      <c r="F90" s="141"/>
    </row>
    <row r="91" spans="1:6" x14ac:dyDescent="0.25">
      <c r="A91" s="1"/>
      <c r="B91" s="142"/>
      <c r="C91" s="142"/>
      <c r="D91" s="142"/>
      <c r="E91" s="141"/>
      <c r="F91" s="141"/>
    </row>
    <row r="92" spans="1:6" x14ac:dyDescent="0.25">
      <c r="A92" s="1"/>
      <c r="B92" s="142"/>
      <c r="C92" s="142"/>
      <c r="D92" s="142"/>
      <c r="E92" s="141"/>
      <c r="F92" s="141"/>
    </row>
    <row r="93" spans="1:6" x14ac:dyDescent="0.25">
      <c r="A93" s="1"/>
      <c r="B93" s="142"/>
      <c r="C93" s="142"/>
      <c r="D93" s="142"/>
      <c r="E93" s="141"/>
      <c r="F93" s="141"/>
    </row>
    <row r="94" spans="1:6" x14ac:dyDescent="0.25">
      <c r="A94" s="1"/>
      <c r="B94" s="142"/>
      <c r="C94" s="142"/>
      <c r="D94" s="142"/>
      <c r="E94" s="141"/>
      <c r="F94" s="141"/>
    </row>
    <row r="95" spans="1:6" x14ac:dyDescent="0.25">
      <c r="A95" s="1"/>
      <c r="B95" s="142"/>
      <c r="C95" s="142"/>
      <c r="D95" s="142"/>
      <c r="E95" s="141"/>
      <c r="F95" s="141"/>
    </row>
    <row r="96" spans="1:6" x14ac:dyDescent="0.25">
      <c r="A96" s="1"/>
      <c r="B96" s="142"/>
      <c r="C96" s="142"/>
      <c r="D96" s="142"/>
      <c r="E96" s="141"/>
      <c r="F96" s="141"/>
    </row>
    <row r="97" spans="1:6" x14ac:dyDescent="0.25">
      <c r="A97" s="1"/>
      <c r="B97" s="142"/>
      <c r="C97" s="142"/>
      <c r="D97" s="142"/>
      <c r="E97" s="141"/>
      <c r="F97" s="141"/>
    </row>
    <row r="98" spans="1:6" x14ac:dyDescent="0.25">
      <c r="A98" s="1"/>
      <c r="B98" s="142"/>
      <c r="C98" s="142"/>
      <c r="D98" s="142"/>
      <c r="E98" s="141"/>
      <c r="F98" s="141"/>
    </row>
    <row r="99" spans="1:6" x14ac:dyDescent="0.25">
      <c r="A99" s="1"/>
      <c r="B99" s="1"/>
      <c r="C99" s="1"/>
      <c r="D99" s="1"/>
      <c r="E99" s="1"/>
      <c r="F99" s="1"/>
    </row>
    <row r="100" spans="1:6" x14ac:dyDescent="0.25">
      <c r="A100" s="1"/>
      <c r="B100" s="1"/>
      <c r="C100" s="1"/>
      <c r="D100" s="1"/>
      <c r="E100" s="1"/>
      <c r="F100" s="1"/>
    </row>
    <row r="101" spans="1:6" x14ac:dyDescent="0.25">
      <c r="A101" s="1"/>
      <c r="B101" s="1"/>
      <c r="C101" s="1"/>
      <c r="D101" s="1"/>
      <c r="E101" s="1"/>
      <c r="F101" s="1"/>
    </row>
    <row r="102" spans="1:6" x14ac:dyDescent="0.25">
      <c r="A102" s="1"/>
      <c r="B102" s="1"/>
      <c r="C102" s="1"/>
      <c r="D102" s="1"/>
      <c r="E102" s="1"/>
      <c r="F102" s="1"/>
    </row>
    <row r="103" spans="1:6" x14ac:dyDescent="0.25">
      <c r="A103" s="1"/>
      <c r="B103" s="1"/>
      <c r="C103" s="1"/>
      <c r="D103" s="1"/>
      <c r="E103" s="1"/>
      <c r="F103" s="1"/>
    </row>
    <row r="104" spans="1:6" x14ac:dyDescent="0.25">
      <c r="A104" s="1"/>
      <c r="B104" s="1"/>
      <c r="C104" s="1"/>
      <c r="D104" s="1"/>
      <c r="E104" s="1"/>
      <c r="F104" s="1"/>
    </row>
    <row r="105" spans="1:6" x14ac:dyDescent="0.25">
      <c r="A105" s="1"/>
      <c r="B105" s="1"/>
      <c r="C105" s="1"/>
      <c r="D105" s="1"/>
      <c r="E105" s="1"/>
      <c r="F105" s="1"/>
    </row>
    <row r="106" spans="1:6" x14ac:dyDescent="0.25">
      <c r="A106" s="1"/>
      <c r="B106" s="1"/>
      <c r="C106" s="1"/>
      <c r="D106" s="1"/>
      <c r="E106" s="1"/>
      <c r="F106" s="1"/>
    </row>
    <row r="107" spans="1:6" x14ac:dyDescent="0.25">
      <c r="A107" s="1"/>
      <c r="B107" s="1"/>
      <c r="C107" s="1"/>
      <c r="D107" s="1"/>
      <c r="E107" s="1"/>
      <c r="F107" s="1"/>
    </row>
    <row r="108" spans="1:6" x14ac:dyDescent="0.25">
      <c r="A108" s="1"/>
      <c r="B108" s="1"/>
      <c r="C108" s="1"/>
      <c r="D108" s="1"/>
      <c r="E108" s="1"/>
      <c r="F108" s="1"/>
    </row>
    <row r="109" spans="1:6" x14ac:dyDescent="0.25">
      <c r="A109" s="1"/>
      <c r="B109" s="1"/>
      <c r="C109" s="1"/>
      <c r="D109" s="1"/>
      <c r="E109" s="1"/>
      <c r="F109" s="1"/>
    </row>
    <row r="110" spans="1:6" x14ac:dyDescent="0.25">
      <c r="A110" s="1"/>
      <c r="B110" s="1"/>
      <c r="C110" s="1"/>
      <c r="D110" s="1"/>
      <c r="E110" s="1"/>
      <c r="F110" s="1"/>
    </row>
    <row r="111" spans="1:6" x14ac:dyDescent="0.25">
      <c r="A111" s="1"/>
      <c r="B111" s="1"/>
      <c r="C111" s="1"/>
      <c r="D111" s="1"/>
      <c r="E111" s="1"/>
      <c r="F111" s="1"/>
    </row>
    <row r="112" spans="1:6" x14ac:dyDescent="0.25">
      <c r="A112" s="1"/>
      <c r="B112" s="1"/>
      <c r="C112" s="1"/>
      <c r="D112" s="1"/>
      <c r="E112" s="1"/>
      <c r="F112" s="1"/>
    </row>
    <row r="113" spans="1:6" x14ac:dyDescent="0.25">
      <c r="A113" s="1"/>
      <c r="B113" s="1"/>
      <c r="C113" s="1"/>
      <c r="D113" s="1"/>
      <c r="E113" s="1"/>
      <c r="F113" s="1"/>
    </row>
    <row r="114" spans="1:6" x14ac:dyDescent="0.25">
      <c r="A114" s="1"/>
      <c r="B114" s="1"/>
      <c r="C114" s="1"/>
      <c r="D114" s="1"/>
      <c r="E114" s="1"/>
      <c r="F114" s="1"/>
    </row>
    <row r="115" spans="1:6" x14ac:dyDescent="0.25">
      <c r="A115" s="1"/>
      <c r="B115" s="1"/>
      <c r="C115" s="1"/>
      <c r="D115" s="1"/>
      <c r="E115" s="1"/>
      <c r="F115" s="1"/>
    </row>
    <row r="116" spans="1:6" x14ac:dyDescent="0.25">
      <c r="A116" s="1"/>
      <c r="B116" s="1"/>
      <c r="C116" s="1"/>
      <c r="D116" s="1"/>
      <c r="E116" s="1"/>
      <c r="F116" s="1"/>
    </row>
    <row r="117" spans="1:6" x14ac:dyDescent="0.25">
      <c r="A117" s="1"/>
      <c r="B117" s="1"/>
      <c r="C117" s="1"/>
      <c r="D117" s="1"/>
      <c r="E117" s="1"/>
      <c r="F117" s="1"/>
    </row>
    <row r="118" spans="1:6" x14ac:dyDescent="0.25">
      <c r="A118" s="1"/>
      <c r="B118" s="1"/>
      <c r="C118" s="1"/>
      <c r="D118" s="1"/>
      <c r="E118" s="1"/>
      <c r="F118" s="1"/>
    </row>
    <row r="119" spans="1:6" x14ac:dyDescent="0.25">
      <c r="A119" s="1"/>
      <c r="B119" s="1"/>
      <c r="C119" s="1"/>
      <c r="D119" s="1"/>
      <c r="E119" s="1"/>
      <c r="F119" s="1"/>
    </row>
    <row r="120" spans="1:6" x14ac:dyDescent="0.25">
      <c r="A120" s="1"/>
      <c r="B120" s="1"/>
      <c r="C120" s="1"/>
      <c r="D120" s="1"/>
      <c r="E120" s="1"/>
      <c r="F120" s="1"/>
    </row>
    <row r="121" spans="1:6" x14ac:dyDescent="0.25">
      <c r="A121" s="1"/>
      <c r="B121" s="1"/>
      <c r="C121" s="1"/>
      <c r="D121" s="1"/>
      <c r="E121" s="1"/>
      <c r="F121" s="1"/>
    </row>
    <row r="122" spans="1:6" x14ac:dyDescent="0.25">
      <c r="A122" s="1"/>
      <c r="B122" s="1"/>
      <c r="C122" s="1"/>
      <c r="D122" s="1"/>
      <c r="E122" s="1"/>
      <c r="F122" s="1"/>
    </row>
    <row r="123" spans="1:6" x14ac:dyDescent="0.25">
      <c r="A123" s="1"/>
      <c r="B123" s="1"/>
      <c r="C123" s="1"/>
      <c r="D123" s="1"/>
      <c r="E123" s="1"/>
      <c r="F123" s="1"/>
    </row>
    <row r="124" spans="1:6" x14ac:dyDescent="0.25">
      <c r="A124" s="1"/>
      <c r="B124" s="1"/>
      <c r="C124" s="1"/>
      <c r="D124" s="1"/>
      <c r="E124" s="1"/>
      <c r="F124" s="1"/>
    </row>
    <row r="125" spans="1:6" x14ac:dyDescent="0.25">
      <c r="A125" s="1"/>
      <c r="B125" s="1"/>
      <c r="C125" s="1"/>
      <c r="D125" s="1"/>
      <c r="E125" s="1"/>
      <c r="F125" s="1"/>
    </row>
    <row r="126" spans="1:6" x14ac:dyDescent="0.25">
      <c r="A126" s="1"/>
      <c r="B126" s="1"/>
      <c r="C126" s="1"/>
      <c r="D126" s="1"/>
      <c r="E126" s="1"/>
      <c r="F126" s="1"/>
    </row>
    <row r="127" spans="1:6" x14ac:dyDescent="0.25">
      <c r="A127" s="1"/>
      <c r="B127" s="1"/>
      <c r="C127" s="1"/>
      <c r="D127" s="1"/>
      <c r="E127" s="1"/>
      <c r="F127" s="1"/>
    </row>
    <row r="128" spans="1:6" x14ac:dyDescent="0.25">
      <c r="A128" s="1"/>
      <c r="B128" s="1"/>
      <c r="C128" s="1"/>
      <c r="D128" s="1"/>
      <c r="E128" s="1"/>
      <c r="F128" s="1"/>
    </row>
    <row r="129" spans="1:6" x14ac:dyDescent="0.25">
      <c r="A129" s="1"/>
      <c r="B129" s="1"/>
      <c r="C129" s="1"/>
      <c r="D129" s="1"/>
      <c r="E129" s="1"/>
      <c r="F129" s="1"/>
    </row>
    <row r="130" spans="1:6" x14ac:dyDescent="0.25">
      <c r="A130" s="1"/>
      <c r="B130" s="1"/>
      <c r="C130" s="1"/>
      <c r="D130" s="1"/>
      <c r="E130" s="1"/>
      <c r="F130" s="1"/>
    </row>
    <row r="131" spans="1:6" x14ac:dyDescent="0.25">
      <c r="A131" s="1"/>
      <c r="B131" s="1"/>
      <c r="C131" s="1"/>
      <c r="D131" s="1"/>
      <c r="E131" s="1"/>
      <c r="F131" s="1"/>
    </row>
    <row r="132" spans="1:6" x14ac:dyDescent="0.25">
      <c r="A132" s="1"/>
      <c r="B132" s="1"/>
      <c r="C132" s="1"/>
      <c r="D132" s="1"/>
      <c r="E132" s="1"/>
      <c r="F132" s="1"/>
    </row>
    <row r="133" spans="1:6" x14ac:dyDescent="0.25">
      <c r="A133" s="1"/>
      <c r="B133" s="1"/>
      <c r="C133" s="1"/>
      <c r="D133" s="1"/>
      <c r="E133" s="1"/>
      <c r="F133" s="1"/>
    </row>
    <row r="134" spans="1:6" x14ac:dyDescent="0.25">
      <c r="A134" s="1"/>
      <c r="B134" s="1"/>
      <c r="C134" s="1"/>
      <c r="D134" s="1"/>
      <c r="E134" s="1"/>
      <c r="F134" s="1"/>
    </row>
    <row r="135" spans="1:6" x14ac:dyDescent="0.25">
      <c r="A135" s="1"/>
      <c r="B135" s="1"/>
      <c r="C135" s="1"/>
      <c r="D135" s="1"/>
      <c r="E135" s="1"/>
      <c r="F135" s="1"/>
    </row>
    <row r="136" spans="1:6" x14ac:dyDescent="0.25">
      <c r="A136" s="1"/>
      <c r="B136" s="1"/>
      <c r="C136" s="1"/>
      <c r="D136" s="1"/>
      <c r="E136" s="1"/>
      <c r="F136" s="1"/>
    </row>
    <row r="137" spans="1:6" x14ac:dyDescent="0.25">
      <c r="A137" s="1"/>
      <c r="B137" s="1"/>
      <c r="C137" s="1"/>
      <c r="D137" s="1"/>
      <c r="E137" s="1"/>
      <c r="F137" s="1"/>
    </row>
    <row r="138" spans="1:6" x14ac:dyDescent="0.25">
      <c r="A138" s="1"/>
      <c r="B138" s="1"/>
      <c r="C138" s="1"/>
      <c r="D138" s="1"/>
      <c r="E138" s="1"/>
      <c r="F138" s="1"/>
    </row>
    <row r="139" spans="1:6" x14ac:dyDescent="0.25">
      <c r="A139" s="1"/>
      <c r="B139" s="1"/>
      <c r="C139" s="1"/>
      <c r="D139" s="1"/>
      <c r="E139" s="1"/>
      <c r="F139" s="1"/>
    </row>
    <row r="140" spans="1:6" x14ac:dyDescent="0.25">
      <c r="A140" s="1"/>
      <c r="B140" s="1"/>
      <c r="C140" s="1"/>
      <c r="D140" s="1"/>
      <c r="E140" s="1"/>
      <c r="F140" s="1"/>
    </row>
    <row r="141" spans="1:6" x14ac:dyDescent="0.25">
      <c r="A141" s="1"/>
      <c r="B141" s="1"/>
      <c r="C141" s="1"/>
      <c r="D141" s="1"/>
      <c r="E141" s="1"/>
      <c r="F141" s="1"/>
    </row>
    <row r="142" spans="1:6" x14ac:dyDescent="0.25">
      <c r="A142" s="1"/>
      <c r="B142" s="1"/>
      <c r="C142" s="1"/>
      <c r="D142" s="1"/>
      <c r="E142" s="1"/>
      <c r="F142" s="1"/>
    </row>
    <row r="143" spans="1:6" x14ac:dyDescent="0.25">
      <c r="A143" s="1"/>
      <c r="B143" s="1"/>
      <c r="C143" s="1"/>
      <c r="D143" s="1"/>
      <c r="E143" s="1"/>
      <c r="F143" s="1"/>
    </row>
    <row r="144" spans="1:6" x14ac:dyDescent="0.25">
      <c r="A144" s="1"/>
      <c r="B144" s="1"/>
      <c r="C144" s="1"/>
      <c r="D144" s="1"/>
      <c r="E144" s="1"/>
      <c r="F144" s="1"/>
    </row>
    <row r="145" spans="1:6" x14ac:dyDescent="0.25">
      <c r="A145" s="1"/>
      <c r="B145" s="1"/>
      <c r="C145" s="1"/>
      <c r="D145" s="1"/>
      <c r="E145" s="1"/>
      <c r="F145" s="1"/>
    </row>
    <row r="146" spans="1:6" x14ac:dyDescent="0.25">
      <c r="A146" s="1"/>
      <c r="B146" s="1"/>
      <c r="C146" s="1"/>
      <c r="D146" s="1"/>
      <c r="E146" s="1"/>
      <c r="F146" s="1"/>
    </row>
    <row r="147" spans="1:6" x14ac:dyDescent="0.25">
      <c r="A147" s="1"/>
      <c r="B147" s="1"/>
      <c r="C147" s="1"/>
      <c r="D147" s="1"/>
      <c r="E147" s="1"/>
      <c r="F147" s="1"/>
    </row>
    <row r="148" spans="1:6" x14ac:dyDescent="0.25">
      <c r="A148" s="1"/>
      <c r="B148" s="1"/>
      <c r="C148" s="1"/>
      <c r="D148" s="1"/>
      <c r="E148" s="1"/>
      <c r="F148" s="1"/>
    </row>
    <row r="149" spans="1:6" x14ac:dyDescent="0.25">
      <c r="A149" s="1"/>
      <c r="B149" s="1"/>
      <c r="C149" s="1"/>
      <c r="D149" s="1"/>
      <c r="E149" s="1"/>
      <c r="F149" s="1"/>
    </row>
    <row r="150" spans="1:6" x14ac:dyDescent="0.25">
      <c r="A150" s="1"/>
      <c r="B150" s="1"/>
      <c r="C150" s="1"/>
      <c r="D150" s="1"/>
      <c r="E150" s="1"/>
      <c r="F150" s="1"/>
    </row>
    <row r="151" spans="1:6" x14ac:dyDescent="0.25">
      <c r="A151" s="1"/>
      <c r="B151" s="1"/>
      <c r="C151" s="1"/>
      <c r="D151" s="1"/>
      <c r="E151" s="1"/>
      <c r="F151" s="1"/>
    </row>
    <row r="152" spans="1:6" x14ac:dyDescent="0.25">
      <c r="A152" s="1"/>
      <c r="B152" s="1"/>
      <c r="C152" s="1"/>
      <c r="D152" s="1"/>
      <c r="E152" s="1"/>
      <c r="F152" s="1"/>
    </row>
    <row r="153" spans="1:6" x14ac:dyDescent="0.25">
      <c r="A153" s="1"/>
      <c r="B153" s="1"/>
      <c r="C153" s="1"/>
      <c r="D153" s="1"/>
      <c r="E153" s="1"/>
      <c r="F153" s="1"/>
    </row>
    <row r="154" spans="1:6" x14ac:dyDescent="0.25">
      <c r="A154" s="1"/>
      <c r="B154" s="1"/>
      <c r="C154" s="1"/>
      <c r="D154" s="1"/>
      <c r="E154" s="1"/>
      <c r="F154" s="1"/>
    </row>
    <row r="155" spans="1:6" x14ac:dyDescent="0.25">
      <c r="A155" s="1"/>
      <c r="B155" s="1"/>
      <c r="C155" s="1"/>
      <c r="D155" s="1"/>
      <c r="E155" s="1"/>
      <c r="F155" s="1"/>
    </row>
    <row r="156" spans="1:6" x14ac:dyDescent="0.25">
      <c r="A156" s="1"/>
      <c r="B156" s="1"/>
      <c r="C156" s="1"/>
      <c r="D156" s="1"/>
      <c r="E156" s="1"/>
      <c r="F156" s="1"/>
    </row>
    <row r="157" spans="1:6" x14ac:dyDescent="0.25">
      <c r="A157" s="1"/>
      <c r="B157" s="1"/>
      <c r="C157" s="1"/>
      <c r="D157" s="1"/>
      <c r="E157" s="1"/>
      <c r="F157" s="1"/>
    </row>
    <row r="158" spans="1:6" x14ac:dyDescent="0.25">
      <c r="A158" s="1"/>
      <c r="B158" s="1"/>
      <c r="C158" s="1"/>
      <c r="D158" s="1"/>
      <c r="E158" s="1"/>
      <c r="F158" s="1"/>
    </row>
    <row r="159" spans="1:6" x14ac:dyDescent="0.25">
      <c r="A159" s="1"/>
      <c r="B159" s="1"/>
      <c r="C159" s="1"/>
      <c r="D159" s="1"/>
      <c r="E159" s="1"/>
      <c r="F159" s="1"/>
    </row>
    <row r="160" spans="1:6" x14ac:dyDescent="0.25">
      <c r="A160" s="1"/>
      <c r="B160" s="1"/>
      <c r="C160" s="1"/>
      <c r="D160" s="1"/>
      <c r="E160" s="1"/>
      <c r="F160" s="1"/>
    </row>
    <row r="161" spans="1:6" x14ac:dyDescent="0.25">
      <c r="A161" s="1"/>
      <c r="B161" s="1"/>
      <c r="C161" s="1"/>
      <c r="D161" s="1"/>
      <c r="E161" s="1"/>
      <c r="F161" s="1"/>
    </row>
    <row r="162" spans="1:6" x14ac:dyDescent="0.25">
      <c r="A162" s="1"/>
      <c r="B162" s="1"/>
      <c r="C162" s="1"/>
      <c r="D162" s="1"/>
      <c r="E162" s="1"/>
      <c r="F162" s="1"/>
    </row>
    <row r="163" spans="1:6" x14ac:dyDescent="0.25">
      <c r="A163" s="1"/>
      <c r="B163" s="1"/>
      <c r="C163" s="1"/>
      <c r="D163" s="1"/>
      <c r="E163" s="1"/>
      <c r="F163" s="1"/>
    </row>
    <row r="164" spans="1:6" x14ac:dyDescent="0.25">
      <c r="A164" s="1"/>
      <c r="B164" s="1"/>
      <c r="C164" s="1"/>
      <c r="D164" s="1"/>
      <c r="E164" s="1"/>
      <c r="F164" s="1"/>
    </row>
    <row r="165" spans="1:6" x14ac:dyDescent="0.25">
      <c r="A165" s="1"/>
      <c r="B165" s="1"/>
      <c r="C165" s="1"/>
      <c r="D165" s="1"/>
      <c r="E165" s="1"/>
      <c r="F165" s="1"/>
    </row>
    <row r="166" spans="1:6" x14ac:dyDescent="0.25">
      <c r="A166" s="1"/>
      <c r="B166" s="1"/>
      <c r="C166" s="1"/>
      <c r="D166" s="1"/>
      <c r="E166" s="1"/>
      <c r="F166" s="1"/>
    </row>
    <row r="167" spans="1:6" x14ac:dyDescent="0.25">
      <c r="A167" s="1"/>
      <c r="B167" s="1"/>
      <c r="C167" s="1"/>
      <c r="D167" s="1"/>
      <c r="E167" s="1"/>
      <c r="F167" s="1"/>
    </row>
    <row r="168" spans="1:6" x14ac:dyDescent="0.25">
      <c r="A168" s="1"/>
      <c r="B168" s="1"/>
      <c r="C168" s="1"/>
      <c r="D168" s="1"/>
      <c r="E168" s="1"/>
      <c r="F168" s="1"/>
    </row>
    <row r="169" spans="1:6" x14ac:dyDescent="0.25">
      <c r="A169" s="1"/>
      <c r="B169" s="1"/>
      <c r="C169" s="1"/>
      <c r="D169" s="1"/>
      <c r="E169" s="1"/>
      <c r="F169" s="1"/>
    </row>
    <row r="170" spans="1:6" x14ac:dyDescent="0.25">
      <c r="A170" s="1"/>
      <c r="B170" s="1"/>
      <c r="C170" s="1"/>
      <c r="D170" s="1"/>
      <c r="E170" s="1"/>
      <c r="F170" s="1"/>
    </row>
    <row r="171" spans="1:6" x14ac:dyDescent="0.25">
      <c r="A171" s="1"/>
      <c r="B171" s="1"/>
      <c r="C171" s="1"/>
      <c r="D171" s="1"/>
      <c r="E171" s="1"/>
      <c r="F171" s="1"/>
    </row>
    <row r="172" spans="1:6" x14ac:dyDescent="0.25">
      <c r="A172" s="1"/>
      <c r="B172" s="1"/>
      <c r="C172" s="1"/>
      <c r="D172" s="1"/>
      <c r="E172" s="1"/>
      <c r="F172" s="1"/>
    </row>
    <row r="173" spans="1:6" x14ac:dyDescent="0.25">
      <c r="A173" s="1"/>
      <c r="B173" s="1"/>
      <c r="C173" s="1"/>
      <c r="D173" s="1"/>
      <c r="E173" s="1"/>
      <c r="F173" s="1"/>
    </row>
    <row r="174" spans="1:6" x14ac:dyDescent="0.25">
      <c r="A174" s="1"/>
      <c r="B174" s="1"/>
      <c r="C174" s="1"/>
      <c r="D174" s="1"/>
      <c r="E174" s="1"/>
      <c r="F174" s="1"/>
    </row>
    <row r="175" spans="1:6" x14ac:dyDescent="0.25">
      <c r="A175" s="1"/>
      <c r="B175" s="1"/>
      <c r="C175" s="1"/>
      <c r="D175" s="1"/>
      <c r="E175" s="1"/>
      <c r="F175" s="1"/>
    </row>
    <row r="176" spans="1:6" x14ac:dyDescent="0.25">
      <c r="A176" s="1"/>
      <c r="B176" s="1"/>
      <c r="C176" s="1"/>
      <c r="D176" s="1"/>
      <c r="E176" s="1"/>
      <c r="F176" s="1"/>
    </row>
    <row r="177" spans="1:6" x14ac:dyDescent="0.25">
      <c r="A177" s="1"/>
      <c r="B177" s="1"/>
      <c r="C177" s="1"/>
      <c r="D177" s="1"/>
      <c r="E177" s="1"/>
      <c r="F177" s="1"/>
    </row>
    <row r="178" spans="1:6" x14ac:dyDescent="0.25">
      <c r="A178" s="1"/>
      <c r="B178" s="1"/>
      <c r="C178" s="1"/>
      <c r="D178" s="1"/>
      <c r="E178" s="1"/>
      <c r="F178" s="1"/>
    </row>
    <row r="179" spans="1:6" x14ac:dyDescent="0.25">
      <c r="A179" s="1"/>
      <c r="B179" s="1"/>
      <c r="C179" s="1"/>
      <c r="D179" s="1"/>
      <c r="E179" s="1"/>
      <c r="F179" s="1"/>
    </row>
    <row r="180" spans="1:6" x14ac:dyDescent="0.25">
      <c r="A180" s="1"/>
      <c r="B180" s="1"/>
      <c r="C180" s="1"/>
      <c r="D180" s="1"/>
      <c r="E180" s="1"/>
      <c r="F180" s="1"/>
    </row>
    <row r="181" spans="1:6" x14ac:dyDescent="0.25">
      <c r="A181" s="1"/>
      <c r="B181" s="1"/>
      <c r="C181" s="1"/>
      <c r="D181" s="1"/>
      <c r="E181" s="1"/>
      <c r="F181" s="1"/>
    </row>
    <row r="182" spans="1:6" x14ac:dyDescent="0.25">
      <c r="A182" s="1"/>
      <c r="B182" s="1"/>
      <c r="C182" s="1"/>
      <c r="D182" s="1"/>
      <c r="E182" s="1"/>
      <c r="F182" s="1"/>
    </row>
    <row r="183" spans="1:6" x14ac:dyDescent="0.25">
      <c r="A183" s="1"/>
      <c r="B183" s="1"/>
      <c r="C183" s="1"/>
      <c r="D183" s="1"/>
      <c r="E183" s="1"/>
      <c r="F183" s="1"/>
    </row>
    <row r="184" spans="1:6" x14ac:dyDescent="0.25">
      <c r="A184" s="1"/>
      <c r="B184" s="1"/>
      <c r="C184" s="1"/>
      <c r="D184" s="1"/>
      <c r="E184" s="1"/>
      <c r="F184" s="1"/>
    </row>
    <row r="185" spans="1:6" x14ac:dyDescent="0.25">
      <c r="A185" s="1"/>
      <c r="B185" s="1"/>
      <c r="C185" s="1"/>
      <c r="D185" s="1"/>
      <c r="E185" s="1"/>
      <c r="F185" s="1"/>
    </row>
    <row r="186" spans="1:6" x14ac:dyDescent="0.25">
      <c r="A186" s="1"/>
      <c r="B186" s="1"/>
      <c r="C186" s="1"/>
      <c r="D186" s="1"/>
      <c r="E186" s="1"/>
      <c r="F186" s="1"/>
    </row>
    <row r="187" spans="1:6" x14ac:dyDescent="0.25">
      <c r="A187" s="1"/>
      <c r="B187" s="1"/>
      <c r="C187" s="1"/>
      <c r="D187" s="1"/>
      <c r="E187" s="1"/>
      <c r="F187" s="1"/>
    </row>
    <row r="188" spans="1:6" x14ac:dyDescent="0.25">
      <c r="A188" s="1"/>
      <c r="B188" s="1"/>
      <c r="C188" s="1"/>
      <c r="D188" s="1"/>
      <c r="E188" s="1"/>
      <c r="F188" s="1"/>
    </row>
    <row r="189" spans="1:6" x14ac:dyDescent="0.25">
      <c r="A189" s="1"/>
      <c r="B189" s="1"/>
      <c r="C189" s="1"/>
      <c r="D189" s="1"/>
      <c r="E189" s="1"/>
      <c r="F189" s="1"/>
    </row>
    <row r="190" spans="1:6" x14ac:dyDescent="0.25">
      <c r="A190" s="1"/>
      <c r="B190" s="1"/>
      <c r="C190" s="1"/>
      <c r="D190" s="1"/>
      <c r="E190" s="1"/>
      <c r="F190" s="1"/>
    </row>
    <row r="191" spans="1:6" x14ac:dyDescent="0.25">
      <c r="A191" s="1"/>
      <c r="B191" s="1"/>
      <c r="C191" s="1"/>
      <c r="D191" s="1"/>
      <c r="E191" s="1"/>
      <c r="F191" s="1"/>
    </row>
    <row r="192" spans="1:6" x14ac:dyDescent="0.25">
      <c r="A192" s="1"/>
      <c r="B192" s="1"/>
      <c r="C192" s="1"/>
      <c r="D192" s="1"/>
      <c r="E192" s="1"/>
      <c r="F192" s="1"/>
    </row>
    <row r="193" spans="1:6" x14ac:dyDescent="0.25">
      <c r="A193" s="1"/>
      <c r="B193" s="1"/>
      <c r="C193" s="1"/>
      <c r="D193" s="1"/>
      <c r="E193" s="1"/>
      <c r="F193" s="1"/>
    </row>
    <row r="194" spans="1:6" x14ac:dyDescent="0.25">
      <c r="A194" s="1"/>
      <c r="B194" s="1"/>
      <c r="C194" s="1"/>
      <c r="D194" s="1"/>
      <c r="E194" s="1"/>
      <c r="F194" s="1"/>
    </row>
    <row r="195" spans="1:6" x14ac:dyDescent="0.25">
      <c r="A195" s="1"/>
      <c r="B195" s="1"/>
      <c r="C195" s="1"/>
      <c r="D195" s="1"/>
      <c r="E195" s="1"/>
      <c r="F195" s="1"/>
    </row>
    <row r="196" spans="1:6" x14ac:dyDescent="0.25">
      <c r="A196" s="1"/>
      <c r="B196" s="1"/>
      <c r="C196" s="1"/>
      <c r="D196" s="1"/>
      <c r="E196" s="1"/>
      <c r="F196" s="1"/>
    </row>
    <row r="197" spans="1:6" x14ac:dyDescent="0.25">
      <c r="A197" s="1"/>
      <c r="B197" s="1"/>
      <c r="C197" s="1"/>
      <c r="D197" s="1"/>
      <c r="E197" s="1"/>
      <c r="F197" s="1"/>
    </row>
    <row r="198" spans="1:6" x14ac:dyDescent="0.25">
      <c r="A198" s="1"/>
      <c r="B198" s="1"/>
      <c r="C198" s="1"/>
      <c r="D198" s="1"/>
      <c r="E198" s="1"/>
      <c r="F198" s="1"/>
    </row>
    <row r="199" spans="1:6" x14ac:dyDescent="0.25">
      <c r="A199" s="1"/>
      <c r="B199" s="1"/>
      <c r="C199" s="1"/>
      <c r="D199" s="1"/>
      <c r="E199" s="1"/>
      <c r="F199" s="1"/>
    </row>
    <row r="200" spans="1:6" x14ac:dyDescent="0.25">
      <c r="A200" s="1"/>
      <c r="B200" s="1"/>
      <c r="C200" s="1"/>
      <c r="D200" s="1"/>
      <c r="E200" s="1"/>
      <c r="F200" s="1"/>
    </row>
    <row r="201" spans="1:6" x14ac:dyDescent="0.25">
      <c r="A201" s="1"/>
      <c r="B201" s="1"/>
      <c r="C201" s="1"/>
      <c r="D201" s="1"/>
      <c r="E201" s="1"/>
      <c r="F201" s="1"/>
    </row>
    <row r="202" spans="1:6" x14ac:dyDescent="0.25">
      <c r="A202" s="1"/>
      <c r="B202" s="1"/>
      <c r="C202" s="1"/>
      <c r="D202" s="1"/>
      <c r="E202" s="1"/>
      <c r="F202" s="1"/>
    </row>
    <row r="203" spans="1:6" x14ac:dyDescent="0.25">
      <c r="A203" s="1"/>
      <c r="B203" s="1"/>
      <c r="C203" s="1"/>
      <c r="D203" s="1"/>
      <c r="E203" s="1"/>
      <c r="F203" s="1"/>
    </row>
    <row r="204" spans="1:6" x14ac:dyDescent="0.25">
      <c r="A204" s="1"/>
      <c r="B204" s="1"/>
      <c r="C204" s="1"/>
      <c r="D204" s="1"/>
      <c r="E204" s="1"/>
      <c r="F204" s="1"/>
    </row>
    <row r="205" spans="1:6" x14ac:dyDescent="0.25">
      <c r="A205" s="1"/>
      <c r="B205" s="1"/>
      <c r="C205" s="1"/>
      <c r="D205" s="1"/>
      <c r="E205" s="1"/>
      <c r="F205" s="1"/>
    </row>
    <row r="206" spans="1:6" x14ac:dyDescent="0.25">
      <c r="A206" s="1"/>
      <c r="B206" s="1"/>
      <c r="C206" s="1"/>
      <c r="D206" s="1"/>
      <c r="E206" s="1"/>
      <c r="F206" s="1"/>
    </row>
    <row r="207" spans="1:6" x14ac:dyDescent="0.25">
      <c r="A207" s="1"/>
      <c r="B207" s="1"/>
      <c r="C207" s="1"/>
      <c r="D207" s="1"/>
      <c r="E207" s="1"/>
      <c r="F207" s="1"/>
    </row>
    <row r="208" spans="1:6" x14ac:dyDescent="0.25">
      <c r="A208" s="1"/>
      <c r="B208" s="1"/>
      <c r="C208" s="1"/>
      <c r="D208" s="1"/>
      <c r="E208" s="1"/>
      <c r="F208" s="1"/>
    </row>
    <row r="209" spans="1:6" x14ac:dyDescent="0.25">
      <c r="A209" s="1"/>
      <c r="B209" s="1"/>
      <c r="C209" s="1"/>
      <c r="D209" s="1"/>
      <c r="E209" s="1"/>
      <c r="F209" s="1"/>
    </row>
    <row r="210" spans="1:6" x14ac:dyDescent="0.25">
      <c r="A210" s="1"/>
      <c r="B210" s="1"/>
      <c r="C210" s="1"/>
      <c r="D210" s="1"/>
      <c r="E210" s="1"/>
      <c r="F210" s="1"/>
    </row>
    <row r="211" spans="1:6" x14ac:dyDescent="0.25">
      <c r="A211" s="1"/>
      <c r="B211" s="1"/>
      <c r="C211" s="1"/>
      <c r="D211" s="1"/>
      <c r="E211" s="1"/>
      <c r="F211" s="1"/>
    </row>
    <row r="212" spans="1:6" x14ac:dyDescent="0.25">
      <c r="A212" s="1"/>
      <c r="B212" s="1"/>
      <c r="C212" s="1"/>
      <c r="D212" s="1"/>
      <c r="E212" s="1"/>
      <c r="F212" s="1"/>
    </row>
    <row r="213" spans="1:6" x14ac:dyDescent="0.25">
      <c r="A213" s="1"/>
      <c r="B213" s="1"/>
      <c r="C213" s="1"/>
      <c r="D213" s="1"/>
      <c r="E213" s="1"/>
      <c r="F213" s="1"/>
    </row>
    <row r="214" spans="1:6" x14ac:dyDescent="0.25">
      <c r="A214" s="1"/>
      <c r="B214" s="1"/>
      <c r="C214" s="1"/>
      <c r="D214" s="1"/>
      <c r="E214" s="1"/>
      <c r="F214" s="1"/>
    </row>
    <row r="215" spans="1:6" x14ac:dyDescent="0.25">
      <c r="A215" s="1"/>
      <c r="B215" s="1"/>
      <c r="C215" s="1"/>
      <c r="D215" s="1"/>
      <c r="E215" s="1"/>
      <c r="F215" s="1"/>
    </row>
    <row r="216" spans="1:6" x14ac:dyDescent="0.25">
      <c r="A216" s="1"/>
      <c r="B216" s="1"/>
      <c r="C216" s="1"/>
      <c r="D216" s="1"/>
      <c r="E216" s="1"/>
      <c r="F216" s="1"/>
    </row>
    <row r="217" spans="1:6" x14ac:dyDescent="0.25">
      <c r="A217" s="1"/>
      <c r="B217" s="1"/>
      <c r="C217" s="1"/>
      <c r="D217" s="1"/>
      <c r="E217" s="1"/>
      <c r="F217" s="1"/>
    </row>
    <row r="218" spans="1:6" x14ac:dyDescent="0.25">
      <c r="A218" s="1"/>
      <c r="B218" s="1"/>
      <c r="C218" s="1"/>
      <c r="D218" s="1"/>
      <c r="E218" s="1"/>
      <c r="F218" s="1"/>
    </row>
    <row r="219" spans="1:6" x14ac:dyDescent="0.25">
      <c r="A219" s="1"/>
      <c r="B219" s="1"/>
      <c r="C219" s="1"/>
      <c r="D219" s="1"/>
      <c r="E219" s="1"/>
      <c r="F219" s="1"/>
    </row>
    <row r="220" spans="1:6" x14ac:dyDescent="0.25">
      <c r="A220" s="1"/>
      <c r="B220" s="1"/>
      <c r="C220" s="1"/>
      <c r="D220" s="1"/>
      <c r="E220" s="1"/>
      <c r="F220" s="1"/>
    </row>
    <row r="221" spans="1:6" x14ac:dyDescent="0.25">
      <c r="A221" s="1"/>
      <c r="B221" s="1"/>
      <c r="C221" s="1"/>
      <c r="D221" s="1"/>
      <c r="E221" s="1"/>
      <c r="F221" s="1"/>
    </row>
    <row r="222" spans="1:6" x14ac:dyDescent="0.25">
      <c r="A222" s="1"/>
      <c r="B222" s="1"/>
      <c r="C222" s="1"/>
      <c r="D222" s="1"/>
      <c r="E222" s="1"/>
      <c r="F222" s="1"/>
    </row>
    <row r="223" spans="1:6" x14ac:dyDescent="0.25">
      <c r="A223" s="1"/>
      <c r="B223" s="1"/>
      <c r="C223" s="1"/>
      <c r="D223" s="1"/>
      <c r="E223" s="1"/>
      <c r="F223" s="1"/>
    </row>
    <row r="224" spans="1:6" x14ac:dyDescent="0.25">
      <c r="A224" s="1"/>
      <c r="B224" s="1"/>
      <c r="C224" s="1"/>
      <c r="D224" s="1"/>
      <c r="E224" s="1"/>
      <c r="F224" s="1"/>
    </row>
    <row r="225" spans="1:6" x14ac:dyDescent="0.25">
      <c r="A225" s="1"/>
      <c r="B225" s="1"/>
      <c r="C225" s="1"/>
      <c r="D225" s="1"/>
      <c r="E225" s="1"/>
      <c r="F225" s="1"/>
    </row>
    <row r="226" spans="1:6" x14ac:dyDescent="0.25">
      <c r="A226" s="1"/>
      <c r="B226" s="1"/>
      <c r="C226" s="1"/>
      <c r="D226" s="1"/>
      <c r="E226" s="1"/>
      <c r="F226" s="1"/>
    </row>
    <row r="227" spans="1:6" x14ac:dyDescent="0.25">
      <c r="A227" s="1"/>
      <c r="B227" s="1"/>
      <c r="C227" s="1"/>
      <c r="D227" s="1"/>
      <c r="E227" s="1"/>
      <c r="F227" s="1"/>
    </row>
    <row r="228" spans="1:6" x14ac:dyDescent="0.25">
      <c r="A228" s="1"/>
      <c r="B228" s="1"/>
      <c r="C228" s="1"/>
      <c r="D228" s="1"/>
      <c r="E228" s="1"/>
      <c r="F228" s="1"/>
    </row>
    <row r="229" spans="1:6" x14ac:dyDescent="0.25">
      <c r="A229" s="1"/>
      <c r="B229" s="1"/>
      <c r="C229" s="1"/>
      <c r="D229" s="1"/>
      <c r="E229" s="1"/>
      <c r="F229" s="1"/>
    </row>
    <row r="230" spans="1:6" x14ac:dyDescent="0.25">
      <c r="A230" s="1"/>
      <c r="B230" s="1"/>
      <c r="C230" s="1"/>
      <c r="D230" s="1"/>
      <c r="E230" s="1"/>
      <c r="F230" s="1"/>
    </row>
    <row r="231" spans="1:6" x14ac:dyDescent="0.25">
      <c r="A231" s="1"/>
      <c r="B231" s="1"/>
      <c r="C231" s="1"/>
      <c r="D231" s="1"/>
      <c r="E231" s="1"/>
      <c r="F231" s="1"/>
    </row>
    <row r="232" spans="1:6" x14ac:dyDescent="0.25">
      <c r="A232" s="1"/>
      <c r="B232" s="1"/>
      <c r="C232" s="1"/>
      <c r="D232" s="1"/>
      <c r="E232" s="1"/>
      <c r="F232" s="1"/>
    </row>
    <row r="233" spans="1:6" x14ac:dyDescent="0.25">
      <c r="A233" s="1"/>
      <c r="B233" s="1"/>
      <c r="C233" s="1"/>
      <c r="D233" s="1"/>
      <c r="E233" s="1"/>
      <c r="F233" s="1"/>
    </row>
    <row r="234" spans="1:6" x14ac:dyDescent="0.25">
      <c r="A234" s="1"/>
      <c r="B234" s="1"/>
      <c r="C234" s="1"/>
      <c r="D234" s="1"/>
      <c r="E234" s="1"/>
      <c r="F234" s="1"/>
    </row>
    <row r="235" spans="1:6" x14ac:dyDescent="0.25">
      <c r="A235" s="1"/>
      <c r="B235" s="1"/>
      <c r="C235" s="1"/>
      <c r="D235" s="1"/>
      <c r="E235" s="1"/>
      <c r="F235" s="1"/>
    </row>
    <row r="236" spans="1:6" x14ac:dyDescent="0.25">
      <c r="A236" s="1"/>
      <c r="B236" s="1"/>
      <c r="C236" s="1"/>
      <c r="D236" s="1"/>
      <c r="E236" s="1"/>
      <c r="F236" s="1"/>
    </row>
    <row r="237" spans="1:6" x14ac:dyDescent="0.25">
      <c r="A237" s="1"/>
      <c r="B237" s="1"/>
      <c r="C237" s="1"/>
      <c r="D237" s="1"/>
      <c r="E237" s="1"/>
      <c r="F237" s="1"/>
    </row>
    <row r="238" spans="1:6" x14ac:dyDescent="0.25">
      <c r="A238" s="1"/>
      <c r="B238" s="1"/>
      <c r="C238" s="1"/>
      <c r="D238" s="1"/>
      <c r="E238" s="1"/>
      <c r="F238" s="1"/>
    </row>
    <row r="239" spans="1:6" x14ac:dyDescent="0.25">
      <c r="A239" s="1"/>
      <c r="B239" s="1"/>
      <c r="C239" s="1"/>
      <c r="D239" s="1"/>
      <c r="E239" s="1"/>
      <c r="F239" s="1"/>
    </row>
    <row r="240" spans="1:6" x14ac:dyDescent="0.25">
      <c r="A240" s="1"/>
      <c r="B240" s="1"/>
      <c r="C240" s="1"/>
      <c r="D240" s="1"/>
      <c r="E240" s="1"/>
      <c r="F240" s="1"/>
    </row>
    <row r="241" spans="1:6" x14ac:dyDescent="0.25">
      <c r="A241" s="1"/>
      <c r="B241" s="1"/>
      <c r="C241" s="1"/>
      <c r="D241" s="1"/>
      <c r="E241" s="1"/>
      <c r="F241" s="1"/>
    </row>
    <row r="242" spans="1:6" x14ac:dyDescent="0.25">
      <c r="A242" s="1"/>
      <c r="B242" s="1"/>
      <c r="C242" s="1"/>
      <c r="D242" s="1"/>
      <c r="E242" s="1"/>
      <c r="F242" s="1"/>
    </row>
    <row r="243" spans="1:6" x14ac:dyDescent="0.25">
      <c r="A243" s="1"/>
      <c r="B243" s="1"/>
      <c r="C243" s="1"/>
      <c r="D243" s="1"/>
      <c r="E243" s="1"/>
      <c r="F243" s="1"/>
    </row>
    <row r="244" spans="1:6" x14ac:dyDescent="0.25">
      <c r="A244" s="1"/>
      <c r="B244" s="1"/>
      <c r="C244" s="1"/>
      <c r="D244" s="1"/>
      <c r="E244" s="1"/>
      <c r="F244" s="1"/>
    </row>
    <row r="245" spans="1:6" x14ac:dyDescent="0.25">
      <c r="A245" s="1"/>
      <c r="B245" s="1"/>
      <c r="C245" s="1"/>
      <c r="D245" s="1"/>
      <c r="E245" s="1"/>
      <c r="F245" s="1"/>
    </row>
    <row r="246" spans="1:6" x14ac:dyDescent="0.25">
      <c r="A246" s="1"/>
      <c r="B246" s="1"/>
      <c r="C246" s="1"/>
      <c r="D246" s="1"/>
      <c r="E246" s="1"/>
      <c r="F246" s="1"/>
    </row>
    <row r="247" spans="1:6" x14ac:dyDescent="0.25">
      <c r="A247" s="1"/>
      <c r="B247" s="1"/>
      <c r="C247" s="1"/>
      <c r="D247" s="1"/>
      <c r="E247" s="1"/>
      <c r="F247" s="1"/>
    </row>
    <row r="248" spans="1:6" x14ac:dyDescent="0.25">
      <c r="A248" s="1"/>
      <c r="B248" s="1"/>
      <c r="C248" s="1"/>
      <c r="D248" s="1"/>
      <c r="E248" s="1"/>
      <c r="F248" s="1"/>
    </row>
    <row r="249" spans="1:6" x14ac:dyDescent="0.25">
      <c r="A249" s="1"/>
      <c r="B249" s="1"/>
      <c r="C249" s="1"/>
      <c r="D249" s="1"/>
      <c r="E249" s="1"/>
      <c r="F249" s="1"/>
    </row>
    <row r="250" spans="1:6" x14ac:dyDescent="0.25">
      <c r="A250" s="1"/>
      <c r="B250" s="1"/>
      <c r="C250" s="1"/>
      <c r="D250" s="1"/>
      <c r="E250" s="1"/>
      <c r="F250" s="1"/>
    </row>
    <row r="251" spans="1:6" x14ac:dyDescent="0.25">
      <c r="A251" s="1"/>
      <c r="B251" s="1"/>
      <c r="C251" s="1"/>
      <c r="D251" s="1"/>
      <c r="E251" s="1"/>
      <c r="F251" s="1"/>
    </row>
    <row r="252" spans="1:6" x14ac:dyDescent="0.25">
      <c r="A252" s="1"/>
      <c r="B252" s="1"/>
      <c r="C252" s="1"/>
      <c r="D252" s="1"/>
      <c r="E252" s="1"/>
      <c r="F252" s="1"/>
    </row>
    <row r="253" spans="1:6" x14ac:dyDescent="0.25">
      <c r="A253" s="1"/>
      <c r="B253" s="1"/>
      <c r="C253" s="1"/>
      <c r="D253" s="1"/>
      <c r="E253" s="1"/>
      <c r="F253" s="1"/>
    </row>
    <row r="254" spans="1:6" x14ac:dyDescent="0.25">
      <c r="A254" s="1"/>
      <c r="B254" s="1"/>
      <c r="C254" s="1"/>
      <c r="D254" s="1"/>
      <c r="E254" s="1"/>
      <c r="F254" s="1"/>
    </row>
    <row r="255" spans="1:6" x14ac:dyDescent="0.25">
      <c r="A255" s="1"/>
      <c r="B255" s="1"/>
      <c r="C255" s="1"/>
      <c r="D255" s="1"/>
      <c r="E255" s="1"/>
      <c r="F255" s="1"/>
    </row>
    <row r="256" spans="1:6" x14ac:dyDescent="0.25">
      <c r="A256" s="1"/>
      <c r="B256" s="1"/>
      <c r="C256" s="1"/>
      <c r="D256" s="1"/>
      <c r="E256" s="1"/>
      <c r="F256" s="1"/>
    </row>
    <row r="257" spans="1:6" x14ac:dyDescent="0.25">
      <c r="A257" s="1"/>
      <c r="B257" s="1"/>
      <c r="C257" s="1"/>
      <c r="D257" s="1"/>
      <c r="E257" s="1"/>
      <c r="F257" s="1"/>
    </row>
    <row r="258" spans="1:6" x14ac:dyDescent="0.25">
      <c r="A258" s="1"/>
      <c r="B258" s="1"/>
      <c r="C258" s="1"/>
      <c r="D258" s="1"/>
      <c r="E258" s="1"/>
      <c r="F258" s="1"/>
    </row>
    <row r="259" spans="1:6" x14ac:dyDescent="0.25">
      <c r="A259" s="1"/>
      <c r="B259" s="1"/>
      <c r="C259" s="1"/>
      <c r="D259" s="1"/>
      <c r="E259" s="1"/>
      <c r="F259" s="1"/>
    </row>
    <row r="260" spans="1:6" x14ac:dyDescent="0.25">
      <c r="A260" s="1"/>
      <c r="B260" s="1"/>
      <c r="C260" s="1"/>
      <c r="D260" s="1"/>
      <c r="E260" s="1"/>
      <c r="F260" s="1"/>
    </row>
    <row r="261" spans="1:6" x14ac:dyDescent="0.25">
      <c r="A261" s="1"/>
      <c r="B261" s="1"/>
      <c r="C261" s="1"/>
      <c r="D261" s="1"/>
      <c r="E261" s="1"/>
      <c r="F261" s="1"/>
    </row>
    <row r="262" spans="1:6" x14ac:dyDescent="0.25">
      <c r="A262" s="1"/>
      <c r="B262" s="1"/>
      <c r="C262" s="1"/>
      <c r="D262" s="1"/>
      <c r="E262" s="1"/>
      <c r="F262" s="1"/>
    </row>
    <row r="263" spans="1:6" x14ac:dyDescent="0.25">
      <c r="A263" s="1"/>
      <c r="B263" s="1"/>
      <c r="C263" s="1"/>
      <c r="D263" s="1"/>
      <c r="E263" s="1"/>
      <c r="F263" s="1"/>
    </row>
    <row r="264" spans="1:6" x14ac:dyDescent="0.25">
      <c r="A264" s="1"/>
      <c r="B264" s="1"/>
      <c r="C264" s="1"/>
      <c r="D264" s="1"/>
      <c r="E264" s="1"/>
      <c r="F264" s="1"/>
    </row>
    <row r="265" spans="1:6" x14ac:dyDescent="0.25">
      <c r="A265" s="1"/>
      <c r="B265" s="1"/>
      <c r="C265" s="1"/>
      <c r="D265" s="1"/>
      <c r="E265" s="1"/>
      <c r="F265" s="1"/>
    </row>
    <row r="266" spans="1:6" x14ac:dyDescent="0.25">
      <c r="A266" s="1"/>
      <c r="B266" s="1"/>
      <c r="C266" s="1"/>
      <c r="D266" s="1"/>
      <c r="E266" s="1"/>
      <c r="F266" s="1"/>
    </row>
    <row r="267" spans="1:6" x14ac:dyDescent="0.25">
      <c r="A267" s="1"/>
      <c r="B267" s="1"/>
      <c r="C267" s="1"/>
      <c r="D267" s="1"/>
      <c r="E267" s="1"/>
      <c r="F267" s="1"/>
    </row>
    <row r="268" spans="1:6" x14ac:dyDescent="0.25">
      <c r="A268" s="1"/>
      <c r="B268" s="1"/>
      <c r="C268" s="1"/>
      <c r="D268" s="1"/>
      <c r="E268" s="1"/>
      <c r="F268" s="1"/>
    </row>
    <row r="269" spans="1:6" x14ac:dyDescent="0.25">
      <c r="A269" s="1"/>
      <c r="B269" s="1"/>
      <c r="C269" s="1"/>
      <c r="D269" s="1"/>
      <c r="E269" s="1"/>
      <c r="F269" s="1"/>
    </row>
    <row r="270" spans="1:6" x14ac:dyDescent="0.25">
      <c r="A270" s="1"/>
      <c r="B270" s="1"/>
      <c r="C270" s="1"/>
      <c r="D270" s="1"/>
      <c r="E270" s="1"/>
      <c r="F270" s="1"/>
    </row>
    <row r="271" spans="1:6" x14ac:dyDescent="0.25">
      <c r="A271" s="1"/>
      <c r="B271" s="1"/>
      <c r="C271" s="1"/>
      <c r="D271" s="1"/>
      <c r="E271" s="1"/>
      <c r="F271" s="1"/>
    </row>
    <row r="272" spans="1:6" x14ac:dyDescent="0.25">
      <c r="A272" s="1"/>
      <c r="B272" s="1"/>
      <c r="C272" s="1"/>
      <c r="D272" s="1"/>
      <c r="E272" s="1"/>
      <c r="F272" s="1"/>
    </row>
    <row r="273" spans="1:6" x14ac:dyDescent="0.25">
      <c r="A273" s="1"/>
      <c r="B273" s="1"/>
      <c r="C273" s="1"/>
      <c r="D273" s="1"/>
      <c r="E273" s="1"/>
      <c r="F273" s="1"/>
    </row>
    <row r="274" spans="1:6" x14ac:dyDescent="0.25">
      <c r="A274" s="1"/>
      <c r="B274" s="1"/>
      <c r="C274" s="1"/>
      <c r="D274" s="1"/>
      <c r="E274" s="1"/>
      <c r="F274" s="1"/>
    </row>
    <row r="275" spans="1:6" x14ac:dyDescent="0.25">
      <c r="A275" s="1"/>
      <c r="B275" s="1"/>
      <c r="C275" s="1"/>
      <c r="D275" s="1"/>
      <c r="E275" s="1"/>
      <c r="F275" s="1"/>
    </row>
    <row r="276" spans="1:6" x14ac:dyDescent="0.25">
      <c r="A276" s="1"/>
      <c r="B276" s="1"/>
      <c r="C276" s="1"/>
      <c r="D276" s="1"/>
      <c r="E276" s="1"/>
      <c r="F276" s="1"/>
    </row>
    <row r="277" spans="1:6" x14ac:dyDescent="0.25">
      <c r="A277" s="1"/>
      <c r="B277" s="1"/>
      <c r="C277" s="1"/>
      <c r="D277" s="1"/>
      <c r="E277" s="1"/>
      <c r="F277" s="1"/>
    </row>
    <row r="278" spans="1:6" x14ac:dyDescent="0.25">
      <c r="A278" s="1"/>
      <c r="B278" s="1"/>
      <c r="C278" s="1"/>
      <c r="D278" s="1"/>
      <c r="E278" s="1"/>
      <c r="F278" s="1"/>
    </row>
    <row r="279" spans="1:6" x14ac:dyDescent="0.25">
      <c r="A279" s="1"/>
      <c r="B279" s="1"/>
      <c r="C279" s="1"/>
      <c r="D279" s="1"/>
      <c r="E279" s="1"/>
      <c r="F279" s="1"/>
    </row>
    <row r="280" spans="1:6" x14ac:dyDescent="0.25">
      <c r="A280" s="1"/>
      <c r="B280" s="1"/>
      <c r="C280" s="1"/>
      <c r="D280" s="1"/>
      <c r="E280" s="1"/>
      <c r="F280" s="1"/>
    </row>
    <row r="281" spans="1:6" x14ac:dyDescent="0.25">
      <c r="A281" s="1"/>
      <c r="B281" s="1"/>
      <c r="C281" s="1"/>
      <c r="D281" s="1"/>
      <c r="E281" s="1"/>
      <c r="F281" s="1"/>
    </row>
    <row r="282" spans="1:6" x14ac:dyDescent="0.25">
      <c r="A282" s="1"/>
      <c r="B282" s="1"/>
      <c r="C282" s="1"/>
      <c r="D282" s="1"/>
      <c r="E282" s="1"/>
      <c r="F282" s="1"/>
    </row>
    <row r="283" spans="1:6" x14ac:dyDescent="0.25">
      <c r="A283" s="1"/>
      <c r="B283" s="1"/>
      <c r="C283" s="1"/>
      <c r="D283" s="1"/>
      <c r="E283" s="1"/>
      <c r="F283" s="1"/>
    </row>
    <row r="284" spans="1:6" x14ac:dyDescent="0.25">
      <c r="A284" s="1"/>
      <c r="B284" s="1"/>
      <c r="C284" s="1"/>
      <c r="D284" s="1"/>
      <c r="E284" s="1"/>
      <c r="F284" s="1"/>
    </row>
    <row r="285" spans="1:6" x14ac:dyDescent="0.25">
      <c r="A285" s="1"/>
      <c r="B285" s="1"/>
      <c r="C285" s="1"/>
      <c r="D285" s="1"/>
      <c r="E285" s="1"/>
      <c r="F285" s="1"/>
    </row>
    <row r="286" spans="1:6" x14ac:dyDescent="0.25">
      <c r="A286" s="1"/>
      <c r="B286" s="1"/>
      <c r="C286" s="1"/>
      <c r="D286" s="1"/>
      <c r="E286" s="1"/>
      <c r="F286" s="1"/>
    </row>
    <row r="287" spans="1:6" x14ac:dyDescent="0.25">
      <c r="A287" s="1"/>
      <c r="B287" s="1"/>
      <c r="C287" s="1"/>
      <c r="D287" s="1"/>
      <c r="E287" s="1"/>
      <c r="F287" s="1"/>
    </row>
    <row r="288" spans="1:6" x14ac:dyDescent="0.25">
      <c r="A288" s="1"/>
      <c r="B288" s="1"/>
      <c r="C288" s="1"/>
      <c r="D288" s="1"/>
      <c r="E288" s="1"/>
      <c r="F288" s="1"/>
    </row>
    <row r="289" spans="1:6" x14ac:dyDescent="0.25">
      <c r="A289" s="1"/>
      <c r="B289" s="1"/>
      <c r="C289" s="1"/>
      <c r="D289" s="1"/>
      <c r="E289" s="1"/>
      <c r="F289" s="1"/>
    </row>
    <row r="290" spans="1:6" x14ac:dyDescent="0.25">
      <c r="A290" s="1"/>
      <c r="B290" s="1"/>
      <c r="C290" s="1"/>
      <c r="D290" s="1"/>
      <c r="E290" s="1"/>
      <c r="F290" s="1"/>
    </row>
    <row r="291" spans="1:6" x14ac:dyDescent="0.25">
      <c r="A291" s="1"/>
      <c r="B291" s="1"/>
      <c r="C291" s="1"/>
      <c r="D291" s="1"/>
      <c r="E291" s="1"/>
      <c r="F291" s="1"/>
    </row>
    <row r="292" spans="1:6" x14ac:dyDescent="0.25">
      <c r="A292" s="1"/>
      <c r="B292" s="1"/>
      <c r="C292" s="1"/>
      <c r="D292" s="1"/>
      <c r="E292" s="1"/>
      <c r="F292" s="1"/>
    </row>
    <row r="293" spans="1:6" x14ac:dyDescent="0.25">
      <c r="A293" s="1"/>
      <c r="B293" s="1"/>
      <c r="C293" s="1"/>
      <c r="D293" s="1"/>
      <c r="E293" s="1"/>
      <c r="F293" s="1"/>
    </row>
    <row r="294" spans="1:6" x14ac:dyDescent="0.25">
      <c r="A294" s="1"/>
      <c r="B294" s="1"/>
      <c r="C294" s="1"/>
      <c r="D294" s="1"/>
      <c r="E294" s="1"/>
      <c r="F294" s="1"/>
    </row>
    <row r="295" spans="1:6" x14ac:dyDescent="0.25">
      <c r="A295" s="1"/>
      <c r="B295" s="1"/>
      <c r="C295" s="1"/>
      <c r="D295" s="1"/>
      <c r="E295" s="1"/>
      <c r="F295" s="1"/>
    </row>
    <row r="296" spans="1:6" x14ac:dyDescent="0.25">
      <c r="A296" s="1"/>
      <c r="B296" s="1"/>
      <c r="C296" s="1"/>
      <c r="D296" s="1"/>
      <c r="E296" s="1"/>
      <c r="F296" s="1"/>
    </row>
    <row r="297" spans="1:6" x14ac:dyDescent="0.25">
      <c r="A297" s="1"/>
      <c r="B297" s="1"/>
      <c r="C297" s="1"/>
      <c r="D297" s="1"/>
      <c r="E297" s="1"/>
      <c r="F297" s="1"/>
    </row>
    <row r="298" spans="1:6" x14ac:dyDescent="0.25">
      <c r="A298" s="1"/>
      <c r="B298" s="1"/>
      <c r="C298" s="1"/>
      <c r="D298" s="1"/>
      <c r="E298" s="1"/>
      <c r="F298" s="1"/>
    </row>
    <row r="299" spans="1:6" x14ac:dyDescent="0.25">
      <c r="A299" s="1"/>
      <c r="B299" s="1"/>
      <c r="C299" s="1"/>
      <c r="D299" s="1"/>
      <c r="E299" s="1"/>
      <c r="F299" s="1"/>
    </row>
    <row r="300" spans="1:6" x14ac:dyDescent="0.25">
      <c r="A300" s="1"/>
      <c r="B300" s="1"/>
      <c r="C300" s="1"/>
      <c r="D300" s="1"/>
      <c r="E300" s="1"/>
      <c r="F300" s="1"/>
    </row>
    <row r="301" spans="1:6" x14ac:dyDescent="0.25">
      <c r="A301" s="1"/>
      <c r="B301" s="1"/>
      <c r="C301" s="1"/>
      <c r="D301" s="1"/>
      <c r="E301" s="1"/>
      <c r="F301" s="1"/>
    </row>
    <row r="302" spans="1:6" x14ac:dyDescent="0.25">
      <c r="A302" s="1"/>
      <c r="B302" s="1"/>
      <c r="C302" s="1"/>
      <c r="D302" s="1"/>
      <c r="E302" s="1"/>
      <c r="F302" s="1"/>
    </row>
    <row r="303" spans="1:6" x14ac:dyDescent="0.25">
      <c r="A303" s="1"/>
      <c r="B303" s="1"/>
      <c r="C303" s="1"/>
      <c r="D303" s="1"/>
      <c r="E303" s="1"/>
      <c r="F303" s="1"/>
    </row>
    <row r="304" spans="1:6" x14ac:dyDescent="0.25">
      <c r="A304" s="1"/>
      <c r="B304" s="1"/>
      <c r="C304" s="1"/>
      <c r="D304" s="1"/>
      <c r="E304" s="1"/>
      <c r="F304" s="1"/>
    </row>
    <row r="305" spans="1:6" x14ac:dyDescent="0.25">
      <c r="A305" s="1"/>
      <c r="B305" s="1"/>
      <c r="C305" s="1"/>
      <c r="D305" s="1"/>
      <c r="E305" s="1"/>
      <c r="F305" s="1"/>
    </row>
    <row r="306" spans="1:6" x14ac:dyDescent="0.25">
      <c r="A306" s="1"/>
      <c r="B306" s="1"/>
      <c r="C306" s="1"/>
      <c r="D306" s="1"/>
      <c r="E306" s="1"/>
      <c r="F306" s="1"/>
    </row>
    <row r="307" spans="1:6" x14ac:dyDescent="0.25">
      <c r="A307" s="1"/>
      <c r="B307" s="1"/>
      <c r="C307" s="1"/>
      <c r="D307" s="1"/>
      <c r="E307" s="1"/>
      <c r="F307" s="1"/>
    </row>
    <row r="308" spans="1:6" x14ac:dyDescent="0.25">
      <c r="A308" s="1"/>
      <c r="B308" s="1"/>
      <c r="C308" s="1"/>
      <c r="D308" s="1"/>
      <c r="E308" s="1"/>
      <c r="F308" s="1"/>
    </row>
    <row r="309" spans="1:6" x14ac:dyDescent="0.25">
      <c r="A309" s="1"/>
      <c r="B309" s="1"/>
      <c r="C309" s="1"/>
      <c r="D309" s="1"/>
      <c r="E309" s="1"/>
      <c r="F309" s="1"/>
    </row>
    <row r="310" spans="1:6" x14ac:dyDescent="0.25">
      <c r="A310" s="1"/>
      <c r="B310" s="1"/>
      <c r="C310" s="1"/>
      <c r="D310" s="1"/>
      <c r="E310" s="1"/>
      <c r="F310" s="1"/>
    </row>
    <row r="311" spans="1:6" x14ac:dyDescent="0.25">
      <c r="A311" s="1"/>
      <c r="B311" s="1"/>
      <c r="C311" s="1"/>
      <c r="D311" s="1"/>
      <c r="E311" s="1"/>
      <c r="F311" s="1"/>
    </row>
    <row r="312" spans="1:6" x14ac:dyDescent="0.25">
      <c r="A312" s="1"/>
      <c r="B312" s="1"/>
      <c r="C312" s="1"/>
      <c r="D312" s="1"/>
      <c r="E312" s="1"/>
      <c r="F312" s="1"/>
    </row>
    <row r="313" spans="1:6" x14ac:dyDescent="0.25">
      <c r="A313" s="1"/>
      <c r="B313" s="1"/>
      <c r="C313" s="1"/>
      <c r="D313" s="1"/>
      <c r="E313" s="1"/>
      <c r="F313" s="1"/>
    </row>
    <row r="314" spans="1:6" x14ac:dyDescent="0.25">
      <c r="A314" s="1"/>
      <c r="B314" s="1"/>
      <c r="C314" s="1"/>
      <c r="D314" s="1"/>
      <c r="E314" s="1"/>
      <c r="F314" s="1"/>
    </row>
    <row r="315" spans="1:6" x14ac:dyDescent="0.25">
      <c r="A315" s="1"/>
      <c r="B315" s="1"/>
      <c r="C315" s="1"/>
      <c r="D315" s="1"/>
      <c r="E315" s="1"/>
      <c r="F315" s="1"/>
    </row>
    <row r="316" spans="1:6" x14ac:dyDescent="0.25">
      <c r="A316" s="1"/>
      <c r="B316" s="1"/>
      <c r="C316" s="1"/>
      <c r="D316" s="1"/>
      <c r="E316" s="1"/>
      <c r="F316" s="1"/>
    </row>
    <row r="317" spans="1:6" x14ac:dyDescent="0.25">
      <c r="A317" s="1"/>
      <c r="B317" s="1"/>
      <c r="C317" s="1"/>
      <c r="D317" s="1"/>
      <c r="E317" s="1"/>
      <c r="F317" s="1"/>
    </row>
    <row r="318" spans="1:6" x14ac:dyDescent="0.25">
      <c r="A318" s="1"/>
      <c r="B318" s="1"/>
      <c r="C318" s="1"/>
      <c r="D318" s="1"/>
      <c r="E318" s="1"/>
      <c r="F318" s="1"/>
    </row>
    <row r="319" spans="1:6" x14ac:dyDescent="0.25">
      <c r="A319" s="1"/>
      <c r="B319" s="1"/>
      <c r="C319" s="1"/>
      <c r="D319" s="1"/>
      <c r="E319" s="1"/>
      <c r="F319" s="1"/>
    </row>
    <row r="320" spans="1:6" x14ac:dyDescent="0.25">
      <c r="A320" s="1"/>
      <c r="B320" s="1"/>
      <c r="C320" s="1"/>
      <c r="D320" s="1"/>
      <c r="E320" s="1"/>
      <c r="F320" s="1"/>
    </row>
    <row r="321" spans="1:6" x14ac:dyDescent="0.25">
      <c r="A321" s="1"/>
      <c r="B321" s="1"/>
      <c r="C321" s="1"/>
      <c r="D321" s="1"/>
      <c r="E321" s="1"/>
      <c r="F321" s="1"/>
    </row>
    <row r="322" spans="1:6" x14ac:dyDescent="0.25">
      <c r="A322" s="1"/>
      <c r="B322" s="1"/>
      <c r="C322" s="1"/>
      <c r="D322" s="1"/>
      <c r="E322" s="1"/>
      <c r="F322" s="1"/>
    </row>
    <row r="323" spans="1:6" x14ac:dyDescent="0.25">
      <c r="A323" s="1"/>
      <c r="B323" s="1"/>
      <c r="C323" s="1"/>
      <c r="D323" s="1"/>
      <c r="E323" s="1"/>
      <c r="F323" s="1"/>
    </row>
    <row r="324" spans="1:6" x14ac:dyDescent="0.25">
      <c r="A324" s="1"/>
      <c r="B324" s="1"/>
      <c r="C324" s="1"/>
      <c r="D324" s="1"/>
      <c r="E324" s="1"/>
      <c r="F324" s="1"/>
    </row>
    <row r="325" spans="1:6" x14ac:dyDescent="0.25">
      <c r="A325" s="1"/>
      <c r="B325" s="1"/>
      <c r="C325" s="1"/>
      <c r="D325" s="1"/>
      <c r="E325" s="1"/>
      <c r="F325" s="1"/>
    </row>
    <row r="326" spans="1:6" x14ac:dyDescent="0.25">
      <c r="A326" s="1"/>
      <c r="B326" s="1"/>
      <c r="C326" s="1"/>
      <c r="D326" s="1"/>
      <c r="E326" s="1"/>
      <c r="F326" s="1"/>
    </row>
    <row r="327" spans="1:6" x14ac:dyDescent="0.25">
      <c r="A327" s="1"/>
      <c r="B327" s="1"/>
      <c r="C327" s="1"/>
      <c r="D327" s="1"/>
      <c r="E327" s="1"/>
      <c r="F327" s="1"/>
    </row>
    <row r="328" spans="1:6" x14ac:dyDescent="0.25">
      <c r="A328" s="1"/>
      <c r="B328" s="1"/>
      <c r="C328" s="1"/>
      <c r="D328" s="1"/>
      <c r="E328" s="1"/>
      <c r="F328" s="1"/>
    </row>
    <row r="329" spans="1:6" x14ac:dyDescent="0.25">
      <c r="A329" s="1"/>
      <c r="B329" s="1"/>
      <c r="C329" s="1"/>
      <c r="D329" s="1"/>
      <c r="E329" s="1"/>
      <c r="F329" s="1"/>
    </row>
    <row r="330" spans="1:6" x14ac:dyDescent="0.25">
      <c r="A330" s="1"/>
      <c r="B330" s="1"/>
      <c r="C330" s="1"/>
      <c r="D330" s="1"/>
      <c r="E330" s="1"/>
      <c r="F330" s="1"/>
    </row>
    <row r="331" spans="1:6" x14ac:dyDescent="0.25">
      <c r="A331" s="1"/>
      <c r="B331" s="1"/>
      <c r="C331" s="1"/>
      <c r="D331" s="1"/>
      <c r="E331" s="1"/>
      <c r="F331" s="1"/>
    </row>
    <row r="332" spans="1:6" x14ac:dyDescent="0.25">
      <c r="A332" s="1"/>
      <c r="B332" s="1"/>
      <c r="C332" s="1"/>
      <c r="D332" s="1"/>
      <c r="E332" s="1"/>
      <c r="F332" s="1"/>
    </row>
    <row r="333" spans="1:6" x14ac:dyDescent="0.25">
      <c r="A333" s="1"/>
      <c r="B333" s="1"/>
      <c r="C333" s="1"/>
      <c r="D333" s="1"/>
      <c r="E333" s="1"/>
      <c r="F333" s="1"/>
    </row>
    <row r="334" spans="1:6" x14ac:dyDescent="0.25">
      <c r="A334" s="1"/>
      <c r="B334" s="1"/>
      <c r="C334" s="1"/>
      <c r="D334" s="1"/>
      <c r="E334" s="1"/>
      <c r="F334" s="1"/>
    </row>
    <row r="335" spans="1:6" x14ac:dyDescent="0.25">
      <c r="A335" s="1"/>
      <c r="B335" s="1"/>
      <c r="C335" s="1"/>
      <c r="D335" s="1"/>
      <c r="E335" s="1"/>
      <c r="F335" s="1"/>
    </row>
    <row r="336" spans="1:6" x14ac:dyDescent="0.25">
      <c r="A336" s="1"/>
      <c r="B336" s="1"/>
      <c r="C336" s="1"/>
      <c r="D336" s="1"/>
      <c r="E336" s="1"/>
      <c r="F336" s="1"/>
    </row>
    <row r="337" spans="1:6" x14ac:dyDescent="0.25">
      <c r="A337" s="1"/>
      <c r="B337" s="1"/>
      <c r="C337" s="1"/>
      <c r="D337" s="1"/>
      <c r="E337" s="1"/>
      <c r="F337" s="1"/>
    </row>
    <row r="338" spans="1:6" x14ac:dyDescent="0.25">
      <c r="A338" s="1"/>
      <c r="B338" s="1"/>
      <c r="C338" s="1"/>
      <c r="D338" s="1"/>
      <c r="E338" s="1"/>
      <c r="F338" s="1"/>
    </row>
    <row r="339" spans="1:6" x14ac:dyDescent="0.25">
      <c r="A339" s="1"/>
      <c r="B339" s="1"/>
      <c r="C339" s="1"/>
      <c r="D339" s="1"/>
      <c r="E339" s="1"/>
      <c r="F339" s="1"/>
    </row>
    <row r="340" spans="1:6" x14ac:dyDescent="0.25">
      <c r="A340" s="1"/>
      <c r="B340" s="1"/>
      <c r="C340" s="1"/>
      <c r="D340" s="1"/>
      <c r="E340" s="1"/>
      <c r="F340" s="1"/>
    </row>
    <row r="341" spans="1:6" x14ac:dyDescent="0.25">
      <c r="A341" s="1"/>
      <c r="B341" s="1"/>
      <c r="C341" s="1"/>
      <c r="D341" s="1"/>
      <c r="E341" s="1"/>
      <c r="F341" s="1"/>
    </row>
    <row r="342" spans="1:6" x14ac:dyDescent="0.25">
      <c r="A342" s="1"/>
      <c r="B342" s="1"/>
      <c r="C342" s="1"/>
      <c r="D342" s="1"/>
      <c r="E342" s="1"/>
      <c r="F342" s="1"/>
    </row>
    <row r="343" spans="1:6" x14ac:dyDescent="0.25">
      <c r="A343" s="1"/>
      <c r="B343" s="1"/>
      <c r="C343" s="1"/>
      <c r="D343" s="1"/>
      <c r="E343" s="1"/>
      <c r="F343" s="1"/>
    </row>
    <row r="344" spans="1:6" x14ac:dyDescent="0.25">
      <c r="A344" s="1"/>
      <c r="B344" s="1"/>
      <c r="C344" s="1"/>
      <c r="D344" s="1"/>
      <c r="E344" s="1"/>
      <c r="F344" s="1"/>
    </row>
    <row r="345" spans="1:6" x14ac:dyDescent="0.25">
      <c r="A345" s="1"/>
      <c r="B345" s="1"/>
      <c r="C345" s="1"/>
      <c r="D345" s="1"/>
      <c r="E345" s="1"/>
      <c r="F345" s="1"/>
    </row>
    <row r="346" spans="1:6" x14ac:dyDescent="0.25">
      <c r="A346" s="1"/>
      <c r="B346" s="1"/>
      <c r="C346" s="1"/>
      <c r="D346" s="1"/>
      <c r="E346" s="1"/>
      <c r="F346" s="1"/>
    </row>
    <row r="347" spans="1:6" x14ac:dyDescent="0.25">
      <c r="A347" s="1"/>
      <c r="B347" s="1"/>
      <c r="C347" s="1"/>
      <c r="D347" s="1"/>
      <c r="E347" s="1"/>
      <c r="F347" s="1"/>
    </row>
    <row r="348" spans="1:6" x14ac:dyDescent="0.25">
      <c r="A348" s="1"/>
      <c r="B348" s="1"/>
      <c r="C348" s="1"/>
      <c r="D348" s="1"/>
      <c r="E348" s="1"/>
      <c r="F348" s="1"/>
    </row>
    <row r="349" spans="1:6" x14ac:dyDescent="0.25">
      <c r="A349" s="1"/>
      <c r="B349" s="1"/>
      <c r="C349" s="1"/>
      <c r="D349" s="1"/>
      <c r="E349" s="1"/>
      <c r="F349" s="1"/>
    </row>
    <row r="350" spans="1:6" x14ac:dyDescent="0.25">
      <c r="A350" s="1"/>
      <c r="B350" s="1"/>
      <c r="C350" s="1"/>
      <c r="D350" s="1"/>
      <c r="E350" s="1"/>
      <c r="F350" s="1"/>
    </row>
    <row r="351" spans="1:6" x14ac:dyDescent="0.25">
      <c r="A351" s="1"/>
      <c r="B351" s="1"/>
      <c r="C351" s="1"/>
      <c r="D351" s="1"/>
      <c r="E351" s="1"/>
      <c r="F351" s="1"/>
    </row>
    <row r="352" spans="1:6" x14ac:dyDescent="0.25">
      <c r="A352" s="1"/>
      <c r="B352" s="1"/>
      <c r="C352" s="1"/>
      <c r="D352" s="1"/>
      <c r="E352" s="1"/>
      <c r="F352" s="1"/>
    </row>
    <row r="353" spans="1:6" x14ac:dyDescent="0.25">
      <c r="A353" s="1"/>
      <c r="B353" s="1"/>
      <c r="C353" s="1"/>
      <c r="D353" s="1"/>
      <c r="E353" s="1"/>
      <c r="F353" s="1"/>
    </row>
    <row r="354" spans="1:6" x14ac:dyDescent="0.25">
      <c r="A354" s="1"/>
      <c r="B354" s="1"/>
      <c r="C354" s="1"/>
      <c r="D354" s="1"/>
      <c r="E354" s="1"/>
      <c r="F354" s="1"/>
    </row>
    <row r="355" spans="1:6" x14ac:dyDescent="0.25">
      <c r="A355" s="1"/>
      <c r="B355" s="1"/>
      <c r="C355" s="1"/>
      <c r="D355" s="1"/>
      <c r="E355" s="1"/>
      <c r="F355" s="1"/>
    </row>
    <row r="356" spans="1:6" x14ac:dyDescent="0.25">
      <c r="A356" s="1"/>
      <c r="B356" s="1"/>
      <c r="C356" s="1"/>
      <c r="D356" s="1"/>
      <c r="E356" s="1"/>
      <c r="F356" s="1"/>
    </row>
    <row r="357" spans="1:6" x14ac:dyDescent="0.25">
      <c r="A357" s="1"/>
      <c r="B357" s="1"/>
      <c r="C357" s="1"/>
      <c r="D357" s="1"/>
      <c r="E357" s="1"/>
      <c r="F357" s="1"/>
    </row>
    <row r="358" spans="1:6" x14ac:dyDescent="0.25">
      <c r="A358" s="1"/>
      <c r="B358" s="1"/>
      <c r="C358" s="1"/>
      <c r="D358" s="1"/>
      <c r="E358" s="1"/>
      <c r="F358" s="1"/>
    </row>
    <row r="359" spans="1:6" x14ac:dyDescent="0.25">
      <c r="A359" s="1"/>
      <c r="B359" s="1"/>
      <c r="C359" s="1"/>
      <c r="D359" s="1"/>
      <c r="E359" s="1"/>
      <c r="F359" s="1"/>
    </row>
    <row r="360" spans="1:6" x14ac:dyDescent="0.25">
      <c r="A360" s="1"/>
      <c r="B360" s="1"/>
      <c r="C360" s="1"/>
      <c r="D360" s="1"/>
      <c r="E360" s="1"/>
      <c r="F360" s="1"/>
    </row>
    <row r="361" spans="1:6" x14ac:dyDescent="0.25">
      <c r="A361" s="1"/>
      <c r="B361" s="1"/>
      <c r="C361" s="1"/>
      <c r="D361" s="1"/>
      <c r="E361" s="1"/>
      <c r="F361" s="1"/>
    </row>
    <row r="362" spans="1:6" x14ac:dyDescent="0.25">
      <c r="A362" s="1"/>
      <c r="B362" s="1"/>
      <c r="C362" s="1"/>
      <c r="D362" s="1"/>
      <c r="E362" s="1"/>
      <c r="F362" s="1"/>
    </row>
    <row r="363" spans="1:6" x14ac:dyDescent="0.25">
      <c r="A363" s="1"/>
      <c r="B363" s="1"/>
      <c r="C363" s="1"/>
      <c r="D363" s="1"/>
      <c r="E363" s="1"/>
      <c r="F363" s="1"/>
    </row>
    <row r="364" spans="1:6" x14ac:dyDescent="0.25">
      <c r="A364" s="1"/>
      <c r="B364" s="1"/>
      <c r="C364" s="1"/>
      <c r="D364" s="1"/>
      <c r="E364" s="1"/>
      <c r="F364" s="1"/>
    </row>
    <row r="365" spans="1:6" x14ac:dyDescent="0.25">
      <c r="A365" s="1"/>
      <c r="B365" s="1"/>
      <c r="C365" s="1"/>
      <c r="D365" s="1"/>
      <c r="E365" s="1"/>
      <c r="F365" s="1"/>
    </row>
    <row r="366" spans="1:6" x14ac:dyDescent="0.25">
      <c r="A366" s="1"/>
      <c r="B366" s="1"/>
      <c r="C366" s="1"/>
      <c r="D366" s="1"/>
      <c r="E366" s="1"/>
      <c r="F366" s="1"/>
    </row>
    <row r="367" spans="1:6" x14ac:dyDescent="0.25">
      <c r="A367" s="1"/>
      <c r="B367" s="1"/>
      <c r="C367" s="1"/>
      <c r="D367" s="1"/>
      <c r="E367" s="1"/>
      <c r="F367" s="1"/>
    </row>
    <row r="368" spans="1:6" x14ac:dyDescent="0.25">
      <c r="A368" s="1"/>
      <c r="B368" s="1"/>
      <c r="C368" s="1"/>
      <c r="D368" s="1"/>
      <c r="E368" s="1"/>
      <c r="F368" s="1"/>
    </row>
    <row r="369" spans="1:6" x14ac:dyDescent="0.25">
      <c r="A369" s="1"/>
      <c r="B369" s="1"/>
      <c r="C369" s="1"/>
      <c r="D369" s="1"/>
      <c r="E369" s="1"/>
      <c r="F369" s="1"/>
    </row>
    <row r="370" spans="1:6" x14ac:dyDescent="0.25">
      <c r="A370" s="1"/>
      <c r="B370" s="1"/>
      <c r="C370" s="1"/>
      <c r="D370" s="1"/>
      <c r="E370" s="1"/>
      <c r="F370" s="1"/>
    </row>
    <row r="371" spans="1:6" x14ac:dyDescent="0.25">
      <c r="A371" s="1"/>
      <c r="B371" s="1"/>
      <c r="C371" s="1"/>
      <c r="D371" s="1"/>
      <c r="E371" s="1"/>
      <c r="F371" s="1"/>
    </row>
    <row r="372" spans="1:6" x14ac:dyDescent="0.25">
      <c r="A372" s="1"/>
      <c r="B372" s="1"/>
      <c r="C372" s="1"/>
      <c r="D372" s="1"/>
      <c r="E372" s="1"/>
      <c r="F372" s="1"/>
    </row>
    <row r="373" spans="1:6" x14ac:dyDescent="0.25">
      <c r="A373" s="1"/>
      <c r="B373" s="1"/>
      <c r="C373" s="1"/>
      <c r="D373" s="1"/>
      <c r="E373" s="1"/>
      <c r="F373" s="1"/>
    </row>
    <row r="374" spans="1:6" x14ac:dyDescent="0.25">
      <c r="A374" s="1"/>
      <c r="B374" s="1"/>
      <c r="C374" s="1"/>
      <c r="D374" s="1"/>
      <c r="E374" s="1"/>
      <c r="F374" s="1"/>
    </row>
    <row r="375" spans="1:6" x14ac:dyDescent="0.25">
      <c r="A375" s="1"/>
      <c r="B375" s="1"/>
      <c r="C375" s="1"/>
      <c r="D375" s="1"/>
      <c r="E375" s="1"/>
      <c r="F375" s="1"/>
    </row>
    <row r="376" spans="1:6" x14ac:dyDescent="0.25">
      <c r="A376" s="1"/>
      <c r="B376" s="1"/>
      <c r="C376" s="1"/>
      <c r="D376" s="1"/>
      <c r="E376" s="1"/>
      <c r="F376" s="1"/>
    </row>
    <row r="377" spans="1:6" x14ac:dyDescent="0.25">
      <c r="A377" s="1"/>
      <c r="B377" s="1"/>
      <c r="C377" s="1"/>
      <c r="D377" s="1"/>
      <c r="E377" s="1"/>
      <c r="F377" s="1"/>
    </row>
    <row r="378" spans="1:6" x14ac:dyDescent="0.25">
      <c r="A378" s="1"/>
      <c r="B378" s="1"/>
      <c r="C378" s="1"/>
      <c r="D378" s="1"/>
      <c r="E378" s="1"/>
      <c r="F378" s="1"/>
    </row>
    <row r="379" spans="1:6" x14ac:dyDescent="0.25">
      <c r="A379" s="1"/>
      <c r="B379" s="1"/>
      <c r="C379" s="1"/>
      <c r="D379" s="1"/>
      <c r="E379" s="1"/>
      <c r="F379" s="1"/>
    </row>
    <row r="380" spans="1:6" x14ac:dyDescent="0.25">
      <c r="A380" s="1"/>
      <c r="B380" s="1"/>
      <c r="C380" s="1"/>
      <c r="D380" s="1"/>
      <c r="E380" s="1"/>
      <c r="F380" s="1"/>
    </row>
    <row r="381" spans="1:6" x14ac:dyDescent="0.25">
      <c r="A381" s="1"/>
      <c r="B381" s="1"/>
      <c r="C381" s="1"/>
      <c r="D381" s="1"/>
      <c r="E381" s="1"/>
      <c r="F381" s="1"/>
    </row>
    <row r="382" spans="1:6" x14ac:dyDescent="0.25">
      <c r="A382" s="1"/>
      <c r="B382" s="1"/>
      <c r="C382" s="1"/>
      <c r="D382" s="1"/>
      <c r="E382" s="1"/>
      <c r="F382" s="1"/>
    </row>
    <row r="383" spans="1:6" x14ac:dyDescent="0.25">
      <c r="A383" s="1"/>
      <c r="B383" s="1"/>
      <c r="C383" s="1"/>
      <c r="D383" s="1"/>
      <c r="E383" s="1"/>
      <c r="F383" s="1"/>
    </row>
    <row r="384" spans="1:6" x14ac:dyDescent="0.25">
      <c r="A384" s="1"/>
      <c r="B384" s="1"/>
      <c r="C384" s="1"/>
      <c r="D384" s="1"/>
      <c r="E384" s="1"/>
      <c r="F384" s="1"/>
    </row>
    <row r="385" spans="1:6" x14ac:dyDescent="0.25">
      <c r="A385" s="1"/>
      <c r="B385" s="1"/>
      <c r="C385" s="1"/>
      <c r="D385" s="1"/>
      <c r="E385" s="1"/>
      <c r="F385" s="1"/>
    </row>
    <row r="386" spans="1:6" x14ac:dyDescent="0.25">
      <c r="A386" s="1"/>
      <c r="B386" s="1"/>
      <c r="C386" s="1"/>
      <c r="D386" s="1"/>
      <c r="E386" s="1"/>
      <c r="F386" s="1"/>
    </row>
    <row r="387" spans="1:6" x14ac:dyDescent="0.25">
      <c r="A387" s="1"/>
      <c r="B387" s="1"/>
      <c r="C387" s="1"/>
      <c r="D387" s="1"/>
      <c r="E387" s="1"/>
      <c r="F387" s="1"/>
    </row>
    <row r="388" spans="1:6" x14ac:dyDescent="0.25">
      <c r="A388" s="1"/>
      <c r="B388" s="1"/>
      <c r="C388" s="1"/>
      <c r="D388" s="1"/>
      <c r="E388" s="1"/>
      <c r="F388" s="1"/>
    </row>
    <row r="389" spans="1:6" x14ac:dyDescent="0.25">
      <c r="A389" s="1"/>
      <c r="B389" s="1"/>
      <c r="C389" s="1"/>
      <c r="D389" s="1"/>
      <c r="E389" s="1"/>
      <c r="F389" s="1"/>
    </row>
    <row r="390" spans="1:6" x14ac:dyDescent="0.25">
      <c r="A390" s="1"/>
      <c r="B390" s="1"/>
      <c r="C390" s="1"/>
      <c r="D390" s="1"/>
      <c r="E390" s="1"/>
      <c r="F390" s="1"/>
    </row>
    <row r="391" spans="1:6" x14ac:dyDescent="0.25">
      <c r="A391" s="1"/>
      <c r="B391" s="1"/>
      <c r="C391" s="1"/>
      <c r="D391" s="1"/>
      <c r="E391" s="1"/>
      <c r="F391" s="1"/>
    </row>
    <row r="392" spans="1:6" x14ac:dyDescent="0.25">
      <c r="A392" s="1"/>
      <c r="B392" s="1"/>
      <c r="C392" s="1"/>
      <c r="D392" s="1"/>
      <c r="E392" s="1"/>
      <c r="F392" s="1"/>
    </row>
    <row r="393" spans="1:6" x14ac:dyDescent="0.25">
      <c r="A393" s="1"/>
      <c r="B393" s="1"/>
      <c r="C393" s="1"/>
      <c r="D393" s="1"/>
      <c r="E393" s="1"/>
      <c r="F393" s="1"/>
    </row>
    <row r="394" spans="1:6" x14ac:dyDescent="0.25">
      <c r="A394" s="1"/>
      <c r="B394" s="1"/>
      <c r="C394" s="1"/>
      <c r="D394" s="1"/>
      <c r="E394" s="1"/>
      <c r="F394" s="1"/>
    </row>
    <row r="395" spans="1:6" x14ac:dyDescent="0.25">
      <c r="A395" s="1"/>
      <c r="B395" s="1"/>
      <c r="C395" s="1"/>
      <c r="D395" s="1"/>
      <c r="E395" s="1"/>
      <c r="F395" s="1"/>
    </row>
    <row r="396" spans="1:6" x14ac:dyDescent="0.25">
      <c r="A396" s="1"/>
      <c r="B396" s="1"/>
      <c r="C396" s="1"/>
      <c r="D396" s="1"/>
      <c r="E396" s="1"/>
      <c r="F396" s="1"/>
    </row>
    <row r="397" spans="1:6" x14ac:dyDescent="0.25">
      <c r="A397" s="1"/>
      <c r="B397" s="1"/>
      <c r="C397" s="1"/>
      <c r="D397" s="1"/>
      <c r="E397" s="1"/>
      <c r="F397" s="1"/>
    </row>
    <row r="398" spans="1:6" x14ac:dyDescent="0.25">
      <c r="A398" s="1"/>
      <c r="B398" s="1"/>
      <c r="C398" s="1"/>
      <c r="D398" s="1"/>
      <c r="E398" s="1"/>
      <c r="F398" s="1"/>
    </row>
    <row r="399" spans="1:6" x14ac:dyDescent="0.25">
      <c r="A399" s="1"/>
      <c r="B399" s="1"/>
      <c r="C399" s="1"/>
      <c r="D399" s="1"/>
      <c r="E399" s="1"/>
      <c r="F399" s="1"/>
    </row>
    <row r="400" spans="1:6" x14ac:dyDescent="0.25">
      <c r="A400" s="1"/>
      <c r="B400" s="1"/>
      <c r="C400" s="1"/>
      <c r="D400" s="1"/>
      <c r="E400" s="1"/>
      <c r="F400" s="1"/>
    </row>
    <row r="401" spans="1:6" x14ac:dyDescent="0.25">
      <c r="A401" s="1"/>
      <c r="B401" s="1"/>
      <c r="C401" s="1"/>
      <c r="D401" s="1"/>
      <c r="E401" s="1"/>
      <c r="F401" s="1"/>
    </row>
    <row r="402" spans="1:6" x14ac:dyDescent="0.25">
      <c r="A402" s="1"/>
      <c r="B402" s="1"/>
      <c r="C402" s="1"/>
      <c r="D402" s="1"/>
      <c r="E402" s="1"/>
      <c r="F402" s="1"/>
    </row>
    <row r="403" spans="1:6" x14ac:dyDescent="0.25">
      <c r="A403" s="1"/>
      <c r="B403" s="1"/>
      <c r="C403" s="1"/>
      <c r="D403" s="1"/>
      <c r="E403" s="1"/>
      <c r="F403" s="1"/>
    </row>
    <row r="404" spans="1:6" x14ac:dyDescent="0.25">
      <c r="A404" s="1"/>
      <c r="B404" s="1"/>
      <c r="C404" s="1"/>
      <c r="D404" s="1"/>
      <c r="E404" s="1"/>
      <c r="F404" s="1"/>
    </row>
    <row r="405" spans="1:6" x14ac:dyDescent="0.25">
      <c r="A405" s="1"/>
      <c r="B405" s="1"/>
      <c r="C405" s="1"/>
      <c r="D405" s="1"/>
      <c r="E405" s="1"/>
      <c r="F405" s="1"/>
    </row>
    <row r="406" spans="1:6" x14ac:dyDescent="0.25">
      <c r="A406" s="1"/>
      <c r="B406" s="1"/>
      <c r="C406" s="1"/>
      <c r="D406" s="1"/>
      <c r="E406" s="1"/>
      <c r="F406" s="1"/>
    </row>
    <row r="407" spans="1:6" x14ac:dyDescent="0.25">
      <c r="A407" s="1"/>
      <c r="B407" s="1"/>
      <c r="C407" s="1"/>
      <c r="D407" s="1"/>
      <c r="E407" s="1"/>
      <c r="F407" s="1"/>
    </row>
    <row r="408" spans="1:6" x14ac:dyDescent="0.25">
      <c r="A408" s="1"/>
      <c r="B408" s="1"/>
      <c r="C408" s="1"/>
      <c r="D408" s="1"/>
      <c r="E408" s="1"/>
      <c r="F408" s="1"/>
    </row>
    <row r="409" spans="1:6" x14ac:dyDescent="0.25">
      <c r="A409" s="1"/>
      <c r="B409" s="1"/>
      <c r="C409" s="1"/>
      <c r="D409" s="1"/>
      <c r="E409" s="1"/>
      <c r="F409" s="1"/>
    </row>
    <row r="410" spans="1:6" x14ac:dyDescent="0.25">
      <c r="A410" s="1"/>
      <c r="B410" s="1"/>
      <c r="C410" s="1"/>
      <c r="D410" s="1"/>
      <c r="E410" s="1"/>
      <c r="F410" s="1"/>
    </row>
    <row r="411" spans="1:6" x14ac:dyDescent="0.25">
      <c r="A411" s="1"/>
      <c r="B411" s="1"/>
      <c r="C411" s="1"/>
      <c r="D411" s="1"/>
      <c r="E411" s="1"/>
      <c r="F411" s="1"/>
    </row>
    <row r="412" spans="1:6" x14ac:dyDescent="0.25">
      <c r="A412" s="1"/>
      <c r="B412" s="1"/>
      <c r="C412" s="1"/>
      <c r="D412" s="1"/>
      <c r="E412" s="1"/>
      <c r="F412" s="1"/>
    </row>
    <row r="413" spans="1:6" x14ac:dyDescent="0.25">
      <c r="A413" s="1"/>
      <c r="B413" s="1"/>
      <c r="C413" s="1"/>
      <c r="D413" s="1"/>
      <c r="E413" s="1"/>
      <c r="F413" s="1"/>
    </row>
    <row r="414" spans="1:6" x14ac:dyDescent="0.25">
      <c r="A414" s="1"/>
      <c r="B414" s="1"/>
      <c r="C414" s="1"/>
      <c r="D414" s="1"/>
      <c r="E414" s="1"/>
      <c r="F414" s="1"/>
    </row>
    <row r="415" spans="1:6" x14ac:dyDescent="0.25">
      <c r="A415" s="1"/>
      <c r="B415" s="1"/>
      <c r="C415" s="1"/>
      <c r="D415" s="1"/>
      <c r="E415" s="1"/>
      <c r="F415" s="1"/>
    </row>
    <row r="416" spans="1:6" x14ac:dyDescent="0.25">
      <c r="A416" s="1"/>
      <c r="B416" s="1"/>
      <c r="C416" s="1"/>
      <c r="D416" s="1"/>
      <c r="E416" s="1"/>
      <c r="F416" s="1"/>
    </row>
    <row r="417" spans="1:6" x14ac:dyDescent="0.25">
      <c r="A417" s="1"/>
      <c r="B417" s="1"/>
      <c r="C417" s="1"/>
      <c r="D417" s="1"/>
      <c r="E417" s="1"/>
      <c r="F417" s="1"/>
    </row>
    <row r="418" spans="1:6" x14ac:dyDescent="0.25">
      <c r="A418" s="1"/>
      <c r="B418" s="1"/>
      <c r="C418" s="1"/>
      <c r="D418" s="1"/>
      <c r="E418" s="1"/>
      <c r="F418" s="1"/>
    </row>
    <row r="419" spans="1:6" x14ac:dyDescent="0.25">
      <c r="A419" s="1"/>
      <c r="B419" s="1"/>
      <c r="C419" s="1"/>
      <c r="D419" s="1"/>
      <c r="E419" s="1"/>
      <c r="F419" s="1"/>
    </row>
    <row r="420" spans="1:6" x14ac:dyDescent="0.25">
      <c r="A420" s="1"/>
      <c r="B420" s="1"/>
      <c r="C420" s="1"/>
      <c r="D420" s="1"/>
      <c r="E420" s="1"/>
      <c r="F420" s="1"/>
    </row>
    <row r="421" spans="1:6" x14ac:dyDescent="0.25">
      <c r="A421" s="1"/>
      <c r="B421" s="1"/>
      <c r="C421" s="1"/>
      <c r="D421" s="1"/>
      <c r="E421" s="1"/>
      <c r="F421" s="1"/>
    </row>
    <row r="422" spans="1:6" x14ac:dyDescent="0.25">
      <c r="A422" s="1"/>
      <c r="B422" s="1"/>
      <c r="C422" s="1"/>
      <c r="D422" s="1"/>
      <c r="E422" s="1"/>
      <c r="F422" s="1"/>
    </row>
    <row r="423" spans="1:6" x14ac:dyDescent="0.25">
      <c r="A423" s="1"/>
      <c r="B423" s="1"/>
      <c r="C423" s="1"/>
      <c r="D423" s="1"/>
      <c r="E423" s="1"/>
      <c r="F423" s="1"/>
    </row>
    <row r="424" spans="1:6" x14ac:dyDescent="0.25">
      <c r="A424" s="1"/>
      <c r="B424" s="1"/>
      <c r="C424" s="1"/>
      <c r="D424" s="1"/>
      <c r="E424" s="1"/>
      <c r="F424" s="1"/>
    </row>
    <row r="425" spans="1:6" x14ac:dyDescent="0.25">
      <c r="A425" s="1"/>
      <c r="B425" s="1"/>
      <c r="C425" s="1"/>
      <c r="D425" s="1"/>
      <c r="E425" s="1"/>
      <c r="F425" s="1"/>
    </row>
    <row r="426" spans="1:6" x14ac:dyDescent="0.25">
      <c r="A426" s="1"/>
      <c r="B426" s="1"/>
      <c r="C426" s="1"/>
      <c r="D426" s="1"/>
      <c r="E426" s="1"/>
      <c r="F426" s="1"/>
    </row>
    <row r="427" spans="1:6" x14ac:dyDescent="0.25">
      <c r="A427" s="1"/>
      <c r="B427" s="1"/>
      <c r="C427" s="1"/>
      <c r="D427" s="1"/>
      <c r="E427" s="1"/>
      <c r="F427" s="1"/>
    </row>
    <row r="428" spans="1:6" x14ac:dyDescent="0.25">
      <c r="A428" s="1"/>
      <c r="B428" s="1"/>
      <c r="C428" s="1"/>
      <c r="D428" s="1"/>
      <c r="E428" s="1"/>
      <c r="F428" s="1"/>
    </row>
    <row r="429" spans="1:6" x14ac:dyDescent="0.25">
      <c r="A429" s="1"/>
      <c r="B429" s="1"/>
      <c r="C429" s="1"/>
      <c r="D429" s="1"/>
      <c r="E429" s="1"/>
      <c r="F429" s="1"/>
    </row>
    <row r="430" spans="1:6" x14ac:dyDescent="0.25">
      <c r="A430" s="1"/>
      <c r="B430" s="1"/>
      <c r="C430" s="1"/>
      <c r="D430" s="1"/>
      <c r="E430" s="1"/>
      <c r="F430" s="1"/>
    </row>
    <row r="431" spans="1:6" x14ac:dyDescent="0.25">
      <c r="A431" s="1"/>
      <c r="B431" s="1"/>
      <c r="C431" s="1"/>
      <c r="D431" s="1"/>
      <c r="E431" s="1"/>
      <c r="F431" s="1"/>
    </row>
    <row r="432" spans="1:6" x14ac:dyDescent="0.25">
      <c r="A432" s="1"/>
      <c r="B432" s="1"/>
      <c r="C432" s="1"/>
      <c r="D432" s="1"/>
      <c r="E432" s="1"/>
      <c r="F432" s="1"/>
    </row>
    <row r="433" spans="1:6" x14ac:dyDescent="0.25">
      <c r="A433" s="1"/>
      <c r="B433" s="1"/>
      <c r="C433" s="1"/>
      <c r="D433" s="1"/>
      <c r="E433" s="1"/>
      <c r="F433" s="1"/>
    </row>
    <row r="434" spans="1:6" x14ac:dyDescent="0.25">
      <c r="A434" s="1"/>
      <c r="B434" s="1"/>
      <c r="C434" s="1"/>
      <c r="D434" s="1"/>
      <c r="E434" s="1"/>
      <c r="F434" s="1"/>
    </row>
    <row r="435" spans="1:6" x14ac:dyDescent="0.25">
      <c r="A435" s="1"/>
      <c r="B435" s="1"/>
      <c r="C435" s="1"/>
      <c r="D435" s="1"/>
      <c r="E435" s="1"/>
      <c r="F435" s="1"/>
    </row>
    <row r="436" spans="1:6" x14ac:dyDescent="0.25">
      <c r="A436" s="1"/>
      <c r="B436" s="1"/>
      <c r="C436" s="1"/>
      <c r="D436" s="1"/>
      <c r="E436" s="1"/>
      <c r="F436" s="1"/>
    </row>
    <row r="437" spans="1:6" x14ac:dyDescent="0.25">
      <c r="A437" s="1"/>
      <c r="B437" s="1"/>
      <c r="C437" s="1"/>
      <c r="D437" s="1"/>
      <c r="E437" s="1"/>
      <c r="F437" s="1"/>
    </row>
    <row r="438" spans="1:6" x14ac:dyDescent="0.25">
      <c r="A438" s="1"/>
      <c r="B438" s="1"/>
      <c r="C438" s="1"/>
      <c r="D438" s="1"/>
      <c r="E438" s="1"/>
      <c r="F438" s="1"/>
    </row>
    <row r="439" spans="1:6" x14ac:dyDescent="0.25">
      <c r="A439" s="1"/>
      <c r="B439" s="1"/>
      <c r="C439" s="1"/>
      <c r="D439" s="1"/>
      <c r="E439" s="1"/>
      <c r="F439" s="1"/>
    </row>
    <row r="440" spans="1:6" x14ac:dyDescent="0.25">
      <c r="A440" s="1"/>
      <c r="B440" s="1"/>
      <c r="C440" s="1"/>
      <c r="D440" s="1"/>
      <c r="E440" s="1"/>
      <c r="F440" s="1"/>
    </row>
    <row r="441" spans="1:6" x14ac:dyDescent="0.25">
      <c r="A441" s="1"/>
      <c r="B441" s="1"/>
      <c r="C441" s="1"/>
      <c r="D441" s="1"/>
      <c r="E441" s="1"/>
      <c r="F441" s="1"/>
    </row>
    <row r="442" spans="1:6" x14ac:dyDescent="0.25">
      <c r="A442" s="1"/>
      <c r="B442" s="1"/>
      <c r="C442" s="1"/>
      <c r="D442" s="1"/>
      <c r="E442" s="1"/>
      <c r="F442" s="1"/>
    </row>
    <row r="443" spans="1:6" x14ac:dyDescent="0.25">
      <c r="A443" s="1"/>
      <c r="B443" s="1"/>
      <c r="C443" s="1"/>
      <c r="D443" s="1"/>
      <c r="E443" s="1"/>
      <c r="F443" s="1"/>
    </row>
    <row r="444" spans="1:6" x14ac:dyDescent="0.25">
      <c r="A444" s="1"/>
      <c r="B444" s="1"/>
      <c r="C444" s="1"/>
      <c r="D444" s="1"/>
      <c r="E444" s="1"/>
      <c r="F444" s="1"/>
    </row>
    <row r="445" spans="1:6" x14ac:dyDescent="0.25">
      <c r="A445" s="1"/>
      <c r="B445" s="1"/>
      <c r="C445" s="1"/>
      <c r="D445" s="1"/>
      <c r="E445" s="1"/>
      <c r="F445" s="1"/>
    </row>
    <row r="446" spans="1:6" x14ac:dyDescent="0.25">
      <c r="A446" s="1"/>
      <c r="B446" s="1"/>
      <c r="C446" s="1"/>
      <c r="D446" s="1"/>
      <c r="E446" s="1"/>
      <c r="F446" s="1"/>
    </row>
    <row r="447" spans="1:6" x14ac:dyDescent="0.25">
      <c r="A447" s="1"/>
      <c r="B447" s="1"/>
      <c r="C447" s="1"/>
      <c r="D447" s="1"/>
      <c r="E447" s="1"/>
      <c r="F447" s="1"/>
    </row>
    <row r="448" spans="1:6" x14ac:dyDescent="0.25">
      <c r="A448" s="1"/>
      <c r="B448" s="1"/>
      <c r="C448" s="1"/>
      <c r="D448" s="1"/>
      <c r="E448" s="1"/>
      <c r="F448" s="1"/>
    </row>
    <row r="449" spans="1:6" x14ac:dyDescent="0.25">
      <c r="A449" s="1"/>
      <c r="B449" s="1"/>
      <c r="C449" s="1"/>
      <c r="D449" s="1"/>
      <c r="E449" s="1"/>
      <c r="F449" s="1"/>
    </row>
    <row r="450" spans="1:6" x14ac:dyDescent="0.25">
      <c r="A450" s="1"/>
      <c r="B450" s="1"/>
      <c r="C450" s="1"/>
      <c r="D450" s="1"/>
      <c r="E450" s="1"/>
      <c r="F450" s="1"/>
    </row>
    <row r="451" spans="1:6" x14ac:dyDescent="0.25">
      <c r="A451" s="1"/>
      <c r="B451" s="1"/>
      <c r="C451" s="1"/>
      <c r="D451" s="1"/>
      <c r="E451" s="1"/>
      <c r="F451" s="1"/>
    </row>
    <row r="452" spans="1:6" x14ac:dyDescent="0.25">
      <c r="A452" s="1"/>
      <c r="B452" s="1"/>
      <c r="C452" s="1"/>
      <c r="D452" s="1"/>
      <c r="E452" s="1"/>
      <c r="F452" s="1"/>
    </row>
    <row r="453" spans="1:6" x14ac:dyDescent="0.25">
      <c r="A453" s="1"/>
      <c r="B453" s="1"/>
      <c r="C453" s="1"/>
      <c r="D453" s="1"/>
      <c r="E453" s="1"/>
      <c r="F453" s="1"/>
    </row>
    <row r="454" spans="1:6" x14ac:dyDescent="0.25">
      <c r="A454" s="1"/>
      <c r="B454" s="1"/>
      <c r="C454" s="1"/>
      <c r="D454" s="1"/>
      <c r="E454" s="1"/>
      <c r="F454" s="1"/>
    </row>
    <row r="455" spans="1:6" x14ac:dyDescent="0.25">
      <c r="A455" s="1"/>
      <c r="B455" s="1"/>
      <c r="C455" s="1"/>
      <c r="D455" s="1"/>
      <c r="E455" s="1"/>
      <c r="F455" s="1"/>
    </row>
    <row r="456" spans="1:6" x14ac:dyDescent="0.25">
      <c r="A456" s="1"/>
      <c r="B456" s="1"/>
      <c r="C456" s="1"/>
      <c r="D456" s="1"/>
      <c r="E456" s="1"/>
      <c r="F456" s="1"/>
    </row>
    <row r="457" spans="1:6" x14ac:dyDescent="0.25">
      <c r="A457" s="1"/>
      <c r="B457" s="1"/>
      <c r="C457" s="1"/>
      <c r="D457" s="1"/>
      <c r="E457" s="1"/>
      <c r="F457" s="1"/>
    </row>
    <row r="458" spans="1:6" x14ac:dyDescent="0.25">
      <c r="A458" s="1"/>
      <c r="B458" s="1"/>
      <c r="C458" s="1"/>
      <c r="D458" s="1"/>
      <c r="E458" s="1"/>
      <c r="F458" s="1"/>
    </row>
    <row r="459" spans="1:6" x14ac:dyDescent="0.25">
      <c r="A459" s="1"/>
      <c r="B459" s="1"/>
      <c r="C459" s="1"/>
      <c r="D459" s="1"/>
      <c r="E459" s="1"/>
      <c r="F459" s="1"/>
    </row>
    <row r="460" spans="1:6" x14ac:dyDescent="0.25">
      <c r="A460" s="1"/>
      <c r="B460" s="1"/>
      <c r="C460" s="1"/>
      <c r="D460" s="1"/>
      <c r="E460" s="1"/>
      <c r="F460" s="1"/>
    </row>
    <row r="461" spans="1:6" x14ac:dyDescent="0.25">
      <c r="A461" s="1"/>
      <c r="B461" s="1"/>
      <c r="C461" s="1"/>
      <c r="D461" s="1"/>
      <c r="E461" s="1"/>
      <c r="F461" s="1"/>
    </row>
    <row r="462" spans="1:6" x14ac:dyDescent="0.25">
      <c r="A462" s="1"/>
      <c r="B462" s="1"/>
      <c r="C462" s="1"/>
      <c r="D462" s="1"/>
      <c r="E462" s="1"/>
      <c r="F462" s="1"/>
    </row>
    <row r="463" spans="1:6" x14ac:dyDescent="0.25">
      <c r="A463" s="1"/>
      <c r="B463" s="1"/>
      <c r="C463" s="1"/>
      <c r="D463" s="1"/>
      <c r="E463" s="1"/>
      <c r="F463" s="1"/>
    </row>
    <row r="464" spans="1:6" x14ac:dyDescent="0.25">
      <c r="A464" s="1"/>
      <c r="B464" s="1"/>
      <c r="C464" s="1"/>
      <c r="D464" s="1"/>
      <c r="E464" s="1"/>
      <c r="F464" s="1"/>
    </row>
    <row r="465" spans="1:6" x14ac:dyDescent="0.25">
      <c r="A465" s="1"/>
      <c r="B465" s="1"/>
      <c r="C465" s="1"/>
      <c r="D465" s="1"/>
      <c r="E465" s="1"/>
      <c r="F465" s="1"/>
    </row>
    <row r="466" spans="1:6" x14ac:dyDescent="0.25">
      <c r="A466" s="1"/>
      <c r="B466" s="1"/>
      <c r="C466" s="1"/>
      <c r="D466" s="1"/>
      <c r="E466" s="1"/>
      <c r="F466" s="1"/>
    </row>
    <row r="467" spans="1:6" x14ac:dyDescent="0.25">
      <c r="A467" s="1"/>
      <c r="B467" s="1"/>
      <c r="C467" s="1"/>
      <c r="D467" s="1"/>
      <c r="E467" s="1"/>
      <c r="F467" s="1"/>
    </row>
    <row r="468" spans="1:6" x14ac:dyDescent="0.25">
      <c r="A468" s="1"/>
      <c r="B468" s="1"/>
      <c r="C468" s="1"/>
      <c r="D468" s="1"/>
      <c r="E468" s="1"/>
      <c r="F468" s="1"/>
    </row>
    <row r="469" spans="1:6" x14ac:dyDescent="0.25">
      <c r="A469" s="1"/>
      <c r="B469" s="1"/>
      <c r="C469" s="1"/>
      <c r="D469" s="1"/>
      <c r="E469" s="1"/>
      <c r="F469" s="1"/>
    </row>
    <row r="470" spans="1:6" x14ac:dyDescent="0.25">
      <c r="A470" s="1"/>
      <c r="B470" s="1"/>
      <c r="C470" s="1"/>
      <c r="D470" s="1"/>
      <c r="E470" s="1"/>
      <c r="F470" s="1"/>
    </row>
    <row r="471" spans="1:6" x14ac:dyDescent="0.25">
      <c r="A471" s="1"/>
      <c r="B471" s="1"/>
      <c r="C471" s="1"/>
      <c r="D471" s="1"/>
      <c r="E471" s="1"/>
      <c r="F471" s="1"/>
    </row>
    <row r="472" spans="1:6" x14ac:dyDescent="0.25">
      <c r="A472" s="1"/>
      <c r="B472" s="1"/>
      <c r="C472" s="1"/>
      <c r="D472" s="1"/>
      <c r="E472" s="1"/>
      <c r="F472" s="1"/>
    </row>
    <row r="473" spans="1:6" x14ac:dyDescent="0.25">
      <c r="A473" s="1"/>
      <c r="B473" s="1"/>
      <c r="C473" s="1"/>
      <c r="D473" s="1"/>
      <c r="E473" s="1"/>
      <c r="F473" s="1"/>
    </row>
    <row r="474" spans="1:6" x14ac:dyDescent="0.25">
      <c r="A474" s="1"/>
      <c r="B474" s="1"/>
      <c r="C474" s="1"/>
      <c r="D474" s="1"/>
      <c r="E474" s="1"/>
      <c r="F474" s="1"/>
    </row>
    <row r="475" spans="1:6" x14ac:dyDescent="0.25">
      <c r="A475" s="1"/>
      <c r="B475" s="1"/>
      <c r="C475" s="1"/>
      <c r="D475" s="1"/>
      <c r="E475" s="1"/>
      <c r="F475" s="1"/>
    </row>
    <row r="476" spans="1:6" x14ac:dyDescent="0.25">
      <c r="A476" s="1"/>
      <c r="B476" s="1"/>
      <c r="C476" s="1"/>
      <c r="D476" s="1"/>
      <c r="E476" s="1"/>
      <c r="F476" s="1"/>
    </row>
    <row r="477" spans="1:6" x14ac:dyDescent="0.25">
      <c r="A477" s="1"/>
      <c r="B477" s="1"/>
      <c r="C477" s="1"/>
      <c r="D477" s="1"/>
      <c r="E477" s="1"/>
      <c r="F477" s="1"/>
    </row>
    <row r="478" spans="1:6" x14ac:dyDescent="0.25">
      <c r="A478" s="1"/>
      <c r="B478" s="1"/>
      <c r="C478" s="1"/>
      <c r="D478" s="1"/>
      <c r="E478" s="1"/>
      <c r="F478" s="1"/>
    </row>
    <row r="479" spans="1:6" x14ac:dyDescent="0.25">
      <c r="A479" s="1"/>
      <c r="B479" s="1"/>
      <c r="C479" s="1"/>
      <c r="D479" s="1"/>
      <c r="E479" s="1"/>
      <c r="F479" s="1"/>
    </row>
    <row r="480" spans="1:6" x14ac:dyDescent="0.25">
      <c r="A480" s="1"/>
      <c r="B480" s="1"/>
      <c r="C480" s="1"/>
      <c r="D480" s="1"/>
      <c r="E480" s="1"/>
      <c r="F480" s="1"/>
    </row>
    <row r="481" spans="1:6" x14ac:dyDescent="0.25">
      <c r="A481" s="1"/>
      <c r="B481" s="1"/>
      <c r="C481" s="1"/>
      <c r="D481" s="1"/>
      <c r="E481" s="1"/>
      <c r="F481" s="1"/>
    </row>
    <row r="482" spans="1:6" x14ac:dyDescent="0.25">
      <c r="A482" s="1"/>
      <c r="B482" s="1"/>
      <c r="C482" s="1"/>
      <c r="D482" s="1"/>
      <c r="E482" s="1"/>
      <c r="F482" s="1"/>
    </row>
    <row r="483" spans="1:6" x14ac:dyDescent="0.25">
      <c r="A483" s="1"/>
      <c r="B483" s="1"/>
      <c r="C483" s="1"/>
      <c r="D483" s="1"/>
      <c r="E483" s="1"/>
      <c r="F483" s="1"/>
    </row>
    <row r="484" spans="1:6" x14ac:dyDescent="0.25">
      <c r="A484" s="1"/>
      <c r="B484" s="1"/>
      <c r="C484" s="1"/>
      <c r="D484" s="1"/>
      <c r="E484" s="1"/>
      <c r="F484" s="1"/>
    </row>
    <row r="485" spans="1:6" x14ac:dyDescent="0.25">
      <c r="A485" s="1"/>
      <c r="B485" s="1"/>
      <c r="C485" s="1"/>
      <c r="D485" s="1"/>
      <c r="E485" s="1"/>
      <c r="F485" s="1"/>
    </row>
    <row r="486" spans="1:6" x14ac:dyDescent="0.25">
      <c r="A486" s="1"/>
      <c r="B486" s="1"/>
      <c r="C486" s="1"/>
      <c r="D486" s="1"/>
      <c r="E486" s="1"/>
      <c r="F486" s="1"/>
    </row>
    <row r="487" spans="1:6" x14ac:dyDescent="0.25">
      <c r="A487" s="1"/>
      <c r="B487" s="1"/>
      <c r="C487" s="1"/>
      <c r="D487" s="1"/>
      <c r="E487" s="1"/>
      <c r="F487" s="1"/>
    </row>
    <row r="488" spans="1:6" x14ac:dyDescent="0.25">
      <c r="A488" s="1"/>
      <c r="B488" s="1"/>
      <c r="C488" s="1"/>
      <c r="D488" s="1"/>
      <c r="E488" s="1"/>
      <c r="F488" s="1"/>
    </row>
    <row r="489" spans="1:6" x14ac:dyDescent="0.25">
      <c r="A489" s="1"/>
      <c r="B489" s="1"/>
      <c r="C489" s="1"/>
      <c r="D489" s="1"/>
      <c r="E489" s="1"/>
      <c r="F489" s="1"/>
    </row>
    <row r="490" spans="1:6" x14ac:dyDescent="0.25">
      <c r="A490" s="1"/>
      <c r="B490" s="1"/>
      <c r="C490" s="1"/>
      <c r="D490" s="1"/>
      <c r="E490" s="1"/>
      <c r="F490" s="1"/>
    </row>
    <row r="491" spans="1:6" x14ac:dyDescent="0.25">
      <c r="A491" s="1"/>
      <c r="B491" s="1"/>
      <c r="C491" s="1"/>
      <c r="D491" s="1"/>
      <c r="E491" s="1"/>
      <c r="F491" s="1"/>
    </row>
    <row r="492" spans="1:6" x14ac:dyDescent="0.25">
      <c r="A492" s="1"/>
      <c r="B492" s="1"/>
      <c r="C492" s="1"/>
      <c r="D492" s="1"/>
      <c r="E492" s="1"/>
      <c r="F492" s="1"/>
    </row>
    <row r="493" spans="1:6" x14ac:dyDescent="0.25">
      <c r="A493" s="1"/>
      <c r="B493" s="1"/>
      <c r="C493" s="1"/>
      <c r="D493" s="1"/>
      <c r="E493" s="1"/>
      <c r="F493" s="1"/>
    </row>
    <row r="494" spans="1:6" x14ac:dyDescent="0.25">
      <c r="A494" s="1"/>
      <c r="B494" s="1"/>
      <c r="C494" s="1"/>
      <c r="D494" s="1"/>
      <c r="E494" s="1"/>
      <c r="F494" s="1"/>
    </row>
    <row r="495" spans="1:6" x14ac:dyDescent="0.25">
      <c r="A495" s="1"/>
      <c r="B495" s="1"/>
      <c r="C495" s="1"/>
      <c r="D495" s="1"/>
      <c r="E495" s="1"/>
      <c r="F495" s="1"/>
    </row>
    <row r="496" spans="1:6" x14ac:dyDescent="0.25">
      <c r="A496" s="1"/>
      <c r="B496" s="1"/>
      <c r="C496" s="1"/>
      <c r="D496" s="1"/>
      <c r="E496" s="1"/>
      <c r="F496" s="1"/>
    </row>
    <row r="497" spans="1:6" x14ac:dyDescent="0.25">
      <c r="A497" s="1"/>
      <c r="B497" s="1"/>
      <c r="C497" s="1"/>
      <c r="D497" s="1"/>
      <c r="E497" s="1"/>
      <c r="F497" s="1"/>
    </row>
    <row r="498" spans="1:6" x14ac:dyDescent="0.25">
      <c r="A498" s="1"/>
      <c r="B498" s="1"/>
      <c r="C498" s="1"/>
      <c r="D498" s="1"/>
      <c r="E498" s="1"/>
      <c r="F498" s="1"/>
    </row>
    <row r="499" spans="1:6" x14ac:dyDescent="0.25">
      <c r="A499" s="1"/>
      <c r="B499" s="1"/>
      <c r="C499" s="1"/>
      <c r="D499" s="1"/>
      <c r="E499" s="1"/>
      <c r="F499" s="1"/>
    </row>
    <row r="500" spans="1:6" x14ac:dyDescent="0.25">
      <c r="A500" s="1"/>
      <c r="B500" s="1"/>
      <c r="C500" s="1"/>
      <c r="D500" s="1"/>
      <c r="E500" s="1"/>
      <c r="F500" s="1"/>
    </row>
  </sheetData>
  <mergeCells count="3">
    <mergeCell ref="A1:D1"/>
    <mergeCell ref="A2:D2"/>
    <mergeCell ref="A3:D3"/>
  </mergeCells>
  <printOptions horizontalCentered="1"/>
  <pageMargins left="0.7" right="0.7" top="0.75" bottom="0.75" header="0.3" footer="0.3"/>
  <pageSetup paperSize="9" scale="9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1"/>
  <sheetViews>
    <sheetView workbookViewId="0"/>
  </sheetViews>
  <sheetFormatPr defaultColWidth="0" defaultRowHeight="15" x14ac:dyDescent="0.25"/>
  <cols>
    <col min="1" max="1" width="1.7109375" customWidth="1"/>
    <col min="2" max="2" width="3.7109375" customWidth="1"/>
    <col min="3" max="3" width="4.7109375" customWidth="1"/>
    <col min="4" max="6" width="10.7109375" customWidth="1"/>
    <col min="7" max="7" width="3.7109375" customWidth="1"/>
    <col min="8" max="8" width="19.7109375" customWidth="1"/>
    <col min="9" max="10" width="10.7109375" customWidth="1"/>
    <col min="11" max="26" width="0" hidden="1" customWidth="1"/>
    <col min="27" max="27" width="9.140625" customWidth="1"/>
    <col min="28" max="16384" width="9.140625" hidden="1"/>
  </cols>
  <sheetData>
    <row r="1" spans="1:23" ht="27.95" customHeight="1" thickBot="1" x14ac:dyDescent="0.3">
      <c r="A1" s="3"/>
      <c r="B1" s="12"/>
      <c r="C1" s="12"/>
      <c r="D1" s="12"/>
      <c r="E1" s="12"/>
      <c r="F1" s="13" t="s">
        <v>268</v>
      </c>
      <c r="G1" s="12"/>
      <c r="H1" s="12"/>
      <c r="I1" s="12"/>
      <c r="J1" s="12"/>
      <c r="W1">
        <v>30.126000000000001</v>
      </c>
    </row>
    <row r="2" spans="1:23" ht="18" customHeight="1" thickTop="1" x14ac:dyDescent="0.25">
      <c r="A2" s="11"/>
      <c r="B2" s="198" t="s">
        <v>1</v>
      </c>
      <c r="C2" s="199"/>
      <c r="D2" s="199"/>
      <c r="E2" s="199"/>
      <c r="F2" s="199"/>
      <c r="G2" s="199"/>
      <c r="H2" s="199"/>
      <c r="I2" s="199"/>
      <c r="J2" s="200"/>
    </row>
    <row r="3" spans="1:23" ht="18" customHeight="1" x14ac:dyDescent="0.25">
      <c r="A3" s="11"/>
      <c r="B3" s="22"/>
      <c r="C3" s="19"/>
      <c r="D3" s="16"/>
      <c r="E3" s="16"/>
      <c r="F3" s="16"/>
      <c r="G3" s="16"/>
      <c r="H3" s="16"/>
      <c r="I3" s="37" t="s">
        <v>26</v>
      </c>
      <c r="J3" s="30"/>
    </row>
    <row r="4" spans="1:23" ht="18" customHeight="1" x14ac:dyDescent="0.25">
      <c r="A4" s="11"/>
      <c r="B4" s="22"/>
      <c r="C4" s="19"/>
      <c r="D4" s="16"/>
      <c r="E4" s="16"/>
      <c r="F4" s="16"/>
      <c r="G4" s="16"/>
      <c r="H4" s="16"/>
      <c r="I4" s="37" t="s">
        <v>28</v>
      </c>
      <c r="J4" s="30"/>
    </row>
    <row r="5" spans="1:23" ht="18" customHeight="1" thickBot="1" x14ac:dyDescent="0.3">
      <c r="A5" s="11"/>
      <c r="B5" s="38" t="s">
        <v>29</v>
      </c>
      <c r="C5" s="19"/>
      <c r="D5" s="16"/>
      <c r="E5" s="16"/>
      <c r="F5" s="39" t="s">
        <v>30</v>
      </c>
      <c r="G5" s="16"/>
      <c r="H5" s="16"/>
      <c r="I5" s="37" t="s">
        <v>31</v>
      </c>
      <c r="J5" s="40" t="s">
        <v>32</v>
      </c>
    </row>
    <row r="6" spans="1:23" ht="20.100000000000001" customHeight="1" thickTop="1" x14ac:dyDescent="0.25">
      <c r="A6" s="11"/>
      <c r="B6" s="201" t="s">
        <v>33</v>
      </c>
      <c r="C6" s="202"/>
      <c r="D6" s="202"/>
      <c r="E6" s="202"/>
      <c r="F6" s="202"/>
      <c r="G6" s="202"/>
      <c r="H6" s="202"/>
      <c r="I6" s="202"/>
      <c r="J6" s="203"/>
    </row>
    <row r="7" spans="1:23" ht="18" customHeight="1" x14ac:dyDescent="0.25">
      <c r="A7" s="11"/>
      <c r="B7" s="49" t="s">
        <v>36</v>
      </c>
      <c r="C7" s="42"/>
      <c r="D7" s="17"/>
      <c r="E7" s="17"/>
      <c r="F7" s="17"/>
      <c r="G7" s="50" t="s">
        <v>37</v>
      </c>
      <c r="H7" s="17"/>
      <c r="I7" s="28"/>
      <c r="J7" s="43"/>
    </row>
    <row r="8" spans="1:23" ht="20.100000000000001" customHeight="1" x14ac:dyDescent="0.25">
      <c r="A8" s="11"/>
      <c r="B8" s="204" t="s">
        <v>34</v>
      </c>
      <c r="C8" s="205"/>
      <c r="D8" s="205"/>
      <c r="E8" s="205"/>
      <c r="F8" s="205"/>
      <c r="G8" s="205"/>
      <c r="H8" s="205"/>
      <c r="I8" s="205"/>
      <c r="J8" s="206"/>
    </row>
    <row r="9" spans="1:23" ht="18" customHeight="1" x14ac:dyDescent="0.25">
      <c r="A9" s="11"/>
      <c r="B9" s="38" t="s">
        <v>36</v>
      </c>
      <c r="C9" s="19"/>
      <c r="D9" s="16"/>
      <c r="E9" s="16"/>
      <c r="F9" s="16"/>
      <c r="G9" s="39" t="s">
        <v>37</v>
      </c>
      <c r="H9" s="16"/>
      <c r="I9" s="27"/>
      <c r="J9" s="30"/>
    </row>
    <row r="10" spans="1:23" ht="20.100000000000001" customHeight="1" x14ac:dyDescent="0.25">
      <c r="A10" s="11"/>
      <c r="B10" s="204" t="s">
        <v>35</v>
      </c>
      <c r="C10" s="205"/>
      <c r="D10" s="205"/>
      <c r="E10" s="205"/>
      <c r="F10" s="205"/>
      <c r="G10" s="205"/>
      <c r="H10" s="205"/>
      <c r="I10" s="205"/>
      <c r="J10" s="206"/>
    </row>
    <row r="11" spans="1:23" ht="18" customHeight="1" thickBot="1" x14ac:dyDescent="0.3">
      <c r="A11" s="11"/>
      <c r="B11" s="38" t="s">
        <v>36</v>
      </c>
      <c r="C11" s="19"/>
      <c r="D11" s="16"/>
      <c r="E11" s="16"/>
      <c r="F11" s="16"/>
      <c r="G11" s="39" t="s">
        <v>37</v>
      </c>
      <c r="H11" s="16"/>
      <c r="I11" s="27"/>
      <c r="J11" s="30"/>
    </row>
    <row r="12" spans="1:23" ht="18" customHeight="1" thickTop="1" x14ac:dyDescent="0.25">
      <c r="A12" s="11"/>
      <c r="B12" s="44"/>
      <c r="C12" s="45"/>
      <c r="D12" s="46"/>
      <c r="E12" s="46"/>
      <c r="F12" s="46"/>
      <c r="G12" s="46"/>
      <c r="H12" s="46"/>
      <c r="I12" s="47"/>
      <c r="J12" s="48"/>
    </row>
    <row r="13" spans="1:23" ht="18" customHeight="1" x14ac:dyDescent="0.25">
      <c r="A13" s="11"/>
      <c r="B13" s="41"/>
      <c r="C13" s="42"/>
      <c r="D13" s="17"/>
      <c r="E13" s="17"/>
      <c r="F13" s="17"/>
      <c r="G13" s="17"/>
      <c r="H13" s="17"/>
      <c r="I13" s="28"/>
      <c r="J13" s="43"/>
    </row>
    <row r="14" spans="1:23" ht="18" customHeight="1" thickBot="1" x14ac:dyDescent="0.3">
      <c r="A14" s="11"/>
      <c r="B14" s="22"/>
      <c r="C14" s="19"/>
      <c r="D14" s="16"/>
      <c r="E14" s="16"/>
      <c r="F14" s="16"/>
      <c r="G14" s="16"/>
      <c r="H14" s="16"/>
      <c r="I14" s="27"/>
      <c r="J14" s="30"/>
    </row>
    <row r="15" spans="1:23" ht="18" customHeight="1" thickTop="1" x14ac:dyDescent="0.25">
      <c r="A15" s="11"/>
      <c r="B15" s="82" t="s">
        <v>38</v>
      </c>
      <c r="C15" s="83" t="s">
        <v>6</v>
      </c>
      <c r="D15" s="83" t="s">
        <v>65</v>
      </c>
      <c r="E15" s="84" t="s">
        <v>66</v>
      </c>
      <c r="F15" s="96" t="s">
        <v>67</v>
      </c>
      <c r="G15" s="51" t="s">
        <v>43</v>
      </c>
      <c r="H15" s="54" t="s">
        <v>44</v>
      </c>
      <c r="I15" s="26"/>
      <c r="J15" s="48"/>
    </row>
    <row r="16" spans="1:23" ht="18" customHeight="1" x14ac:dyDescent="0.25">
      <c r="A16" s="11"/>
      <c r="B16" s="85">
        <v>1</v>
      </c>
      <c r="C16" s="86" t="s">
        <v>39</v>
      </c>
      <c r="D16" s="87">
        <f>'Kryci_list 14013'!D16+'Kryci_list 14014'!D16+'Kryci_list 14015'!D16+'Kryci_list 14016'!D16+'Kryci_list 14017'!D16+'Kryci_list 14018'!D16+'Kryci_list 14019'!D16+'Kryci_list 14020'!D16+'Kryci_list 14021'!D16+'Kryci_list 14022'!D16+'Kryci_list 14023'!D16+'Kryci_list 14024'!D16+'Kryci_list 14025'!D16</f>
        <v>0</v>
      </c>
      <c r="E16" s="88">
        <f>'Kryci_list 14013'!E16+'Kryci_list 14014'!E16+'Kryci_list 14015'!E16+'Kryci_list 14016'!E16+'Kryci_list 14017'!E16+'Kryci_list 14018'!E16+'Kryci_list 14019'!E16+'Kryci_list 14020'!E16+'Kryci_list 14021'!E16+'Kryci_list 14022'!E16+'Kryci_list 14023'!E16+'Kryci_list 14024'!E16+'Kryci_list 14025'!E16</f>
        <v>0</v>
      </c>
      <c r="F16" s="97">
        <f>'Kryci_list 14013'!F16+'Kryci_list 14014'!F16+'Kryci_list 14015'!F16+'Kryci_list 14016'!F16+'Kryci_list 14017'!F16+'Kryci_list 14018'!F16+'Kryci_list 14019'!F16+'Kryci_list 14020'!F16+'Kryci_list 14021'!F16+'Kryci_list 14022'!F16+'Kryci_list 14023'!F16+'Kryci_list 14024'!F16+'Kryci_list 14025'!F16</f>
        <v>0</v>
      </c>
      <c r="G16" s="52">
        <v>6</v>
      </c>
      <c r="H16" s="106" t="s">
        <v>45</v>
      </c>
      <c r="I16" s="120"/>
      <c r="J16" s="117">
        <f>Rekapitulácia!F20</f>
        <v>0</v>
      </c>
    </row>
    <row r="17" spans="1:10" ht="18" customHeight="1" x14ac:dyDescent="0.25">
      <c r="A17" s="11"/>
      <c r="B17" s="59">
        <v>2</v>
      </c>
      <c r="C17" s="62" t="s">
        <v>40</v>
      </c>
      <c r="D17" s="69">
        <f>'Kryci_list 14013'!D17+'Kryci_list 14014'!D17+'Kryci_list 14015'!D17+'Kryci_list 14016'!D17+'Kryci_list 14017'!D17+'Kryci_list 14018'!D17+'Kryci_list 14019'!D17+'Kryci_list 14020'!D17+'Kryci_list 14021'!D17+'Kryci_list 14022'!D17+'Kryci_list 14023'!D17+'Kryci_list 14024'!D17+'Kryci_list 14025'!D17</f>
        <v>0</v>
      </c>
      <c r="E17" s="67">
        <f>'Kryci_list 14013'!E17+'Kryci_list 14014'!E17+'Kryci_list 14015'!E17+'Kryci_list 14016'!E17+'Kryci_list 14017'!E17+'Kryci_list 14018'!E17+'Kryci_list 14019'!E17+'Kryci_list 14020'!E17+'Kryci_list 14021'!E17+'Kryci_list 14022'!E17+'Kryci_list 14023'!E17+'Kryci_list 14024'!E17+'Kryci_list 14025'!E17</f>
        <v>0</v>
      </c>
      <c r="F17" s="72">
        <f>'Kryci_list 14013'!F17+'Kryci_list 14014'!F17+'Kryci_list 14015'!F17+'Kryci_list 14016'!F17+'Kryci_list 14017'!F17+'Kryci_list 14018'!F17+'Kryci_list 14019'!F17+'Kryci_list 14020'!F17+'Kryci_list 14021'!F17+'Kryci_list 14022'!F17+'Kryci_list 14023'!F17+'Kryci_list 14024'!F17+'Kryci_list 14025'!F17</f>
        <v>0</v>
      </c>
      <c r="G17" s="53">
        <v>7</v>
      </c>
      <c r="H17" s="107" t="s">
        <v>46</v>
      </c>
      <c r="I17" s="120"/>
      <c r="J17" s="118">
        <f>Rekapitulácia!E20</f>
        <v>0</v>
      </c>
    </row>
    <row r="18" spans="1:10" ht="18" customHeight="1" x14ac:dyDescent="0.25">
      <c r="A18" s="11"/>
      <c r="B18" s="60">
        <v>3</v>
      </c>
      <c r="C18" s="63" t="s">
        <v>41</v>
      </c>
      <c r="D18" s="70">
        <f>'Kryci_list 14013'!D18+'Kryci_list 14014'!D18+'Kryci_list 14015'!D18+'Kryci_list 14016'!D18+'Kryci_list 14017'!D18+'Kryci_list 14018'!D18+'Kryci_list 14019'!D18+'Kryci_list 14020'!D18+'Kryci_list 14021'!D18+'Kryci_list 14022'!D18+'Kryci_list 14023'!D18+'Kryci_list 14024'!D18+'Kryci_list 14025'!D18</f>
        <v>0</v>
      </c>
      <c r="E18" s="68">
        <f>'Kryci_list 14013'!E18+'Kryci_list 14014'!E18+'Kryci_list 14015'!E18+'Kryci_list 14016'!E18+'Kryci_list 14017'!E18+'Kryci_list 14018'!E18+'Kryci_list 14019'!E18+'Kryci_list 14020'!E18+'Kryci_list 14021'!E18+'Kryci_list 14022'!E18+'Kryci_list 14023'!E18+'Kryci_list 14024'!E18+'Kryci_list 14025'!E18</f>
        <v>0</v>
      </c>
      <c r="F18" s="73">
        <f>'Kryci_list 14013'!F18+'Kryci_list 14014'!F18+'Kryci_list 14015'!F18+'Kryci_list 14016'!F18+'Kryci_list 14017'!F18+'Kryci_list 14018'!F18+'Kryci_list 14019'!F18+'Kryci_list 14020'!F18+'Kryci_list 14021'!F18+'Kryci_list 14022'!F18+'Kryci_list 14023'!F18+'Kryci_list 14024'!F18+'Kryci_list 14025'!F18</f>
        <v>0</v>
      </c>
      <c r="G18" s="53">
        <v>8</v>
      </c>
      <c r="H18" s="107" t="s">
        <v>47</v>
      </c>
      <c r="I18" s="120"/>
      <c r="J18" s="118">
        <f>Rekapitulácia!D20</f>
        <v>0</v>
      </c>
    </row>
    <row r="19" spans="1:10" ht="18" customHeight="1" x14ac:dyDescent="0.25">
      <c r="A19" s="11"/>
      <c r="B19" s="60">
        <v>4</v>
      </c>
      <c r="C19" s="64"/>
      <c r="D19" s="70"/>
      <c r="E19" s="68"/>
      <c r="F19" s="73"/>
      <c r="G19" s="53">
        <v>9</v>
      </c>
      <c r="H19" s="116"/>
      <c r="I19" s="120"/>
      <c r="J19" s="119"/>
    </row>
    <row r="20" spans="1:10" ht="18" customHeight="1" thickBot="1" x14ac:dyDescent="0.3">
      <c r="A20" s="11"/>
      <c r="B20" s="60">
        <v>5</v>
      </c>
      <c r="C20" s="65" t="s">
        <v>42</v>
      </c>
      <c r="D20" s="71"/>
      <c r="E20" s="91"/>
      <c r="F20" s="98">
        <f>SUM(F16:F19)</f>
        <v>0</v>
      </c>
      <c r="G20" s="53">
        <v>10</v>
      </c>
      <c r="H20" s="107" t="s">
        <v>42</v>
      </c>
      <c r="I20" s="122"/>
      <c r="J20" s="90">
        <f>SUM(J16:J19)</f>
        <v>0</v>
      </c>
    </row>
    <row r="21" spans="1:10" ht="18" customHeight="1" thickTop="1" x14ac:dyDescent="0.25">
      <c r="A21" s="11"/>
      <c r="B21" s="57" t="s">
        <v>55</v>
      </c>
      <c r="C21" s="61" t="s">
        <v>7</v>
      </c>
      <c r="D21" s="66"/>
      <c r="E21" s="18"/>
      <c r="F21" s="89"/>
      <c r="G21" s="57" t="s">
        <v>61</v>
      </c>
      <c r="H21" s="54" t="s">
        <v>7</v>
      </c>
      <c r="I21" s="28"/>
      <c r="J21" s="123"/>
    </row>
    <row r="22" spans="1:10" ht="18" customHeight="1" x14ac:dyDescent="0.25">
      <c r="A22" s="11"/>
      <c r="B22" s="52">
        <v>11</v>
      </c>
      <c r="C22" s="55" t="s">
        <v>56</v>
      </c>
      <c r="D22" s="78"/>
      <c r="E22" s="81"/>
      <c r="F22" s="72">
        <f>'Kryci_list 14013'!F22+'Kryci_list 14014'!F22+'Kryci_list 14015'!F22+'Kryci_list 14016'!F22+'Kryci_list 14017'!F22+'Kryci_list 14018'!F22+'Kryci_list 14019'!F22+'Kryci_list 14020'!F22+'Kryci_list 14021'!F22+'Kryci_list 14022'!F22+'Kryci_list 14023'!F22+'Kryci_list 14024'!F22+'Kryci_list 14025'!F22</f>
        <v>0</v>
      </c>
      <c r="G22" s="52">
        <v>16</v>
      </c>
      <c r="H22" s="106" t="s">
        <v>62</v>
      </c>
      <c r="I22" s="120"/>
      <c r="J22" s="117">
        <f>'Kryci_list 14013'!J22+'Kryci_list 14014'!J22+'Kryci_list 14015'!J22+'Kryci_list 14016'!J22+'Kryci_list 14017'!J22+'Kryci_list 14018'!J22+'Kryci_list 14019'!J22+'Kryci_list 14020'!J22+'Kryci_list 14021'!J22+'Kryci_list 14022'!J22+'Kryci_list 14023'!J22+'Kryci_list 14024'!J22+'Kryci_list 14025'!J22</f>
        <v>0</v>
      </c>
    </row>
    <row r="23" spans="1:10" ht="18" customHeight="1" x14ac:dyDescent="0.25">
      <c r="A23" s="11"/>
      <c r="B23" s="53">
        <v>12</v>
      </c>
      <c r="C23" s="56" t="s">
        <v>57</v>
      </c>
      <c r="D23" s="58"/>
      <c r="E23" s="81"/>
      <c r="F23" s="73">
        <f>'Kryci_list 14013'!F23+'Kryci_list 14014'!F23+'Kryci_list 14015'!F23+'Kryci_list 14016'!F23+'Kryci_list 14017'!F23+'Kryci_list 14018'!F23+'Kryci_list 14019'!F23+'Kryci_list 14020'!F23+'Kryci_list 14021'!F23+'Kryci_list 14022'!F23+'Kryci_list 14023'!F23+'Kryci_list 14024'!F23+'Kryci_list 14025'!F23</f>
        <v>0</v>
      </c>
      <c r="G23" s="53">
        <v>17</v>
      </c>
      <c r="H23" s="107" t="s">
        <v>63</v>
      </c>
      <c r="I23" s="120"/>
      <c r="J23" s="118">
        <f>'Kryci_list 14013'!J23+'Kryci_list 14014'!J23+'Kryci_list 14015'!J23+'Kryci_list 14016'!J23+'Kryci_list 14017'!J23+'Kryci_list 14018'!J23+'Kryci_list 14019'!J23+'Kryci_list 14020'!J23+'Kryci_list 14021'!J23+'Kryci_list 14022'!J23+'Kryci_list 14023'!J23+'Kryci_list 14024'!J23+'Kryci_list 14025'!J23</f>
        <v>0</v>
      </c>
    </row>
    <row r="24" spans="1:10" ht="18" customHeight="1" x14ac:dyDescent="0.25">
      <c r="A24" s="11"/>
      <c r="B24" s="53">
        <v>13</v>
      </c>
      <c r="C24" s="56" t="s">
        <v>58</v>
      </c>
      <c r="D24" s="58"/>
      <c r="E24" s="81"/>
      <c r="F24" s="73">
        <f>'Kryci_list 14013'!F24+'Kryci_list 14014'!F24+'Kryci_list 14015'!F24+'Kryci_list 14016'!F24+'Kryci_list 14017'!F24+'Kryci_list 14018'!F24+'Kryci_list 14019'!F24+'Kryci_list 14020'!F24+'Kryci_list 14021'!F24+'Kryci_list 14022'!F24+'Kryci_list 14023'!F24+'Kryci_list 14024'!F24+'Kryci_list 14025'!F24</f>
        <v>0</v>
      </c>
      <c r="G24" s="53">
        <v>18</v>
      </c>
      <c r="H24" s="107" t="s">
        <v>64</v>
      </c>
      <c r="I24" s="120"/>
      <c r="J24" s="118">
        <f>'Kryci_list 14013'!J24+'Kryci_list 14014'!J24+'Kryci_list 14015'!J24+'Kryci_list 14016'!J24+'Kryci_list 14017'!J24+'Kryci_list 14018'!J24+'Kryci_list 14019'!J24+'Kryci_list 14020'!J24+'Kryci_list 14021'!J24+'Kryci_list 14022'!J24+'Kryci_list 14023'!J24+'Kryci_list 14024'!J24+'Kryci_list 14025'!J24</f>
        <v>0</v>
      </c>
    </row>
    <row r="25" spans="1:10" ht="18" customHeight="1" x14ac:dyDescent="0.25">
      <c r="A25" s="11"/>
      <c r="B25" s="53">
        <v>14</v>
      </c>
      <c r="C25" s="19"/>
      <c r="D25" s="58"/>
      <c r="E25" s="81"/>
      <c r="F25" s="79"/>
      <c r="G25" s="53">
        <v>19</v>
      </c>
      <c r="H25" s="116"/>
      <c r="I25" s="120"/>
      <c r="J25" s="118"/>
    </row>
    <row r="26" spans="1:10" ht="18" customHeight="1" thickBot="1" x14ac:dyDescent="0.3">
      <c r="A26" s="11"/>
      <c r="B26" s="53">
        <v>15</v>
      </c>
      <c r="C26" s="56"/>
      <c r="D26" s="58"/>
      <c r="E26" s="58"/>
      <c r="F26" s="99"/>
      <c r="G26" s="53">
        <v>20</v>
      </c>
      <c r="H26" s="107" t="s">
        <v>42</v>
      </c>
      <c r="I26" s="122"/>
      <c r="J26" s="90">
        <f>SUM(J22:J25)+SUM(F22:F25)</f>
        <v>0</v>
      </c>
    </row>
    <row r="27" spans="1:10" ht="18" customHeight="1" thickTop="1" x14ac:dyDescent="0.25">
      <c r="A27" s="11"/>
      <c r="B27" s="92"/>
      <c r="C27" s="134" t="s">
        <v>70</v>
      </c>
      <c r="D27" s="127"/>
      <c r="E27" s="93"/>
      <c r="F27" s="29"/>
      <c r="G27" s="100" t="s">
        <v>48</v>
      </c>
      <c r="H27" s="95" t="s">
        <v>49</v>
      </c>
      <c r="I27" s="28"/>
      <c r="J27" s="31"/>
    </row>
    <row r="28" spans="1:10" ht="18" customHeight="1" x14ac:dyDescent="0.25">
      <c r="A28" s="11"/>
      <c r="B28" s="25"/>
      <c r="C28" s="125"/>
      <c r="D28" s="128"/>
      <c r="E28" s="21"/>
      <c r="F28" s="11"/>
      <c r="G28" s="101">
        <v>21</v>
      </c>
      <c r="H28" s="105" t="s">
        <v>50</v>
      </c>
      <c r="I28" s="113"/>
      <c r="J28" s="109">
        <f>F20+J20+F26+J26</f>
        <v>0</v>
      </c>
    </row>
    <row r="29" spans="1:10" ht="18" customHeight="1" x14ac:dyDescent="0.25">
      <c r="A29" s="11"/>
      <c r="B29" s="74"/>
      <c r="C29" s="126"/>
      <c r="D29" s="129"/>
      <c r="E29" s="21"/>
      <c r="F29" s="11"/>
      <c r="G29" s="52">
        <v>22</v>
      </c>
      <c r="H29" s="106" t="s">
        <v>51</v>
      </c>
      <c r="I29" s="114">
        <f>Rekapitulácia!B21</f>
        <v>0</v>
      </c>
      <c r="J29" s="110">
        <f>ROUND(((ROUND(I29,2)*20)/100),2)*1</f>
        <v>0</v>
      </c>
    </row>
    <row r="30" spans="1:10" ht="18" customHeight="1" x14ac:dyDescent="0.25">
      <c r="A30" s="11"/>
      <c r="B30" s="22"/>
      <c r="C30" s="116"/>
      <c r="D30" s="120"/>
      <c r="E30" s="21"/>
      <c r="F30" s="11"/>
      <c r="G30" s="53">
        <v>23</v>
      </c>
      <c r="H30" s="107" t="s">
        <v>52</v>
      </c>
      <c r="I30" s="80">
        <f>Rekapitulácia!B22</f>
        <v>0</v>
      </c>
      <c r="J30" s="111">
        <f>ROUND(((ROUND(I30,2)*0)/100),2)</f>
        <v>0</v>
      </c>
    </row>
    <row r="31" spans="1:10" ht="18" customHeight="1" x14ac:dyDescent="0.25">
      <c r="A31" s="11"/>
      <c r="B31" s="23"/>
      <c r="C31" s="130"/>
      <c r="D31" s="131"/>
      <c r="E31" s="21"/>
      <c r="F31" s="11"/>
      <c r="G31" s="53">
        <v>24</v>
      </c>
      <c r="H31" s="107" t="s">
        <v>53</v>
      </c>
      <c r="I31" s="27"/>
      <c r="J31" s="192">
        <f>SUM(J28:J30)</f>
        <v>0</v>
      </c>
    </row>
    <row r="32" spans="1:10" ht="18" customHeight="1" thickBot="1" x14ac:dyDescent="0.3">
      <c r="A32" s="11"/>
      <c r="B32" s="41"/>
      <c r="C32" s="108"/>
      <c r="D32" s="115"/>
      <c r="E32" s="75"/>
      <c r="F32" s="76"/>
      <c r="G32" s="188" t="s">
        <v>54</v>
      </c>
      <c r="H32" s="189"/>
      <c r="I32" s="190"/>
      <c r="J32" s="191"/>
    </row>
    <row r="33" spans="1:10" ht="18" customHeight="1" thickTop="1" x14ac:dyDescent="0.25">
      <c r="A33" s="11"/>
      <c r="B33" s="92"/>
      <c r="C33" s="93"/>
      <c r="D33" s="132" t="s">
        <v>68</v>
      </c>
      <c r="E33" s="15"/>
      <c r="F33" s="15"/>
      <c r="G33" s="14"/>
      <c r="H33" s="132" t="s">
        <v>69</v>
      </c>
      <c r="I33" s="29"/>
      <c r="J33" s="32"/>
    </row>
    <row r="34" spans="1:10" ht="18" customHeight="1" x14ac:dyDescent="0.25">
      <c r="A34" s="11"/>
      <c r="B34" s="24"/>
      <c r="C34" s="20"/>
      <c r="D34" s="14"/>
      <c r="E34" s="14"/>
      <c r="F34" s="14"/>
      <c r="G34" s="14"/>
      <c r="H34" s="14"/>
      <c r="I34" s="29"/>
      <c r="J34" s="32"/>
    </row>
    <row r="35" spans="1:10" ht="18" customHeight="1" x14ac:dyDescent="0.25">
      <c r="A35" s="11"/>
      <c r="B35" s="25"/>
      <c r="C35" s="21"/>
      <c r="D35" s="3"/>
      <c r="E35" s="3"/>
      <c r="F35" s="3"/>
      <c r="G35" s="3"/>
      <c r="H35" s="3"/>
      <c r="I35" s="11"/>
      <c r="J35" s="33"/>
    </row>
    <row r="36" spans="1:10" ht="18" customHeight="1" x14ac:dyDescent="0.25">
      <c r="A36" s="11"/>
      <c r="B36" s="25"/>
      <c r="C36" s="21"/>
      <c r="D36" s="3"/>
      <c r="E36" s="3"/>
      <c r="F36" s="3"/>
      <c r="G36" s="3"/>
      <c r="H36" s="3"/>
      <c r="I36" s="11"/>
      <c r="J36" s="33"/>
    </row>
    <row r="37" spans="1:10" ht="18" customHeight="1" x14ac:dyDescent="0.25">
      <c r="A37" s="11"/>
      <c r="B37" s="25"/>
      <c r="C37" s="21"/>
      <c r="D37" s="3"/>
      <c r="E37" s="3"/>
      <c r="F37" s="3"/>
      <c r="G37" s="3"/>
      <c r="H37" s="3"/>
      <c r="I37" s="11"/>
      <c r="J37" s="33"/>
    </row>
    <row r="38" spans="1:10" ht="18" customHeight="1" x14ac:dyDescent="0.25">
      <c r="A38" s="11"/>
      <c r="B38" s="25"/>
      <c r="C38" s="21"/>
      <c r="D38" s="3"/>
      <c r="E38" s="3"/>
      <c r="F38" s="3"/>
      <c r="G38" s="3"/>
      <c r="H38" s="3"/>
      <c r="I38" s="11"/>
      <c r="J38" s="33"/>
    </row>
    <row r="39" spans="1:10" ht="18" customHeight="1" x14ac:dyDescent="0.25">
      <c r="A39" s="11"/>
      <c r="B39" s="25"/>
      <c r="C39" s="21"/>
      <c r="D39" s="3"/>
      <c r="E39" s="3"/>
      <c r="F39" s="3"/>
      <c r="G39" s="3"/>
      <c r="H39" s="3"/>
      <c r="I39" s="11"/>
      <c r="J39" s="33"/>
    </row>
    <row r="40" spans="1:10" ht="18" customHeight="1" thickBot="1" x14ac:dyDescent="0.3">
      <c r="A40" s="11"/>
      <c r="B40" s="74"/>
      <c r="C40" s="75"/>
      <c r="D40" s="12"/>
      <c r="E40" s="12"/>
      <c r="F40" s="12"/>
      <c r="G40" s="12"/>
      <c r="H40" s="12"/>
      <c r="I40" s="76"/>
      <c r="J40" s="77"/>
    </row>
    <row r="41" spans="1:10" ht="15.75" thickTop="1" x14ac:dyDescent="0.25">
      <c r="A41" s="11"/>
      <c r="B41" s="15"/>
      <c r="C41" s="15"/>
      <c r="D41" s="15"/>
      <c r="E41" s="15"/>
      <c r="F41" s="15"/>
      <c r="G41" s="15"/>
      <c r="H41" s="15"/>
      <c r="I41" s="15"/>
      <c r="J41" s="15"/>
    </row>
  </sheetData>
  <mergeCells count="4">
    <mergeCell ref="B2:J2"/>
    <mergeCell ref="B6:J6"/>
    <mergeCell ref="B8:J8"/>
    <mergeCell ref="B10:J10"/>
  </mergeCells>
  <pageMargins left="0.7" right="0.7" top="0.75" bottom="0.75" header="0.3" footer="0.3"/>
  <pageSetup paperSize="9" scale="95" orientation="portrait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2"/>
  <sheetViews>
    <sheetView workbookViewId="0">
      <pane ySplit="8" topLeftCell="A9" activePane="bottomLeft" state="frozen"/>
      <selection pane="bottomLeft" activeCell="G28" sqref="G11:G28"/>
    </sheetView>
  </sheetViews>
  <sheetFormatPr defaultColWidth="0" defaultRowHeight="15" x14ac:dyDescent="0.25"/>
  <cols>
    <col min="1" max="1" width="4.7109375" hidden="1" customWidth="1"/>
    <col min="2" max="2" width="5.7109375" customWidth="1"/>
    <col min="3" max="3" width="12.7109375" customWidth="1"/>
    <col min="4" max="4" width="44.7109375" customWidth="1"/>
    <col min="5" max="5" width="5.7109375" customWidth="1"/>
    <col min="6" max="7" width="9.7109375" customWidth="1"/>
    <col min="8" max="8" width="9.7109375" hidden="1" customWidth="1"/>
    <col min="9" max="9" width="10.7109375" customWidth="1"/>
    <col min="10" max="15" width="0" hidden="1" customWidth="1"/>
    <col min="16" max="16" width="9.7109375" customWidth="1"/>
    <col min="17" max="18" width="0" hidden="1" customWidth="1"/>
    <col min="19" max="19" width="7.7109375" customWidth="1"/>
    <col min="20" max="21" width="0" hidden="1" customWidth="1"/>
    <col min="22" max="22" width="7.7109375" customWidth="1"/>
    <col min="23" max="26" width="0" hidden="1" customWidth="1"/>
    <col min="27" max="27" width="9.140625" customWidth="1"/>
    <col min="28" max="16384" width="9.140625" hidden="1"/>
  </cols>
  <sheetData>
    <row r="1" spans="1:26" ht="20.100000000000001" customHeight="1" x14ac:dyDescent="0.25">
      <c r="A1" s="158"/>
      <c r="B1" s="213" t="s">
        <v>33</v>
      </c>
      <c r="C1" s="214"/>
      <c r="D1" s="214"/>
      <c r="E1" s="214"/>
      <c r="F1" s="214"/>
      <c r="G1" s="214"/>
      <c r="H1" s="215"/>
      <c r="I1" s="159" t="s">
        <v>30</v>
      </c>
      <c r="J1" s="158"/>
      <c r="K1" s="3"/>
      <c r="L1" s="3"/>
      <c r="M1" s="3"/>
      <c r="N1" s="3"/>
      <c r="O1" s="3"/>
      <c r="P1" s="3"/>
      <c r="S1" s="3"/>
      <c r="V1" s="154"/>
      <c r="W1">
        <v>30.126000000000001</v>
      </c>
    </row>
    <row r="2" spans="1:26" ht="20.100000000000001" customHeight="1" x14ac:dyDescent="0.25">
      <c r="A2" s="158"/>
      <c r="B2" s="213" t="s">
        <v>34</v>
      </c>
      <c r="C2" s="214"/>
      <c r="D2" s="214"/>
      <c r="E2" s="214"/>
      <c r="F2" s="214"/>
      <c r="G2" s="214"/>
      <c r="H2" s="215"/>
      <c r="I2" s="159" t="s">
        <v>28</v>
      </c>
      <c r="J2" s="158"/>
      <c r="K2" s="3"/>
      <c r="L2" s="3"/>
      <c r="M2" s="3"/>
      <c r="N2" s="3"/>
      <c r="O2" s="3"/>
      <c r="P2" s="3"/>
      <c r="S2" s="3"/>
      <c r="V2" s="154"/>
    </row>
    <row r="3" spans="1:26" ht="20.100000000000001" customHeight="1" x14ac:dyDescent="0.25">
      <c r="A3" s="158"/>
      <c r="B3" s="213" t="s">
        <v>35</v>
      </c>
      <c r="C3" s="214"/>
      <c r="D3" s="214"/>
      <c r="E3" s="214"/>
      <c r="F3" s="214"/>
      <c r="G3" s="214"/>
      <c r="H3" s="215"/>
      <c r="I3" s="159" t="s">
        <v>74</v>
      </c>
      <c r="J3" s="158"/>
      <c r="K3" s="3"/>
      <c r="L3" s="3"/>
      <c r="M3" s="3"/>
      <c r="N3" s="3"/>
      <c r="O3" s="3"/>
      <c r="P3" s="3"/>
      <c r="S3" s="3"/>
      <c r="V3" s="154"/>
    </row>
    <row r="4" spans="1:26" x14ac:dyDescent="0.25">
      <c r="A4" s="3"/>
      <c r="B4" s="5" t="s">
        <v>94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S4" s="3"/>
      <c r="V4" s="154"/>
    </row>
    <row r="5" spans="1:26" x14ac:dyDescent="0.25">
      <c r="A5" s="3"/>
      <c r="B5" s="5" t="s">
        <v>223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S5" s="3"/>
      <c r="V5" s="154"/>
    </row>
    <row r="6" spans="1:26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S6" s="3"/>
      <c r="V6" s="154"/>
    </row>
    <row r="7" spans="1:26" x14ac:dyDescent="0.25">
      <c r="A7" s="12"/>
      <c r="B7" s="13" t="s">
        <v>75</v>
      </c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S7" s="12"/>
      <c r="V7" s="162"/>
    </row>
    <row r="8" spans="1:26" ht="15.75" x14ac:dyDescent="0.25">
      <c r="A8" s="161" t="s">
        <v>83</v>
      </c>
      <c r="B8" s="161" t="s">
        <v>84</v>
      </c>
      <c r="C8" s="161" t="s">
        <v>85</v>
      </c>
      <c r="D8" s="161" t="s">
        <v>86</v>
      </c>
      <c r="E8" s="161" t="s">
        <v>87</v>
      </c>
      <c r="F8" s="161" t="s">
        <v>88</v>
      </c>
      <c r="G8" s="161" t="s">
        <v>89</v>
      </c>
      <c r="H8" s="161" t="s">
        <v>66</v>
      </c>
      <c r="I8" s="161" t="s">
        <v>90</v>
      </c>
      <c r="J8" s="161"/>
      <c r="K8" s="161"/>
      <c r="L8" s="161"/>
      <c r="M8" s="161"/>
      <c r="N8" s="161"/>
      <c r="O8" s="161"/>
      <c r="P8" s="161" t="s">
        <v>91</v>
      </c>
      <c r="Q8" s="155"/>
      <c r="R8" s="155"/>
      <c r="S8" s="161" t="s">
        <v>92</v>
      </c>
      <c r="T8" s="157"/>
      <c r="U8" s="157"/>
      <c r="V8" s="163" t="s">
        <v>93</v>
      </c>
      <c r="W8" s="156"/>
      <c r="X8" s="156"/>
      <c r="Y8" s="156"/>
      <c r="Z8" s="156"/>
    </row>
    <row r="9" spans="1:26" x14ac:dyDescent="0.25">
      <c r="A9" s="143"/>
      <c r="B9" s="143"/>
      <c r="C9" s="164"/>
      <c r="D9" s="147" t="s">
        <v>76</v>
      </c>
      <c r="E9" s="143"/>
      <c r="F9" s="165"/>
      <c r="G9" s="144"/>
      <c r="H9" s="144"/>
      <c r="I9" s="144"/>
      <c r="J9" s="143"/>
      <c r="K9" s="143"/>
      <c r="L9" s="143"/>
      <c r="M9" s="143"/>
      <c r="N9" s="143"/>
      <c r="O9" s="143"/>
      <c r="P9" s="143"/>
      <c r="Q9" s="146"/>
      <c r="R9" s="146"/>
      <c r="S9" s="143"/>
      <c r="T9" s="146"/>
      <c r="U9" s="146"/>
      <c r="V9" s="166"/>
      <c r="W9" s="146"/>
      <c r="X9" s="146"/>
      <c r="Y9" s="146"/>
      <c r="Z9" s="146"/>
    </row>
    <row r="10" spans="1:26" x14ac:dyDescent="0.25">
      <c r="A10" s="149"/>
      <c r="B10" s="149"/>
      <c r="C10" s="149"/>
      <c r="D10" s="149" t="s">
        <v>77</v>
      </c>
      <c r="E10" s="149"/>
      <c r="F10" s="167"/>
      <c r="G10" s="150"/>
      <c r="H10" s="150"/>
      <c r="I10" s="150"/>
      <c r="J10" s="149"/>
      <c r="K10" s="149"/>
      <c r="L10" s="149"/>
      <c r="M10" s="149"/>
      <c r="N10" s="149"/>
      <c r="O10" s="149"/>
      <c r="P10" s="149"/>
      <c r="Q10" s="146"/>
      <c r="R10" s="146"/>
      <c r="S10" s="149"/>
      <c r="T10" s="146"/>
      <c r="U10" s="146"/>
      <c r="V10" s="146"/>
      <c r="W10" s="146"/>
      <c r="X10" s="146"/>
      <c r="Y10" s="146"/>
      <c r="Z10" s="146"/>
    </row>
    <row r="11" spans="1:26" ht="24.95" customHeight="1" x14ac:dyDescent="0.25">
      <c r="A11" s="171"/>
      <c r="B11" s="168" t="s">
        <v>95</v>
      </c>
      <c r="C11" s="172" t="s">
        <v>224</v>
      </c>
      <c r="D11" s="168" t="s">
        <v>225</v>
      </c>
      <c r="E11" s="168" t="s">
        <v>98</v>
      </c>
      <c r="F11" s="169">
        <v>330</v>
      </c>
      <c r="G11" s="170"/>
      <c r="H11" s="170"/>
      <c r="I11" s="170">
        <f>ROUND(F11*(G11+H11),2)</f>
        <v>0</v>
      </c>
      <c r="J11" s="168">
        <f>ROUND(F11*(N11),2)</f>
        <v>290.39999999999998</v>
      </c>
      <c r="K11" s="1">
        <f>ROUND(F11*(O11),2)</f>
        <v>0</v>
      </c>
      <c r="L11" s="1">
        <f>ROUND(F11*(G11),2)</f>
        <v>0</v>
      </c>
      <c r="M11" s="1"/>
      <c r="N11" s="1">
        <v>0.88</v>
      </c>
      <c r="O11" s="1"/>
      <c r="P11" s="160"/>
      <c r="Q11" s="173"/>
      <c r="R11" s="173"/>
      <c r="S11" s="149"/>
      <c r="V11" s="174"/>
      <c r="Z11">
        <v>0</v>
      </c>
    </row>
    <row r="12" spans="1:26" ht="24.95" customHeight="1" x14ac:dyDescent="0.25">
      <c r="A12" s="171"/>
      <c r="B12" s="168" t="s">
        <v>95</v>
      </c>
      <c r="C12" s="172" t="s">
        <v>96</v>
      </c>
      <c r="D12" s="168" t="s">
        <v>97</v>
      </c>
      <c r="E12" s="168" t="s">
        <v>98</v>
      </c>
      <c r="F12" s="169">
        <v>330</v>
      </c>
      <c r="G12" s="170"/>
      <c r="H12" s="170"/>
      <c r="I12" s="170">
        <f>ROUND(F12*(G12+H12),2)</f>
        <v>0</v>
      </c>
      <c r="J12" s="168">
        <f>ROUND(F12*(N12),2)</f>
        <v>1306.8</v>
      </c>
      <c r="K12" s="1">
        <f>ROUND(F12*(O12),2)</f>
        <v>0</v>
      </c>
      <c r="L12" s="1">
        <f>ROUND(F12*(G12),2)</f>
        <v>0</v>
      </c>
      <c r="M12" s="1"/>
      <c r="N12" s="1">
        <v>3.96</v>
      </c>
      <c r="O12" s="1"/>
      <c r="P12" s="167">
        <v>1.0000000000000001E-5</v>
      </c>
      <c r="Q12" s="173"/>
      <c r="R12" s="173">
        <v>1.0000000000000001E-5</v>
      </c>
      <c r="S12" s="149">
        <f>ROUND(F12*(R12),3)</f>
        <v>3.0000000000000001E-3</v>
      </c>
      <c r="V12" s="174"/>
      <c r="Z12">
        <v>0</v>
      </c>
    </row>
    <row r="13" spans="1:26" x14ac:dyDescent="0.25">
      <c r="A13" s="149"/>
      <c r="B13" s="149"/>
      <c r="C13" s="149"/>
      <c r="D13" s="149" t="s">
        <v>77</v>
      </c>
      <c r="E13" s="149"/>
      <c r="F13" s="167"/>
      <c r="G13" s="152"/>
      <c r="H13" s="152">
        <f>ROUND((SUM(M10:M12))/1,2)</f>
        <v>0</v>
      </c>
      <c r="I13" s="152">
        <f>ROUND((SUM(I10:I12))/1,2)</f>
        <v>0</v>
      </c>
      <c r="J13" s="149"/>
      <c r="K13" s="149"/>
      <c r="L13" s="149">
        <f>ROUND((SUM(L10:L12))/1,2)</f>
        <v>0</v>
      </c>
      <c r="M13" s="149">
        <f>ROUND((SUM(M10:M12))/1,2)</f>
        <v>0</v>
      </c>
      <c r="N13" s="149"/>
      <c r="O13" s="149"/>
      <c r="P13" s="175">
        <f>ROUND((SUM(P10:P12))/1,2)</f>
        <v>0</v>
      </c>
      <c r="Q13" s="146"/>
      <c r="R13" s="146"/>
      <c r="S13" s="175">
        <f>ROUND((SUM(S10:S12))/1,2)</f>
        <v>0</v>
      </c>
      <c r="T13" s="146"/>
      <c r="U13" s="146"/>
      <c r="V13" s="146"/>
      <c r="W13" s="146"/>
      <c r="X13" s="146"/>
      <c r="Y13" s="146"/>
      <c r="Z13" s="146"/>
    </row>
    <row r="14" spans="1:26" x14ac:dyDescent="0.25">
      <c r="A14" s="1"/>
      <c r="B14" s="1"/>
      <c r="C14" s="1"/>
      <c r="D14" s="1"/>
      <c r="E14" s="1"/>
      <c r="F14" s="160"/>
      <c r="G14" s="142"/>
      <c r="H14" s="142"/>
      <c r="I14" s="142"/>
      <c r="J14" s="1"/>
      <c r="K14" s="1"/>
      <c r="L14" s="1"/>
      <c r="M14" s="1"/>
      <c r="N14" s="1"/>
      <c r="O14" s="1"/>
      <c r="P14" s="1"/>
      <c r="S14" s="1"/>
    </row>
    <row r="15" spans="1:26" x14ac:dyDescent="0.25">
      <c r="A15" s="149"/>
      <c r="B15" s="149"/>
      <c r="C15" s="149"/>
      <c r="D15" s="149" t="s">
        <v>78</v>
      </c>
      <c r="E15" s="149"/>
      <c r="F15" s="167"/>
      <c r="G15" s="150"/>
      <c r="H15" s="150"/>
      <c r="I15" s="150"/>
      <c r="J15" s="149"/>
      <c r="K15" s="149"/>
      <c r="L15" s="149"/>
      <c r="M15" s="149"/>
      <c r="N15" s="149"/>
      <c r="O15" s="149"/>
      <c r="P15" s="149"/>
      <c r="Q15" s="146"/>
      <c r="R15" s="146"/>
      <c r="S15" s="149"/>
      <c r="T15" s="146"/>
      <c r="U15" s="146"/>
      <c r="V15" s="146"/>
      <c r="W15" s="146"/>
      <c r="X15" s="146"/>
      <c r="Y15" s="146"/>
      <c r="Z15" s="146"/>
    </row>
    <row r="16" spans="1:26" ht="24.95" customHeight="1" x14ac:dyDescent="0.25">
      <c r="A16" s="171"/>
      <c r="B16" s="168" t="s">
        <v>99</v>
      </c>
      <c r="C16" s="172" t="s">
        <v>100</v>
      </c>
      <c r="D16" s="168" t="s">
        <v>101</v>
      </c>
      <c r="E16" s="168" t="s">
        <v>98</v>
      </c>
      <c r="F16" s="169">
        <v>660</v>
      </c>
      <c r="G16" s="170"/>
      <c r="H16" s="170"/>
      <c r="I16" s="170">
        <f>ROUND(F16*(G16+H16),2)</f>
        <v>0</v>
      </c>
      <c r="J16" s="168">
        <f>ROUND(F16*(N16),2)</f>
        <v>237.6</v>
      </c>
      <c r="K16" s="1">
        <f>ROUND(F16*(O16),2)</f>
        <v>0</v>
      </c>
      <c r="L16" s="1">
        <f>ROUND(F16*(G16),2)</f>
        <v>0</v>
      </c>
      <c r="M16" s="1"/>
      <c r="N16" s="1">
        <v>0.36</v>
      </c>
      <c r="O16" s="1"/>
      <c r="P16" s="167">
        <v>6.0999999999999997E-4</v>
      </c>
      <c r="Q16" s="173"/>
      <c r="R16" s="173">
        <v>6.0999999999999997E-4</v>
      </c>
      <c r="S16" s="149">
        <f>ROUND(F16*(R16),3)</f>
        <v>0.40300000000000002</v>
      </c>
      <c r="V16" s="174"/>
      <c r="Z16">
        <v>0</v>
      </c>
    </row>
    <row r="17" spans="1:26" ht="24.95" customHeight="1" x14ac:dyDescent="0.25">
      <c r="A17" s="171"/>
      <c r="B17" s="168" t="s">
        <v>99</v>
      </c>
      <c r="C17" s="172" t="s">
        <v>102</v>
      </c>
      <c r="D17" s="168" t="s">
        <v>103</v>
      </c>
      <c r="E17" s="168" t="s">
        <v>98</v>
      </c>
      <c r="F17" s="169">
        <v>660</v>
      </c>
      <c r="G17" s="170"/>
      <c r="H17" s="170"/>
      <c r="I17" s="170">
        <f>ROUND(F17*(G17+H17),2)</f>
        <v>0</v>
      </c>
      <c r="J17" s="168">
        <f>ROUND(F17*(N17),2)</f>
        <v>6540.6</v>
      </c>
      <c r="K17" s="1">
        <f>ROUND(F17*(O17),2)</f>
        <v>0</v>
      </c>
      <c r="L17" s="1">
        <f>ROUND(F17*(G17),2)</f>
        <v>0</v>
      </c>
      <c r="M17" s="1"/>
      <c r="N17" s="1">
        <v>9.91</v>
      </c>
      <c r="O17" s="1"/>
      <c r="P17" s="167">
        <v>0.13280999999999998</v>
      </c>
      <c r="Q17" s="173"/>
      <c r="R17" s="173">
        <v>0.13280999999999998</v>
      </c>
      <c r="S17" s="149">
        <f>ROUND(F17*(R17),3)</f>
        <v>87.655000000000001</v>
      </c>
      <c r="V17" s="174"/>
      <c r="Z17">
        <v>0</v>
      </c>
    </row>
    <row r="18" spans="1:26" x14ac:dyDescent="0.25">
      <c r="A18" s="149"/>
      <c r="B18" s="149"/>
      <c r="C18" s="149"/>
      <c r="D18" s="149" t="s">
        <v>78</v>
      </c>
      <c r="E18" s="149"/>
      <c r="F18" s="167"/>
      <c r="G18" s="152"/>
      <c r="H18" s="152">
        <f>ROUND((SUM(M15:M17))/1,2)</f>
        <v>0</v>
      </c>
      <c r="I18" s="152">
        <f>ROUND((SUM(I15:I17))/1,2)</f>
        <v>0</v>
      </c>
      <c r="J18" s="149"/>
      <c r="K18" s="149"/>
      <c r="L18" s="149">
        <f>ROUND((SUM(L15:L17))/1,2)</f>
        <v>0</v>
      </c>
      <c r="M18" s="149">
        <f>ROUND((SUM(M15:M17))/1,2)</f>
        <v>0</v>
      </c>
      <c r="N18" s="149"/>
      <c r="O18" s="149"/>
      <c r="P18" s="175">
        <f>ROUND((SUM(P15:P17))/1,2)</f>
        <v>0.13</v>
      </c>
      <c r="Q18" s="146"/>
      <c r="R18" s="146"/>
      <c r="S18" s="175">
        <f>ROUND((SUM(S15:S17))/1,2)</f>
        <v>88.06</v>
      </c>
      <c r="T18" s="146"/>
      <c r="U18" s="146"/>
      <c r="V18" s="146"/>
      <c r="W18" s="146"/>
      <c r="X18" s="146"/>
      <c r="Y18" s="146"/>
      <c r="Z18" s="146"/>
    </row>
    <row r="19" spans="1:26" x14ac:dyDescent="0.25">
      <c r="A19" s="1"/>
      <c r="B19" s="1"/>
      <c r="C19" s="1"/>
      <c r="D19" s="1"/>
      <c r="E19" s="1"/>
      <c r="F19" s="160"/>
      <c r="G19" s="142"/>
      <c r="H19" s="142"/>
      <c r="I19" s="142"/>
      <c r="J19" s="1"/>
      <c r="K19" s="1"/>
      <c r="L19" s="1"/>
      <c r="M19" s="1"/>
      <c r="N19" s="1"/>
      <c r="O19" s="1"/>
      <c r="P19" s="1"/>
      <c r="S19" s="1"/>
    </row>
    <row r="20" spans="1:26" x14ac:dyDescent="0.25">
      <c r="A20" s="149"/>
      <c r="B20" s="149"/>
      <c r="C20" s="149"/>
      <c r="D20" s="149" t="s">
        <v>80</v>
      </c>
      <c r="E20" s="149"/>
      <c r="F20" s="167"/>
      <c r="G20" s="150"/>
      <c r="H20" s="150"/>
      <c r="I20" s="150"/>
      <c r="J20" s="149"/>
      <c r="K20" s="149"/>
      <c r="L20" s="149"/>
      <c r="M20" s="149"/>
      <c r="N20" s="149"/>
      <c r="O20" s="149"/>
      <c r="P20" s="149"/>
      <c r="Q20" s="146"/>
      <c r="R20" s="146"/>
      <c r="S20" s="149"/>
      <c r="T20" s="146"/>
      <c r="U20" s="146"/>
      <c r="V20" s="146"/>
      <c r="W20" s="146"/>
      <c r="X20" s="146"/>
      <c r="Y20" s="146"/>
      <c r="Z20" s="146"/>
    </row>
    <row r="21" spans="1:26" ht="24.95" customHeight="1" x14ac:dyDescent="0.25">
      <c r="A21" s="171"/>
      <c r="B21" s="168" t="s">
        <v>95</v>
      </c>
      <c r="C21" s="172" t="s">
        <v>108</v>
      </c>
      <c r="D21" s="168" t="s">
        <v>109</v>
      </c>
      <c r="E21" s="168" t="s">
        <v>110</v>
      </c>
      <c r="F21" s="169">
        <v>113.5</v>
      </c>
      <c r="G21" s="170"/>
      <c r="H21" s="170"/>
      <c r="I21" s="170">
        <f>ROUND(F21*(G21+H21),2)</f>
        <v>0</v>
      </c>
      <c r="J21" s="168">
        <f>ROUND(F21*(N21),2)</f>
        <v>402.93</v>
      </c>
      <c r="K21" s="1">
        <f>ROUND(F21*(O21),2)</f>
        <v>0</v>
      </c>
      <c r="L21" s="1">
        <f>ROUND(F21*(G21),2)</f>
        <v>0</v>
      </c>
      <c r="M21" s="1"/>
      <c r="N21" s="1">
        <v>3.55</v>
      </c>
      <c r="O21" s="1"/>
      <c r="P21" s="167">
        <v>2.0000000000000002E-5</v>
      </c>
      <c r="Q21" s="173"/>
      <c r="R21" s="173">
        <v>2.0000000000000002E-5</v>
      </c>
      <c r="S21" s="149">
        <f>ROUND(F21*(R21),3)</f>
        <v>2E-3</v>
      </c>
      <c r="V21" s="174"/>
      <c r="Z21">
        <v>0</v>
      </c>
    </row>
    <row r="22" spans="1:26" ht="24.95" customHeight="1" x14ac:dyDescent="0.25">
      <c r="A22" s="171"/>
      <c r="B22" s="168" t="s">
        <v>95</v>
      </c>
      <c r="C22" s="172" t="s">
        <v>111</v>
      </c>
      <c r="D22" s="168" t="s">
        <v>112</v>
      </c>
      <c r="E22" s="168" t="s">
        <v>113</v>
      </c>
      <c r="F22" s="169">
        <v>74.58</v>
      </c>
      <c r="G22" s="170"/>
      <c r="H22" s="170"/>
      <c r="I22" s="170">
        <f>ROUND(F22*(G22+H22),2)</f>
        <v>0</v>
      </c>
      <c r="J22" s="168">
        <f>ROUND(F22*(N22),2)</f>
        <v>93.23</v>
      </c>
      <c r="K22" s="1">
        <f>ROUND(F22*(O22),2)</f>
        <v>0</v>
      </c>
      <c r="L22" s="1">
        <f>ROUND(F22*(G22),2)</f>
        <v>0</v>
      </c>
      <c r="M22" s="1"/>
      <c r="N22" s="1">
        <v>1.25</v>
      </c>
      <c r="O22" s="1"/>
      <c r="P22" s="160"/>
      <c r="Q22" s="173"/>
      <c r="R22" s="173"/>
      <c r="S22" s="149"/>
      <c r="V22" s="174"/>
      <c r="Z22">
        <v>0</v>
      </c>
    </row>
    <row r="23" spans="1:26" ht="24.95" customHeight="1" x14ac:dyDescent="0.25">
      <c r="A23" s="171"/>
      <c r="B23" s="168" t="s">
        <v>95</v>
      </c>
      <c r="C23" s="172" t="s">
        <v>114</v>
      </c>
      <c r="D23" s="168" t="s">
        <v>115</v>
      </c>
      <c r="E23" s="168" t="s">
        <v>113</v>
      </c>
      <c r="F23" s="169">
        <v>671.22</v>
      </c>
      <c r="G23" s="170"/>
      <c r="H23" s="170"/>
      <c r="I23" s="170">
        <f>ROUND(F23*(G23+H23),2)</f>
        <v>0</v>
      </c>
      <c r="J23" s="168">
        <f>ROUND(F23*(N23),2)</f>
        <v>161.09</v>
      </c>
      <c r="K23" s="1">
        <f>ROUND(F23*(O23),2)</f>
        <v>0</v>
      </c>
      <c r="L23" s="1">
        <f>ROUND(F23*(G23),2)</f>
        <v>0</v>
      </c>
      <c r="M23" s="1"/>
      <c r="N23" s="1">
        <v>0.24</v>
      </c>
      <c r="O23" s="1"/>
      <c r="P23" s="160"/>
      <c r="Q23" s="173"/>
      <c r="R23" s="173"/>
      <c r="S23" s="149"/>
      <c r="V23" s="174"/>
      <c r="Z23">
        <v>0</v>
      </c>
    </row>
    <row r="24" spans="1:26" ht="24.95" customHeight="1" x14ac:dyDescent="0.25">
      <c r="A24" s="171"/>
      <c r="B24" s="168" t="s">
        <v>116</v>
      </c>
      <c r="C24" s="172" t="s">
        <v>117</v>
      </c>
      <c r="D24" s="168" t="s">
        <v>118</v>
      </c>
      <c r="E24" s="168" t="s">
        <v>113</v>
      </c>
      <c r="F24" s="169">
        <v>74.58</v>
      </c>
      <c r="G24" s="170"/>
      <c r="H24" s="170"/>
      <c r="I24" s="170">
        <f>ROUND(F24*(G24+H24),2)</f>
        <v>0</v>
      </c>
      <c r="J24" s="168">
        <f>ROUND(F24*(N24),2)</f>
        <v>734.61</v>
      </c>
      <c r="K24" s="1">
        <f>ROUND(F24*(O24),2)</f>
        <v>0</v>
      </c>
      <c r="L24" s="1">
        <f>ROUND(F24*(G24),2)</f>
        <v>0</v>
      </c>
      <c r="M24" s="1"/>
      <c r="N24" s="1">
        <v>9.85</v>
      </c>
      <c r="O24" s="1"/>
      <c r="P24" s="160"/>
      <c r="Q24" s="173"/>
      <c r="R24" s="173"/>
      <c r="S24" s="149"/>
      <c r="V24" s="174"/>
      <c r="Z24">
        <v>0</v>
      </c>
    </row>
    <row r="25" spans="1:26" x14ac:dyDescent="0.25">
      <c r="A25" s="149"/>
      <c r="B25" s="149"/>
      <c r="C25" s="149"/>
      <c r="D25" s="149" t="s">
        <v>80</v>
      </c>
      <c r="E25" s="149"/>
      <c r="F25" s="167"/>
      <c r="G25" s="152"/>
      <c r="H25" s="152">
        <f>ROUND((SUM(M20:M24))/1,2)</f>
        <v>0</v>
      </c>
      <c r="I25" s="152">
        <f>ROUND((SUM(I20:I24))/1,2)</f>
        <v>0</v>
      </c>
      <c r="J25" s="149"/>
      <c r="K25" s="149"/>
      <c r="L25" s="149">
        <f>ROUND((SUM(L20:L24))/1,2)</f>
        <v>0</v>
      </c>
      <c r="M25" s="149">
        <f>ROUND((SUM(M20:M24))/1,2)</f>
        <v>0</v>
      </c>
      <c r="N25" s="149"/>
      <c r="O25" s="149"/>
      <c r="P25" s="175">
        <f>ROUND((SUM(P20:P24))/1,2)</f>
        <v>0</v>
      </c>
      <c r="Q25" s="146"/>
      <c r="R25" s="146"/>
      <c r="S25" s="175">
        <f>ROUND((SUM(S20:S24))/1,2)</f>
        <v>0</v>
      </c>
      <c r="T25" s="146"/>
      <c r="U25" s="146"/>
      <c r="V25" s="146"/>
      <c r="W25" s="146"/>
      <c r="X25" s="146"/>
      <c r="Y25" s="146"/>
      <c r="Z25" s="146"/>
    </row>
    <row r="26" spans="1:26" x14ac:dyDescent="0.25">
      <c r="A26" s="1"/>
      <c r="B26" s="1"/>
      <c r="C26" s="1"/>
      <c r="D26" s="1"/>
      <c r="E26" s="1"/>
      <c r="F26" s="160"/>
      <c r="G26" s="142"/>
      <c r="H26" s="142"/>
      <c r="I26" s="142"/>
      <c r="J26" s="1"/>
      <c r="K26" s="1"/>
      <c r="L26" s="1"/>
      <c r="M26" s="1"/>
      <c r="N26" s="1"/>
      <c r="O26" s="1"/>
      <c r="P26" s="1"/>
      <c r="S26" s="1"/>
    </row>
    <row r="27" spans="1:26" x14ac:dyDescent="0.25">
      <c r="A27" s="149"/>
      <c r="B27" s="149"/>
      <c r="C27" s="149"/>
      <c r="D27" s="149" t="s">
        <v>81</v>
      </c>
      <c r="E27" s="149"/>
      <c r="F27" s="167"/>
      <c r="G27" s="150"/>
      <c r="H27" s="150"/>
      <c r="I27" s="150"/>
      <c r="J27" s="149"/>
      <c r="K27" s="149"/>
      <c r="L27" s="149"/>
      <c r="M27" s="149"/>
      <c r="N27" s="149"/>
      <c r="O27" s="149"/>
      <c r="P27" s="149"/>
      <c r="Q27" s="146"/>
      <c r="R27" s="146"/>
      <c r="S27" s="149"/>
      <c r="T27" s="146"/>
      <c r="U27" s="146"/>
      <c r="V27" s="146"/>
      <c r="W27" s="146"/>
      <c r="X27" s="146"/>
      <c r="Y27" s="146"/>
      <c r="Z27" s="146"/>
    </row>
    <row r="28" spans="1:26" ht="24.95" customHeight="1" x14ac:dyDescent="0.25">
      <c r="A28" s="171"/>
      <c r="B28" s="168" t="s">
        <v>99</v>
      </c>
      <c r="C28" s="172" t="s">
        <v>119</v>
      </c>
      <c r="D28" s="168" t="s">
        <v>120</v>
      </c>
      <c r="E28" s="168" t="s">
        <v>113</v>
      </c>
      <c r="F28" s="169">
        <v>80.819000000000003</v>
      </c>
      <c r="G28" s="170"/>
      <c r="H28" s="170"/>
      <c r="I28" s="170">
        <f>ROUND(F28*(G28+H28),2)</f>
        <v>0</v>
      </c>
      <c r="J28" s="168">
        <f>ROUND(F28*(N28),2)</f>
        <v>134.97</v>
      </c>
      <c r="K28" s="1">
        <f>ROUND(F28*(O28),2)</f>
        <v>0</v>
      </c>
      <c r="L28" s="1">
        <f>ROUND(F28*(G28),2)</f>
        <v>0</v>
      </c>
      <c r="M28" s="1"/>
      <c r="N28" s="1">
        <v>1.67</v>
      </c>
      <c r="O28" s="1"/>
      <c r="P28" s="160"/>
      <c r="Q28" s="173"/>
      <c r="R28" s="173"/>
      <c r="S28" s="149"/>
      <c r="V28" s="174"/>
      <c r="Z28">
        <v>0</v>
      </c>
    </row>
    <row r="29" spans="1:26" x14ac:dyDescent="0.25">
      <c r="A29" s="149"/>
      <c r="B29" s="149"/>
      <c r="C29" s="149"/>
      <c r="D29" s="149" t="s">
        <v>81</v>
      </c>
      <c r="E29" s="149"/>
      <c r="F29" s="167"/>
      <c r="G29" s="152"/>
      <c r="H29" s="152"/>
      <c r="I29" s="152">
        <f>ROUND((SUM(I27:I28))/1,2)</f>
        <v>0</v>
      </c>
      <c r="J29" s="149"/>
      <c r="K29" s="149"/>
      <c r="L29" s="149">
        <f>ROUND((SUM(L27:L28))/1,2)</f>
        <v>0</v>
      </c>
      <c r="M29" s="149">
        <f>ROUND((SUM(M27:M28))/1,2)</f>
        <v>0</v>
      </c>
      <c r="N29" s="149"/>
      <c r="O29" s="149"/>
      <c r="P29" s="175"/>
      <c r="S29" s="167">
        <f>ROUND((SUM(S27:S28))/1,2)</f>
        <v>0</v>
      </c>
      <c r="V29">
        <f>ROUND((SUM(V27:V28))/1,2)</f>
        <v>0</v>
      </c>
    </row>
    <row r="30" spans="1:26" x14ac:dyDescent="0.25">
      <c r="A30" s="1"/>
      <c r="B30" s="1"/>
      <c r="C30" s="1"/>
      <c r="D30" s="1"/>
      <c r="E30" s="1"/>
      <c r="F30" s="160"/>
      <c r="G30" s="142"/>
      <c r="H30" s="142"/>
      <c r="I30" s="142"/>
      <c r="J30" s="1"/>
      <c r="K30" s="1"/>
      <c r="L30" s="1"/>
      <c r="M30" s="1"/>
      <c r="N30" s="1"/>
      <c r="O30" s="1"/>
      <c r="P30" s="1"/>
      <c r="S30" s="1"/>
    </row>
    <row r="31" spans="1:26" x14ac:dyDescent="0.25">
      <c r="A31" s="149"/>
      <c r="B31" s="149"/>
      <c r="C31" s="149"/>
      <c r="D31" s="2" t="s">
        <v>76</v>
      </c>
      <c r="E31" s="149"/>
      <c r="F31" s="167"/>
      <c r="G31" s="152"/>
      <c r="H31" s="152">
        <f>ROUND((SUM(M9:M30))/2,2)</f>
        <v>0</v>
      </c>
      <c r="I31" s="152">
        <f>ROUND((SUM(I9:I30))/2,2)</f>
        <v>0</v>
      </c>
      <c r="J31" s="149"/>
      <c r="K31" s="149"/>
      <c r="L31" s="149">
        <f>ROUND((SUM(L9:L30))/2,2)</f>
        <v>0</v>
      </c>
      <c r="M31" s="149">
        <f>ROUND((SUM(M9:M30))/2,2)</f>
        <v>0</v>
      </c>
      <c r="N31" s="149"/>
      <c r="O31" s="149"/>
      <c r="P31" s="175"/>
      <c r="S31" s="175">
        <f>ROUND((SUM(S9:S30))/2,2)</f>
        <v>88.06</v>
      </c>
      <c r="V31">
        <f>ROUND((SUM(V9:V30))/2,2)</f>
        <v>0</v>
      </c>
    </row>
    <row r="32" spans="1:26" x14ac:dyDescent="0.25">
      <c r="A32" s="176"/>
      <c r="B32" s="176"/>
      <c r="C32" s="176"/>
      <c r="D32" s="176" t="s">
        <v>82</v>
      </c>
      <c r="E32" s="176"/>
      <c r="F32" s="177"/>
      <c r="G32" s="178"/>
      <c r="H32" s="178">
        <f>ROUND((SUM(M9:M31))/3,2)</f>
        <v>0</v>
      </c>
      <c r="I32" s="178">
        <f>ROUND((SUM(I9:I31))/3,2)</f>
        <v>0</v>
      </c>
      <c r="J32" s="176"/>
      <c r="K32" s="176">
        <f>ROUND((SUM(K9:K31))/3,2)</f>
        <v>0</v>
      </c>
      <c r="L32" s="176">
        <f>ROUND((SUM(L9:L31))/3,2)</f>
        <v>0</v>
      </c>
      <c r="M32" s="176">
        <f>ROUND((SUM(M9:M31))/3,2)</f>
        <v>0</v>
      </c>
      <c r="N32" s="176"/>
      <c r="O32" s="176"/>
      <c r="P32" s="177"/>
      <c r="Q32" s="179"/>
      <c r="R32" s="179"/>
      <c r="S32" s="195">
        <f>ROUND((SUM(S9:S31))/3,2)</f>
        <v>88.06</v>
      </c>
      <c r="T32" s="179"/>
      <c r="U32" s="179"/>
      <c r="V32" s="179">
        <f>ROUND((SUM(V9:V31))/3,2)</f>
        <v>0</v>
      </c>
      <c r="Z32">
        <f>(SUM(Z9:Z31))</f>
        <v>0</v>
      </c>
    </row>
  </sheetData>
  <mergeCells count="3">
    <mergeCell ref="B1:H1"/>
    <mergeCell ref="B2:H2"/>
    <mergeCell ref="B3:H3"/>
  </mergeCells>
  <printOptions horizontalCentered="1" gridLines="1"/>
  <pageMargins left="0.7" right="6.9444444444444441E-3" top="0.75" bottom="0.75" header="0.3" footer="0.3"/>
  <pageSetup paperSize="9" orientation="landscape" verticalDpi="0" r:id="rId1"/>
  <headerFooter>
    <oddHeader>&amp;C&amp;B&amp; Rozpočet VRANOV N.T - OPRAVA CHODNÍKOV A KOMUNIKÁCIÍ NA ÚZEMÍ MESTA / Ul. Duklianskych hrdinov-parkovisko pred BD 1210 a 1211</oddHeader>
    <oddFooter>&amp;RStrana &amp;P z &amp;N    &amp;L&amp;7Spracované systémom Systematic®pyramida.wsn, tel.: 051 77 10 585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1"/>
  <sheetViews>
    <sheetView workbookViewId="0"/>
  </sheetViews>
  <sheetFormatPr defaultColWidth="0" defaultRowHeight="15" x14ac:dyDescent="0.25"/>
  <cols>
    <col min="1" max="1" width="1.7109375" customWidth="1"/>
    <col min="2" max="2" width="3.7109375" customWidth="1"/>
    <col min="3" max="3" width="4.7109375" customWidth="1"/>
    <col min="4" max="6" width="10.7109375" customWidth="1"/>
    <col min="7" max="7" width="3.7109375" customWidth="1"/>
    <col min="8" max="8" width="19.7109375" customWidth="1"/>
    <col min="9" max="10" width="10.7109375" customWidth="1"/>
    <col min="11" max="26" width="0" hidden="1" customWidth="1"/>
    <col min="27" max="27" width="9.140625" customWidth="1"/>
    <col min="28" max="16384" width="9.140625" hidden="1"/>
  </cols>
  <sheetData>
    <row r="1" spans="1:23" ht="27.95" customHeight="1" thickBot="1" x14ac:dyDescent="0.3">
      <c r="A1" s="3"/>
      <c r="B1" s="12"/>
      <c r="C1" s="12"/>
      <c r="D1" s="12"/>
      <c r="E1" s="12"/>
      <c r="F1" s="13" t="s">
        <v>25</v>
      </c>
      <c r="G1" s="12"/>
      <c r="H1" s="12"/>
      <c r="I1" s="12"/>
      <c r="J1" s="12"/>
      <c r="W1">
        <v>30.126000000000001</v>
      </c>
    </row>
    <row r="2" spans="1:23" ht="18" customHeight="1" thickTop="1" x14ac:dyDescent="0.25">
      <c r="A2" s="11"/>
      <c r="B2" s="207" t="s">
        <v>1</v>
      </c>
      <c r="C2" s="208"/>
      <c r="D2" s="208"/>
      <c r="E2" s="208"/>
      <c r="F2" s="208"/>
      <c r="G2" s="208"/>
      <c r="H2" s="208"/>
      <c r="I2" s="208"/>
      <c r="J2" s="209"/>
    </row>
    <row r="3" spans="1:23" ht="18" customHeight="1" x14ac:dyDescent="0.25">
      <c r="A3" s="11"/>
      <c r="B3" s="34" t="s">
        <v>226</v>
      </c>
      <c r="C3" s="35"/>
      <c r="D3" s="36"/>
      <c r="E3" s="36"/>
      <c r="F3" s="36"/>
      <c r="G3" s="16"/>
      <c r="H3" s="16"/>
      <c r="I3" s="37" t="s">
        <v>26</v>
      </c>
      <c r="J3" s="30"/>
    </row>
    <row r="4" spans="1:23" ht="18" customHeight="1" x14ac:dyDescent="0.25">
      <c r="A4" s="11"/>
      <c r="B4" s="22"/>
      <c r="C4" s="19"/>
      <c r="D4" s="16"/>
      <c r="E4" s="16"/>
      <c r="F4" s="16"/>
      <c r="G4" s="16"/>
      <c r="H4" s="16"/>
      <c r="I4" s="37" t="s">
        <v>28</v>
      </c>
      <c r="J4" s="30"/>
    </row>
    <row r="5" spans="1:23" ht="18" customHeight="1" thickBot="1" x14ac:dyDescent="0.3">
      <c r="A5" s="11"/>
      <c r="B5" s="38" t="s">
        <v>29</v>
      </c>
      <c r="C5" s="19"/>
      <c r="D5" s="16"/>
      <c r="E5" s="16"/>
      <c r="F5" s="39" t="s">
        <v>30</v>
      </c>
      <c r="G5" s="16"/>
      <c r="H5" s="16"/>
      <c r="I5" s="37" t="s">
        <v>31</v>
      </c>
      <c r="J5" s="40" t="s">
        <v>32</v>
      </c>
    </row>
    <row r="6" spans="1:23" ht="20.100000000000001" customHeight="1" thickTop="1" x14ac:dyDescent="0.25">
      <c r="A6" s="11"/>
      <c r="B6" s="201" t="s">
        <v>33</v>
      </c>
      <c r="C6" s="202"/>
      <c r="D6" s="202"/>
      <c r="E6" s="202"/>
      <c r="F6" s="202"/>
      <c r="G6" s="202"/>
      <c r="H6" s="202"/>
      <c r="I6" s="202"/>
      <c r="J6" s="203"/>
    </row>
    <row r="7" spans="1:23" ht="18" customHeight="1" x14ac:dyDescent="0.25">
      <c r="A7" s="11"/>
      <c r="B7" s="49" t="s">
        <v>36</v>
      </c>
      <c r="C7" s="42"/>
      <c r="D7" s="17"/>
      <c r="E7" s="17"/>
      <c r="F7" s="17"/>
      <c r="G7" s="50" t="s">
        <v>37</v>
      </c>
      <c r="H7" s="17"/>
      <c r="I7" s="28"/>
      <c r="J7" s="43"/>
    </row>
    <row r="8" spans="1:23" ht="20.100000000000001" customHeight="1" x14ac:dyDescent="0.25">
      <c r="A8" s="11"/>
      <c r="B8" s="204" t="s">
        <v>34</v>
      </c>
      <c r="C8" s="205"/>
      <c r="D8" s="205"/>
      <c r="E8" s="205"/>
      <c r="F8" s="205"/>
      <c r="G8" s="205"/>
      <c r="H8" s="205"/>
      <c r="I8" s="205"/>
      <c r="J8" s="206"/>
    </row>
    <row r="9" spans="1:23" ht="18" customHeight="1" x14ac:dyDescent="0.25">
      <c r="A9" s="11"/>
      <c r="B9" s="38" t="s">
        <v>36</v>
      </c>
      <c r="C9" s="19"/>
      <c r="D9" s="16"/>
      <c r="E9" s="16"/>
      <c r="F9" s="16"/>
      <c r="G9" s="39" t="s">
        <v>37</v>
      </c>
      <c r="H9" s="16"/>
      <c r="I9" s="27"/>
      <c r="J9" s="30"/>
    </row>
    <row r="10" spans="1:23" ht="20.100000000000001" customHeight="1" x14ac:dyDescent="0.25">
      <c r="A10" s="11"/>
      <c r="B10" s="204" t="s">
        <v>35</v>
      </c>
      <c r="C10" s="205"/>
      <c r="D10" s="205"/>
      <c r="E10" s="205"/>
      <c r="F10" s="205"/>
      <c r="G10" s="205"/>
      <c r="H10" s="205"/>
      <c r="I10" s="205"/>
      <c r="J10" s="206"/>
    </row>
    <row r="11" spans="1:23" ht="18" customHeight="1" thickBot="1" x14ac:dyDescent="0.3">
      <c r="A11" s="11"/>
      <c r="B11" s="38" t="s">
        <v>36</v>
      </c>
      <c r="C11" s="19"/>
      <c r="D11" s="16"/>
      <c r="E11" s="16"/>
      <c r="F11" s="16"/>
      <c r="G11" s="39" t="s">
        <v>37</v>
      </c>
      <c r="H11" s="16"/>
      <c r="I11" s="27"/>
      <c r="J11" s="30"/>
    </row>
    <row r="12" spans="1:23" ht="18" customHeight="1" thickTop="1" x14ac:dyDescent="0.25">
      <c r="A12" s="11"/>
      <c r="B12" s="44"/>
      <c r="C12" s="45"/>
      <c r="D12" s="46"/>
      <c r="E12" s="46"/>
      <c r="F12" s="46"/>
      <c r="G12" s="46"/>
      <c r="H12" s="46"/>
      <c r="I12" s="47"/>
      <c r="J12" s="48"/>
    </row>
    <row r="13" spans="1:23" ht="18" customHeight="1" x14ac:dyDescent="0.25">
      <c r="A13" s="11"/>
      <c r="B13" s="41"/>
      <c r="C13" s="42"/>
      <c r="D13" s="17"/>
      <c r="E13" s="17"/>
      <c r="F13" s="17"/>
      <c r="G13" s="17"/>
      <c r="H13" s="17"/>
      <c r="I13" s="28"/>
      <c r="J13" s="43"/>
    </row>
    <row r="14" spans="1:23" ht="18" customHeight="1" thickBot="1" x14ac:dyDescent="0.3">
      <c r="A14" s="11"/>
      <c r="B14" s="22"/>
      <c r="C14" s="19"/>
      <c r="D14" s="16"/>
      <c r="E14" s="16"/>
      <c r="F14" s="16"/>
      <c r="G14" s="16"/>
      <c r="H14" s="16"/>
      <c r="I14" s="27"/>
      <c r="J14" s="30"/>
    </row>
    <row r="15" spans="1:23" ht="18" customHeight="1" thickTop="1" x14ac:dyDescent="0.25">
      <c r="A15" s="11"/>
      <c r="B15" s="82" t="s">
        <v>38</v>
      </c>
      <c r="C15" s="83" t="s">
        <v>6</v>
      </c>
      <c r="D15" s="83" t="s">
        <v>65</v>
      </c>
      <c r="E15" s="84" t="s">
        <v>66</v>
      </c>
      <c r="F15" s="96" t="s">
        <v>67</v>
      </c>
      <c r="G15" s="51" t="s">
        <v>43</v>
      </c>
      <c r="H15" s="54" t="s">
        <v>44</v>
      </c>
      <c r="I15" s="26"/>
      <c r="J15" s="48"/>
    </row>
    <row r="16" spans="1:23" ht="18" customHeight="1" x14ac:dyDescent="0.25">
      <c r="A16" s="11"/>
      <c r="B16" s="85">
        <v>1</v>
      </c>
      <c r="C16" s="86" t="s">
        <v>39</v>
      </c>
      <c r="D16" s="87">
        <f>'Rekap 14019'!B15</f>
        <v>0</v>
      </c>
      <c r="E16" s="88">
        <f>'Rekap 14019'!C15</f>
        <v>0</v>
      </c>
      <c r="F16" s="97">
        <f>'Rekap 14019'!D15</f>
        <v>0</v>
      </c>
      <c r="G16" s="52">
        <v>6</v>
      </c>
      <c r="H16" s="106" t="s">
        <v>45</v>
      </c>
      <c r="I16" s="120"/>
      <c r="J16" s="117">
        <v>0</v>
      </c>
    </row>
    <row r="17" spans="1:26" ht="18" customHeight="1" x14ac:dyDescent="0.25">
      <c r="A17" s="11"/>
      <c r="B17" s="59">
        <v>2</v>
      </c>
      <c r="C17" s="62" t="s">
        <v>40</v>
      </c>
      <c r="D17" s="69"/>
      <c r="E17" s="67"/>
      <c r="F17" s="72"/>
      <c r="G17" s="53">
        <v>7</v>
      </c>
      <c r="H17" s="107" t="s">
        <v>46</v>
      </c>
      <c r="I17" s="120"/>
      <c r="J17" s="118">
        <f>'SO 14019'!Z30</f>
        <v>0</v>
      </c>
    </row>
    <row r="18" spans="1:26" ht="18" customHeight="1" x14ac:dyDescent="0.25">
      <c r="A18" s="11"/>
      <c r="B18" s="60">
        <v>3</v>
      </c>
      <c r="C18" s="63" t="s">
        <v>41</v>
      </c>
      <c r="D18" s="70"/>
      <c r="E18" s="68"/>
      <c r="F18" s="73"/>
      <c r="G18" s="53">
        <v>8</v>
      </c>
      <c r="H18" s="107" t="s">
        <v>47</v>
      </c>
      <c r="I18" s="120"/>
      <c r="J18" s="118">
        <v>0</v>
      </c>
    </row>
    <row r="19" spans="1:26" ht="18" customHeight="1" x14ac:dyDescent="0.25">
      <c r="A19" s="11"/>
      <c r="B19" s="60">
        <v>4</v>
      </c>
      <c r="C19" s="64"/>
      <c r="D19" s="70"/>
      <c r="E19" s="68"/>
      <c r="F19" s="73"/>
      <c r="G19" s="53">
        <v>9</v>
      </c>
      <c r="H19" s="116"/>
      <c r="I19" s="120"/>
      <c r="J19" s="119"/>
    </row>
    <row r="20" spans="1:26" ht="18" customHeight="1" thickBot="1" x14ac:dyDescent="0.3">
      <c r="A20" s="11"/>
      <c r="B20" s="60">
        <v>5</v>
      </c>
      <c r="C20" s="65" t="s">
        <v>42</v>
      </c>
      <c r="D20" s="71"/>
      <c r="E20" s="91"/>
      <c r="F20" s="98">
        <f>SUM(F16:F19)</f>
        <v>0</v>
      </c>
      <c r="G20" s="53">
        <v>10</v>
      </c>
      <c r="H20" s="107" t="s">
        <v>42</v>
      </c>
      <c r="I20" s="122"/>
      <c r="J20" s="90">
        <f>SUM(J16:J19)</f>
        <v>0</v>
      </c>
    </row>
    <row r="21" spans="1:26" ht="18" customHeight="1" thickTop="1" x14ac:dyDescent="0.25">
      <c r="A21" s="11"/>
      <c r="B21" s="57" t="s">
        <v>55</v>
      </c>
      <c r="C21" s="61" t="s">
        <v>7</v>
      </c>
      <c r="D21" s="66"/>
      <c r="E21" s="18"/>
      <c r="F21" s="89"/>
      <c r="G21" s="57" t="s">
        <v>61</v>
      </c>
      <c r="H21" s="54" t="s">
        <v>7</v>
      </c>
      <c r="I21" s="28"/>
      <c r="J21" s="123"/>
    </row>
    <row r="22" spans="1:26" ht="18" customHeight="1" x14ac:dyDescent="0.25">
      <c r="A22" s="11"/>
      <c r="B22" s="52">
        <v>11</v>
      </c>
      <c r="C22" s="55" t="s">
        <v>56</v>
      </c>
      <c r="D22" s="78"/>
      <c r="E22" s="80" t="s">
        <v>59</v>
      </c>
      <c r="F22" s="72">
        <f>((F16*U22*0)+(F17*V22*0)+(F18*W22*0))/100</f>
        <v>0</v>
      </c>
      <c r="G22" s="52">
        <v>16</v>
      </c>
      <c r="H22" s="106" t="s">
        <v>62</v>
      </c>
      <c r="I22" s="121" t="s">
        <v>59</v>
      </c>
      <c r="J22" s="117">
        <f>((F16*X22*0)+(F17*Y22*0)+(F18*Z22*0))/100</f>
        <v>0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</row>
    <row r="23" spans="1:26" ht="18" customHeight="1" x14ac:dyDescent="0.25">
      <c r="A23" s="11"/>
      <c r="B23" s="53">
        <v>12</v>
      </c>
      <c r="C23" s="56" t="s">
        <v>57</v>
      </c>
      <c r="D23" s="58"/>
      <c r="E23" s="80" t="s">
        <v>60</v>
      </c>
      <c r="F23" s="73">
        <f>((F16*U23*0)+(F17*V23*0)+(F18*W23*0))/100</f>
        <v>0</v>
      </c>
      <c r="G23" s="53">
        <v>17</v>
      </c>
      <c r="H23" s="107" t="s">
        <v>63</v>
      </c>
      <c r="I23" s="121" t="s">
        <v>59</v>
      </c>
      <c r="J23" s="118">
        <f>((F16*X23*0)+(F17*Y23*0)+(F18*Z23*0))/100</f>
        <v>0</v>
      </c>
      <c r="U23">
        <v>1</v>
      </c>
      <c r="V23">
        <v>1</v>
      </c>
      <c r="W23">
        <v>0</v>
      </c>
      <c r="X23">
        <v>1</v>
      </c>
      <c r="Y23">
        <v>1</v>
      </c>
      <c r="Z23">
        <v>1</v>
      </c>
    </row>
    <row r="24" spans="1:26" ht="18" customHeight="1" x14ac:dyDescent="0.25">
      <c r="A24" s="11"/>
      <c r="B24" s="53">
        <v>13</v>
      </c>
      <c r="C24" s="56" t="s">
        <v>58</v>
      </c>
      <c r="D24" s="58"/>
      <c r="E24" s="80" t="s">
        <v>59</v>
      </c>
      <c r="F24" s="73">
        <f>((F16*U24*0)+(F17*V24*0)+(F18*W24*0))/100</f>
        <v>0</v>
      </c>
      <c r="G24" s="53">
        <v>18</v>
      </c>
      <c r="H24" s="107" t="s">
        <v>64</v>
      </c>
      <c r="I24" s="121" t="s">
        <v>60</v>
      </c>
      <c r="J24" s="118">
        <f>((F16*X24*0)+(F17*Y24*0)+(F18*Z24*0))/100</f>
        <v>0</v>
      </c>
      <c r="U24">
        <v>1</v>
      </c>
      <c r="V24">
        <v>1</v>
      </c>
      <c r="W24">
        <v>1</v>
      </c>
      <c r="X24">
        <v>1</v>
      </c>
      <c r="Y24">
        <v>1</v>
      </c>
      <c r="Z24">
        <v>0</v>
      </c>
    </row>
    <row r="25" spans="1:26" ht="18" customHeight="1" x14ac:dyDescent="0.25">
      <c r="A25" s="11"/>
      <c r="B25" s="53">
        <v>14</v>
      </c>
      <c r="C25" s="19"/>
      <c r="D25" s="58"/>
      <c r="E25" s="81"/>
      <c r="F25" s="79"/>
      <c r="G25" s="53">
        <v>19</v>
      </c>
      <c r="H25" s="116"/>
      <c r="I25" s="120"/>
      <c r="J25" s="119"/>
    </row>
    <row r="26" spans="1:26" ht="18" customHeight="1" thickBot="1" x14ac:dyDescent="0.3">
      <c r="A26" s="11"/>
      <c r="B26" s="53">
        <v>15</v>
      </c>
      <c r="C26" s="56"/>
      <c r="D26" s="58"/>
      <c r="E26" s="58"/>
      <c r="F26" s="99"/>
      <c r="G26" s="53">
        <v>20</v>
      </c>
      <c r="H26" s="107" t="s">
        <v>42</v>
      </c>
      <c r="I26" s="122"/>
      <c r="J26" s="90">
        <f>SUM(J22:J25)+SUM(F22:F25)</f>
        <v>0</v>
      </c>
    </row>
    <row r="27" spans="1:26" ht="18" customHeight="1" thickTop="1" x14ac:dyDescent="0.25">
      <c r="A27" s="11"/>
      <c r="B27" s="92"/>
      <c r="C27" s="134" t="s">
        <v>70</v>
      </c>
      <c r="D27" s="127"/>
      <c r="E27" s="93"/>
      <c r="F27" s="29"/>
      <c r="G27" s="100" t="s">
        <v>48</v>
      </c>
      <c r="H27" s="95" t="s">
        <v>49</v>
      </c>
      <c r="I27" s="28"/>
      <c r="J27" s="31"/>
    </row>
    <row r="28" spans="1:26" ht="18" customHeight="1" x14ac:dyDescent="0.25">
      <c r="A28" s="11"/>
      <c r="B28" s="25"/>
      <c r="C28" s="125"/>
      <c r="D28" s="128"/>
      <c r="E28" s="21"/>
      <c r="F28" s="11"/>
      <c r="G28" s="101">
        <v>21</v>
      </c>
      <c r="H28" s="105" t="s">
        <v>50</v>
      </c>
      <c r="I28" s="113"/>
      <c r="J28" s="109">
        <f>F20+J20+F26+J26</f>
        <v>0</v>
      </c>
    </row>
    <row r="29" spans="1:26" ht="18" customHeight="1" x14ac:dyDescent="0.25">
      <c r="A29" s="11"/>
      <c r="B29" s="74"/>
      <c r="C29" s="126"/>
      <c r="D29" s="129"/>
      <c r="E29" s="21"/>
      <c r="F29" s="11"/>
      <c r="G29" s="52">
        <v>22</v>
      </c>
      <c r="H29" s="106" t="s">
        <v>51</v>
      </c>
      <c r="I29" s="114">
        <f>J28-SUM('SO 14019'!K9:'SO 14019'!K29)</f>
        <v>0</v>
      </c>
      <c r="J29" s="110">
        <f>ROUND(((ROUND(I29,2)*20)*1/100),2)</f>
        <v>0</v>
      </c>
    </row>
    <row r="30" spans="1:26" ht="18" customHeight="1" x14ac:dyDescent="0.25">
      <c r="A30" s="11"/>
      <c r="B30" s="22"/>
      <c r="C30" s="116"/>
      <c r="D30" s="120"/>
      <c r="E30" s="21"/>
      <c r="F30" s="11"/>
      <c r="G30" s="53">
        <v>23</v>
      </c>
      <c r="H30" s="107" t="s">
        <v>52</v>
      </c>
      <c r="I30" s="80">
        <f>SUM('SO 14019'!K9:'SO 14019'!K29)</f>
        <v>0</v>
      </c>
      <c r="J30" s="111">
        <f>ROUND(((ROUND(I30,2)*0)/100),2)</f>
        <v>0</v>
      </c>
    </row>
    <row r="31" spans="1:26" ht="18" customHeight="1" x14ac:dyDescent="0.25">
      <c r="A31" s="11"/>
      <c r="B31" s="23"/>
      <c r="C31" s="130"/>
      <c r="D31" s="131"/>
      <c r="E31" s="21"/>
      <c r="F31" s="11"/>
      <c r="G31" s="101">
        <v>24</v>
      </c>
      <c r="H31" s="105" t="s">
        <v>53</v>
      </c>
      <c r="I31" s="104"/>
      <c r="J31" s="124">
        <f>SUM(J28:J30)</f>
        <v>0</v>
      </c>
    </row>
    <row r="32" spans="1:26" ht="18" customHeight="1" thickBot="1" x14ac:dyDescent="0.3">
      <c r="A32" s="11"/>
      <c r="B32" s="41"/>
      <c r="C32" s="108"/>
      <c r="D32" s="115"/>
      <c r="E32" s="75"/>
      <c r="F32" s="76"/>
      <c r="G32" s="52" t="s">
        <v>54</v>
      </c>
      <c r="H32" s="108"/>
      <c r="I32" s="115"/>
      <c r="J32" s="112"/>
    </row>
    <row r="33" spans="1:10" ht="18" customHeight="1" thickTop="1" x14ac:dyDescent="0.25">
      <c r="A33" s="11"/>
      <c r="B33" s="92"/>
      <c r="C33" s="93"/>
      <c r="D33" s="132" t="s">
        <v>68</v>
      </c>
      <c r="E33" s="15"/>
      <c r="F33" s="94"/>
      <c r="G33" s="102">
        <v>26</v>
      </c>
      <c r="H33" s="133" t="s">
        <v>69</v>
      </c>
      <c r="I33" s="29"/>
      <c r="J33" s="103"/>
    </row>
    <row r="34" spans="1:10" ht="18" customHeight="1" x14ac:dyDescent="0.25">
      <c r="A34" s="11"/>
      <c r="B34" s="24"/>
      <c r="C34" s="20"/>
      <c r="D34" s="14"/>
      <c r="E34" s="14"/>
      <c r="F34" s="14"/>
      <c r="G34" s="14"/>
      <c r="H34" s="14"/>
      <c r="I34" s="29"/>
      <c r="J34" s="32"/>
    </row>
    <row r="35" spans="1:10" ht="18" customHeight="1" x14ac:dyDescent="0.25">
      <c r="A35" s="11"/>
      <c r="B35" s="25"/>
      <c r="C35" s="21"/>
      <c r="D35" s="3"/>
      <c r="E35" s="3"/>
      <c r="F35" s="3"/>
      <c r="G35" s="3"/>
      <c r="H35" s="3"/>
      <c r="I35" s="11"/>
      <c r="J35" s="33"/>
    </row>
    <row r="36" spans="1:10" ht="18" customHeight="1" x14ac:dyDescent="0.25">
      <c r="A36" s="11"/>
      <c r="B36" s="25"/>
      <c r="C36" s="21"/>
      <c r="D36" s="3"/>
      <c r="E36" s="3"/>
      <c r="F36" s="3"/>
      <c r="G36" s="3"/>
      <c r="H36" s="3"/>
      <c r="I36" s="11"/>
      <c r="J36" s="33"/>
    </row>
    <row r="37" spans="1:10" ht="18" customHeight="1" x14ac:dyDescent="0.25">
      <c r="A37" s="11"/>
      <c r="B37" s="25"/>
      <c r="C37" s="21"/>
      <c r="D37" s="3"/>
      <c r="E37" s="3"/>
      <c r="F37" s="3"/>
      <c r="G37" s="3"/>
      <c r="H37" s="3"/>
      <c r="I37" s="11"/>
      <c r="J37" s="33"/>
    </row>
    <row r="38" spans="1:10" ht="18" customHeight="1" x14ac:dyDescent="0.25">
      <c r="A38" s="11"/>
      <c r="B38" s="25"/>
      <c r="C38" s="21"/>
      <c r="D38" s="3"/>
      <c r="E38" s="3"/>
      <c r="F38" s="3"/>
      <c r="G38" s="3"/>
      <c r="H38" s="3"/>
      <c r="I38" s="11"/>
      <c r="J38" s="33"/>
    </row>
    <row r="39" spans="1:10" ht="18" customHeight="1" x14ac:dyDescent="0.25">
      <c r="A39" s="11"/>
      <c r="B39" s="25"/>
      <c r="C39" s="21"/>
      <c r="D39" s="3"/>
      <c r="E39" s="3"/>
      <c r="F39" s="3"/>
      <c r="G39" s="3"/>
      <c r="H39" s="3"/>
      <c r="I39" s="11"/>
      <c r="J39" s="33"/>
    </row>
    <row r="40" spans="1:10" ht="18" customHeight="1" thickBot="1" x14ac:dyDescent="0.3">
      <c r="A40" s="11"/>
      <c r="B40" s="74"/>
      <c r="C40" s="75"/>
      <c r="D40" s="12"/>
      <c r="E40" s="12"/>
      <c r="F40" s="12"/>
      <c r="G40" s="12"/>
      <c r="H40" s="12"/>
      <c r="I40" s="76"/>
      <c r="J40" s="77"/>
    </row>
    <row r="41" spans="1:10" ht="15.75" thickTop="1" x14ac:dyDescent="0.25">
      <c r="A41" s="11"/>
      <c r="B41" s="15"/>
      <c r="C41" s="15"/>
      <c r="D41" s="15"/>
      <c r="E41" s="15"/>
      <c r="F41" s="15"/>
      <c r="G41" s="15"/>
      <c r="H41" s="15"/>
      <c r="I41" s="15"/>
      <c r="J41" s="15"/>
    </row>
  </sheetData>
  <mergeCells count="4">
    <mergeCell ref="B2:J2"/>
    <mergeCell ref="B6:J6"/>
    <mergeCell ref="B8:J8"/>
    <mergeCell ref="B10:J10"/>
  </mergeCells>
  <pageMargins left="0.7" right="0.7" top="0.75" bottom="0.75" header="0.3" footer="0.3"/>
  <pageSetup paperSize="9" scale="95" orientation="portrait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00"/>
  <sheetViews>
    <sheetView workbookViewId="0">
      <selection sqref="A1:D1"/>
    </sheetView>
  </sheetViews>
  <sheetFormatPr defaultColWidth="0" defaultRowHeight="15" x14ac:dyDescent="0.25"/>
  <cols>
    <col min="1" max="1" width="40.7109375" customWidth="1"/>
    <col min="2" max="4" width="12.7109375" customWidth="1"/>
    <col min="5" max="6" width="15.7109375" customWidth="1"/>
    <col min="7" max="7" width="3.7109375" customWidth="1"/>
    <col min="8" max="9" width="9.140625" hidden="1" customWidth="1"/>
    <col min="10" max="26" width="0" hidden="1" customWidth="1"/>
    <col min="27" max="16384" width="9.140625" hidden="1"/>
  </cols>
  <sheetData>
    <row r="1" spans="1:26" ht="20.100000000000001" customHeight="1" x14ac:dyDescent="0.25">
      <c r="A1" s="210" t="s">
        <v>33</v>
      </c>
      <c r="B1" s="211"/>
      <c r="C1" s="211"/>
      <c r="D1" s="212"/>
      <c r="E1" s="137" t="s">
        <v>30</v>
      </c>
      <c r="F1" s="136"/>
      <c r="W1">
        <v>30.126000000000001</v>
      </c>
    </row>
    <row r="2" spans="1:26" ht="20.100000000000001" customHeight="1" x14ac:dyDescent="0.25">
      <c r="A2" s="210" t="s">
        <v>34</v>
      </c>
      <c r="B2" s="211"/>
      <c r="C2" s="211"/>
      <c r="D2" s="212"/>
      <c r="E2" s="137" t="s">
        <v>28</v>
      </c>
      <c r="F2" s="136"/>
    </row>
    <row r="3" spans="1:26" ht="20.100000000000001" customHeight="1" x14ac:dyDescent="0.25">
      <c r="A3" s="210" t="s">
        <v>35</v>
      </c>
      <c r="B3" s="211"/>
      <c r="C3" s="211"/>
      <c r="D3" s="212"/>
      <c r="E3" s="137" t="s">
        <v>74</v>
      </c>
      <c r="F3" s="136"/>
    </row>
    <row r="4" spans="1:26" x14ac:dyDescent="0.25">
      <c r="A4" s="138" t="s">
        <v>1</v>
      </c>
      <c r="B4" s="135"/>
      <c r="C4" s="135"/>
      <c r="D4" s="135"/>
      <c r="E4" s="135"/>
      <c r="F4" s="135"/>
    </row>
    <row r="5" spans="1:26" x14ac:dyDescent="0.25">
      <c r="A5" s="138" t="s">
        <v>226</v>
      </c>
      <c r="B5" s="135"/>
      <c r="C5" s="135"/>
      <c r="D5" s="135"/>
      <c r="E5" s="135"/>
      <c r="F5" s="135"/>
    </row>
    <row r="6" spans="1:26" x14ac:dyDescent="0.25">
      <c r="A6" s="135"/>
      <c r="B6" s="135"/>
      <c r="C6" s="135"/>
      <c r="D6" s="135"/>
      <c r="E6" s="135"/>
      <c r="F6" s="135"/>
    </row>
    <row r="7" spans="1:26" x14ac:dyDescent="0.25">
      <c r="A7" s="135"/>
      <c r="B7" s="135"/>
      <c r="C7" s="135"/>
      <c r="D7" s="135"/>
      <c r="E7" s="135"/>
      <c r="F7" s="135"/>
    </row>
    <row r="8" spans="1:26" x14ac:dyDescent="0.25">
      <c r="A8" s="139" t="s">
        <v>75</v>
      </c>
      <c r="B8" s="135"/>
      <c r="C8" s="135"/>
      <c r="D8" s="135"/>
      <c r="E8" s="135"/>
      <c r="F8" s="135"/>
    </row>
    <row r="9" spans="1:26" x14ac:dyDescent="0.25">
      <c r="A9" s="140" t="s">
        <v>71</v>
      </c>
      <c r="B9" s="140" t="s">
        <v>65</v>
      </c>
      <c r="C9" s="140" t="s">
        <v>66</v>
      </c>
      <c r="D9" s="140" t="s">
        <v>42</v>
      </c>
      <c r="E9" s="140" t="s">
        <v>72</v>
      </c>
      <c r="F9" s="140" t="s">
        <v>73</v>
      </c>
    </row>
    <row r="10" spans="1:26" x14ac:dyDescent="0.25">
      <c r="A10" s="147" t="s">
        <v>76</v>
      </c>
      <c r="B10" s="148"/>
      <c r="C10" s="144"/>
      <c r="D10" s="144"/>
      <c r="E10" s="145"/>
      <c r="F10" s="145"/>
      <c r="G10" s="146"/>
      <c r="H10" s="146"/>
      <c r="I10" s="146"/>
      <c r="J10" s="146"/>
      <c r="K10" s="146"/>
      <c r="L10" s="146"/>
      <c r="M10" s="146"/>
      <c r="N10" s="146"/>
      <c r="O10" s="146"/>
      <c r="P10" s="146"/>
      <c r="Q10" s="146"/>
      <c r="R10" s="146"/>
      <c r="S10" s="146"/>
      <c r="T10" s="146"/>
      <c r="U10" s="146"/>
      <c r="V10" s="146"/>
      <c r="W10" s="146"/>
      <c r="X10" s="146"/>
      <c r="Y10" s="146"/>
      <c r="Z10" s="146"/>
    </row>
    <row r="11" spans="1:26" x14ac:dyDescent="0.25">
      <c r="A11" s="149" t="s">
        <v>77</v>
      </c>
      <c r="B11" s="150">
        <f>'SO 14019'!L12</f>
        <v>0</v>
      </c>
      <c r="C11" s="150">
        <f>'SO 14019'!M12</f>
        <v>0</v>
      </c>
      <c r="D11" s="150">
        <f>'SO 14019'!I12</f>
        <v>0</v>
      </c>
      <c r="E11" s="151">
        <f>'SO 14019'!P12</f>
        <v>0</v>
      </c>
      <c r="F11" s="151">
        <f>'SO 14019'!S12</f>
        <v>0</v>
      </c>
      <c r="G11" s="146"/>
      <c r="H11" s="146"/>
      <c r="I11" s="146"/>
      <c r="J11" s="146"/>
      <c r="K11" s="146"/>
      <c r="L11" s="146"/>
      <c r="M11" s="146"/>
      <c r="N11" s="146"/>
      <c r="O11" s="146"/>
      <c r="P11" s="146"/>
      <c r="Q11" s="146"/>
      <c r="R11" s="146"/>
      <c r="S11" s="146"/>
      <c r="T11" s="146"/>
      <c r="U11" s="146"/>
      <c r="V11" s="146"/>
      <c r="W11" s="146"/>
      <c r="X11" s="146"/>
      <c r="Y11" s="146"/>
      <c r="Z11" s="146"/>
    </row>
    <row r="12" spans="1:26" x14ac:dyDescent="0.25">
      <c r="A12" s="149" t="s">
        <v>78</v>
      </c>
      <c r="B12" s="150">
        <f>'SO 14019'!L17</f>
        <v>0</v>
      </c>
      <c r="C12" s="150">
        <f>'SO 14019'!M17</f>
        <v>0</v>
      </c>
      <c r="D12" s="150">
        <f>'SO 14019'!I17</f>
        <v>0</v>
      </c>
      <c r="E12" s="151">
        <f>'SO 14019'!P17</f>
        <v>0</v>
      </c>
      <c r="F12" s="151">
        <f>'SO 14019'!S17</f>
        <v>0.31</v>
      </c>
      <c r="G12" s="146"/>
      <c r="H12" s="146"/>
      <c r="I12" s="146"/>
      <c r="J12" s="146"/>
      <c r="K12" s="146"/>
      <c r="L12" s="146"/>
      <c r="M12" s="146"/>
      <c r="N12" s="146"/>
      <c r="O12" s="146"/>
      <c r="P12" s="146"/>
      <c r="Q12" s="146"/>
      <c r="R12" s="146"/>
      <c r="S12" s="146"/>
      <c r="T12" s="146"/>
      <c r="U12" s="146"/>
      <c r="V12" s="146"/>
      <c r="W12" s="146"/>
      <c r="X12" s="146"/>
      <c r="Y12" s="146"/>
      <c r="Z12" s="146"/>
    </row>
    <row r="13" spans="1:26" x14ac:dyDescent="0.25">
      <c r="A13" s="149" t="s">
        <v>80</v>
      </c>
      <c r="B13" s="150">
        <f>'SO 14019'!L23</f>
        <v>0</v>
      </c>
      <c r="C13" s="150">
        <f>'SO 14019'!M23</f>
        <v>0</v>
      </c>
      <c r="D13" s="150">
        <f>'SO 14019'!I23</f>
        <v>0</v>
      </c>
      <c r="E13" s="151">
        <f>'SO 14019'!P23</f>
        <v>0</v>
      </c>
      <c r="F13" s="151">
        <f>'SO 14019'!S23</f>
        <v>0</v>
      </c>
      <c r="G13" s="146"/>
      <c r="H13" s="146"/>
      <c r="I13" s="146"/>
      <c r="J13" s="146"/>
      <c r="K13" s="146"/>
      <c r="L13" s="146"/>
      <c r="M13" s="146"/>
      <c r="N13" s="146"/>
      <c r="O13" s="146"/>
      <c r="P13" s="146"/>
      <c r="Q13" s="146"/>
      <c r="R13" s="146"/>
      <c r="S13" s="146"/>
      <c r="T13" s="146"/>
      <c r="U13" s="146"/>
      <c r="V13" s="146"/>
      <c r="W13" s="146"/>
      <c r="X13" s="146"/>
      <c r="Y13" s="146"/>
      <c r="Z13" s="146"/>
    </row>
    <row r="14" spans="1:26" x14ac:dyDescent="0.25">
      <c r="A14" s="149" t="s">
        <v>81</v>
      </c>
      <c r="B14" s="150">
        <f>'SO 14019'!L27</f>
        <v>0</v>
      </c>
      <c r="C14" s="150">
        <f>'SO 14019'!M27</f>
        <v>0</v>
      </c>
      <c r="D14" s="150">
        <f>'SO 14019'!I27</f>
        <v>0</v>
      </c>
      <c r="E14" s="151">
        <f>'SO 14019'!P27</f>
        <v>0</v>
      </c>
      <c r="F14" s="151">
        <f>'SO 14019'!S27</f>
        <v>0</v>
      </c>
      <c r="G14" s="146"/>
      <c r="H14" s="146"/>
      <c r="I14" s="146"/>
      <c r="J14" s="146"/>
      <c r="K14" s="146"/>
      <c r="L14" s="146"/>
      <c r="M14" s="146"/>
      <c r="N14" s="146"/>
      <c r="O14" s="146"/>
      <c r="P14" s="146"/>
      <c r="Q14" s="146"/>
      <c r="R14" s="146"/>
      <c r="S14" s="146"/>
      <c r="T14" s="146"/>
      <c r="U14" s="146"/>
      <c r="V14" s="146"/>
      <c r="W14" s="146"/>
      <c r="X14" s="146"/>
      <c r="Y14" s="146"/>
      <c r="Z14" s="146"/>
    </row>
    <row r="15" spans="1:26" x14ac:dyDescent="0.25">
      <c r="A15" s="2" t="s">
        <v>76</v>
      </c>
      <c r="B15" s="152">
        <f>'SO 14019'!L29</f>
        <v>0</v>
      </c>
      <c r="C15" s="152">
        <f>'SO 14019'!M29</f>
        <v>0</v>
      </c>
      <c r="D15" s="152">
        <f>'SO 14019'!I29</f>
        <v>0</v>
      </c>
      <c r="E15" s="153">
        <f>'SO 14019'!S29</f>
        <v>0.31</v>
      </c>
      <c r="F15" s="153">
        <f>'SO 14019'!V29</f>
        <v>0</v>
      </c>
      <c r="G15" s="146"/>
      <c r="H15" s="146"/>
      <c r="I15" s="146"/>
      <c r="J15" s="146"/>
      <c r="K15" s="146"/>
      <c r="L15" s="146"/>
      <c r="M15" s="146"/>
      <c r="N15" s="146"/>
      <c r="O15" s="146"/>
      <c r="P15" s="146"/>
      <c r="Q15" s="146"/>
      <c r="R15" s="146"/>
      <c r="S15" s="146"/>
      <c r="T15" s="146"/>
      <c r="U15" s="146"/>
      <c r="V15" s="146"/>
      <c r="W15" s="146"/>
      <c r="X15" s="146"/>
      <c r="Y15" s="146"/>
      <c r="Z15" s="146"/>
    </row>
    <row r="16" spans="1:26" x14ac:dyDescent="0.25">
      <c r="A16" s="1"/>
      <c r="B16" s="142"/>
      <c r="C16" s="142"/>
      <c r="D16" s="142"/>
      <c r="E16" s="141"/>
      <c r="F16" s="141"/>
    </row>
    <row r="17" spans="1:26" x14ac:dyDescent="0.25">
      <c r="A17" s="2" t="s">
        <v>82</v>
      </c>
      <c r="B17" s="152">
        <f>'SO 14019'!L30</f>
        <v>0</v>
      </c>
      <c r="C17" s="152">
        <f>'SO 14019'!M30</f>
        <v>0</v>
      </c>
      <c r="D17" s="152">
        <f>'SO 14019'!I30</f>
        <v>0</v>
      </c>
      <c r="E17" s="153">
        <f>'SO 14019'!S30</f>
        <v>0.31</v>
      </c>
      <c r="F17" s="153">
        <f>'SO 14019'!V30</f>
        <v>0</v>
      </c>
      <c r="G17" s="146"/>
      <c r="H17" s="146"/>
      <c r="I17" s="146"/>
      <c r="J17" s="146"/>
      <c r="K17" s="146"/>
      <c r="L17" s="146"/>
      <c r="M17" s="146"/>
      <c r="N17" s="146"/>
      <c r="O17" s="146"/>
      <c r="P17" s="146"/>
      <c r="Q17" s="146"/>
      <c r="R17" s="146"/>
      <c r="S17" s="146"/>
      <c r="T17" s="146"/>
      <c r="U17" s="146"/>
      <c r="V17" s="146"/>
      <c r="W17" s="146"/>
      <c r="X17" s="146"/>
      <c r="Y17" s="146"/>
      <c r="Z17" s="146"/>
    </row>
    <row r="18" spans="1:26" x14ac:dyDescent="0.25">
      <c r="A18" s="1"/>
      <c r="B18" s="142"/>
      <c r="C18" s="142"/>
      <c r="D18" s="142"/>
      <c r="E18" s="141"/>
      <c r="F18" s="141"/>
    </row>
    <row r="19" spans="1:26" x14ac:dyDescent="0.25">
      <c r="A19" s="1"/>
      <c r="B19" s="142"/>
      <c r="C19" s="142"/>
      <c r="D19" s="142"/>
      <c r="E19" s="141"/>
      <c r="F19" s="141"/>
    </row>
    <row r="20" spans="1:26" x14ac:dyDescent="0.25">
      <c r="A20" s="1"/>
      <c r="B20" s="142"/>
      <c r="C20" s="142"/>
      <c r="D20" s="142"/>
      <c r="E20" s="141"/>
      <c r="F20" s="141"/>
    </row>
    <row r="21" spans="1:26" x14ac:dyDescent="0.25">
      <c r="A21" s="1"/>
      <c r="B21" s="142"/>
      <c r="C21" s="142"/>
      <c r="D21" s="142"/>
      <c r="E21" s="141"/>
      <c r="F21" s="141"/>
    </row>
    <row r="22" spans="1:26" x14ac:dyDescent="0.25">
      <c r="A22" s="1"/>
      <c r="B22" s="142"/>
      <c r="C22" s="142"/>
      <c r="D22" s="142"/>
      <c r="E22" s="141"/>
      <c r="F22" s="141"/>
    </row>
    <row r="23" spans="1:26" x14ac:dyDescent="0.25">
      <c r="A23" s="1"/>
      <c r="B23" s="142"/>
      <c r="C23" s="142"/>
      <c r="D23" s="142"/>
      <c r="E23" s="141"/>
      <c r="F23" s="141"/>
    </row>
    <row r="24" spans="1:26" x14ac:dyDescent="0.25">
      <c r="A24" s="1"/>
      <c r="B24" s="142"/>
      <c r="C24" s="142"/>
      <c r="D24" s="142"/>
      <c r="E24" s="141"/>
      <c r="F24" s="141"/>
    </row>
    <row r="25" spans="1:26" x14ac:dyDescent="0.25">
      <c r="A25" s="1"/>
      <c r="B25" s="142"/>
      <c r="C25" s="142"/>
      <c r="D25" s="142"/>
      <c r="E25" s="141"/>
      <c r="F25" s="141"/>
    </row>
    <row r="26" spans="1:26" x14ac:dyDescent="0.25">
      <c r="A26" s="1"/>
      <c r="B26" s="142"/>
      <c r="C26" s="142"/>
      <c r="D26" s="142"/>
      <c r="E26" s="141"/>
      <c r="F26" s="141"/>
    </row>
    <row r="27" spans="1:26" x14ac:dyDescent="0.25">
      <c r="A27" s="1"/>
      <c r="B27" s="142"/>
      <c r="C27" s="142"/>
      <c r="D27" s="142"/>
      <c r="E27" s="141"/>
      <c r="F27" s="141"/>
    </row>
    <row r="28" spans="1:26" x14ac:dyDescent="0.25">
      <c r="A28" s="1"/>
      <c r="B28" s="142"/>
      <c r="C28" s="142"/>
      <c r="D28" s="142"/>
      <c r="E28" s="141"/>
      <c r="F28" s="141"/>
    </row>
    <row r="29" spans="1:26" x14ac:dyDescent="0.25">
      <c r="A29" s="1"/>
      <c r="B29" s="142"/>
      <c r="C29" s="142"/>
      <c r="D29" s="142"/>
      <c r="E29" s="141"/>
      <c r="F29" s="141"/>
    </row>
    <row r="30" spans="1:26" x14ac:dyDescent="0.25">
      <c r="A30" s="1"/>
      <c r="B30" s="142"/>
      <c r="C30" s="142"/>
      <c r="D30" s="142"/>
      <c r="E30" s="141"/>
      <c r="F30" s="141"/>
    </row>
    <row r="31" spans="1:26" x14ac:dyDescent="0.25">
      <c r="A31" s="1"/>
      <c r="B31" s="142"/>
      <c r="C31" s="142"/>
      <c r="D31" s="142"/>
      <c r="E31" s="141"/>
      <c r="F31" s="141"/>
    </row>
    <row r="32" spans="1:26" x14ac:dyDescent="0.25">
      <c r="A32" s="1"/>
      <c r="B32" s="142"/>
      <c r="C32" s="142"/>
      <c r="D32" s="142"/>
      <c r="E32" s="141"/>
      <c r="F32" s="141"/>
    </row>
    <row r="33" spans="1:6" x14ac:dyDescent="0.25">
      <c r="A33" s="1"/>
      <c r="B33" s="142"/>
      <c r="C33" s="142"/>
      <c r="D33" s="142"/>
      <c r="E33" s="141"/>
      <c r="F33" s="141"/>
    </row>
    <row r="34" spans="1:6" x14ac:dyDescent="0.25">
      <c r="A34" s="1"/>
      <c r="B34" s="142"/>
      <c r="C34" s="142"/>
      <c r="D34" s="142"/>
      <c r="E34" s="141"/>
      <c r="F34" s="141"/>
    </row>
    <row r="35" spans="1:6" x14ac:dyDescent="0.25">
      <c r="A35" s="1"/>
      <c r="B35" s="142"/>
      <c r="C35" s="142"/>
      <c r="D35" s="142"/>
      <c r="E35" s="141"/>
      <c r="F35" s="141"/>
    </row>
    <row r="36" spans="1:6" x14ac:dyDescent="0.25">
      <c r="A36" s="1"/>
      <c r="B36" s="142"/>
      <c r="C36" s="142"/>
      <c r="D36" s="142"/>
      <c r="E36" s="141"/>
      <c r="F36" s="141"/>
    </row>
    <row r="37" spans="1:6" x14ac:dyDescent="0.25">
      <c r="A37" s="1"/>
      <c r="B37" s="142"/>
      <c r="C37" s="142"/>
      <c r="D37" s="142"/>
      <c r="E37" s="141"/>
      <c r="F37" s="141"/>
    </row>
    <row r="38" spans="1:6" x14ac:dyDescent="0.25">
      <c r="A38" s="1"/>
      <c r="B38" s="142"/>
      <c r="C38" s="142"/>
      <c r="D38" s="142"/>
      <c r="E38" s="141"/>
      <c r="F38" s="141"/>
    </row>
    <row r="39" spans="1:6" x14ac:dyDescent="0.25">
      <c r="A39" s="1"/>
      <c r="B39" s="142"/>
      <c r="C39" s="142"/>
      <c r="D39" s="142"/>
      <c r="E39" s="141"/>
      <c r="F39" s="141"/>
    </row>
    <row r="40" spans="1:6" x14ac:dyDescent="0.25">
      <c r="A40" s="1"/>
      <c r="B40" s="142"/>
      <c r="C40" s="142"/>
      <c r="D40" s="142"/>
      <c r="E40" s="141"/>
      <c r="F40" s="141"/>
    </row>
    <row r="41" spans="1:6" x14ac:dyDescent="0.25">
      <c r="A41" s="1"/>
      <c r="B41" s="142"/>
      <c r="C41" s="142"/>
      <c r="D41" s="142"/>
      <c r="E41" s="141"/>
      <c r="F41" s="141"/>
    </row>
    <row r="42" spans="1:6" x14ac:dyDescent="0.25">
      <c r="A42" s="1"/>
      <c r="B42" s="142"/>
      <c r="C42" s="142"/>
      <c r="D42" s="142"/>
      <c r="E42" s="141"/>
      <c r="F42" s="141"/>
    </row>
    <row r="43" spans="1:6" x14ac:dyDescent="0.25">
      <c r="A43" s="1"/>
      <c r="B43" s="142"/>
      <c r="C43" s="142"/>
      <c r="D43" s="142"/>
      <c r="E43" s="141"/>
      <c r="F43" s="141"/>
    </row>
    <row r="44" spans="1:6" x14ac:dyDescent="0.25">
      <c r="A44" s="1"/>
      <c r="B44" s="142"/>
      <c r="C44" s="142"/>
      <c r="D44" s="142"/>
      <c r="E44" s="141"/>
      <c r="F44" s="141"/>
    </row>
    <row r="45" spans="1:6" x14ac:dyDescent="0.25">
      <c r="A45" s="1"/>
      <c r="B45" s="142"/>
      <c r="C45" s="142"/>
      <c r="D45" s="142"/>
      <c r="E45" s="141"/>
      <c r="F45" s="141"/>
    </row>
    <row r="46" spans="1:6" x14ac:dyDescent="0.25">
      <c r="A46" s="1"/>
      <c r="B46" s="142"/>
      <c r="C46" s="142"/>
      <c r="D46" s="142"/>
      <c r="E46" s="141"/>
      <c r="F46" s="141"/>
    </row>
    <row r="47" spans="1:6" x14ac:dyDescent="0.25">
      <c r="A47" s="1"/>
      <c r="B47" s="142"/>
      <c r="C47" s="142"/>
      <c r="D47" s="142"/>
      <c r="E47" s="141"/>
      <c r="F47" s="141"/>
    </row>
    <row r="48" spans="1:6" x14ac:dyDescent="0.25">
      <c r="A48" s="1"/>
      <c r="B48" s="142"/>
      <c r="C48" s="142"/>
      <c r="D48" s="142"/>
      <c r="E48" s="141"/>
      <c r="F48" s="141"/>
    </row>
    <row r="49" spans="1:6" x14ac:dyDescent="0.25">
      <c r="A49" s="1"/>
      <c r="B49" s="142"/>
      <c r="C49" s="142"/>
      <c r="D49" s="142"/>
      <c r="E49" s="141"/>
      <c r="F49" s="141"/>
    </row>
    <row r="50" spans="1:6" x14ac:dyDescent="0.25">
      <c r="A50" s="1"/>
      <c r="B50" s="142"/>
      <c r="C50" s="142"/>
      <c r="D50" s="142"/>
      <c r="E50" s="141"/>
      <c r="F50" s="141"/>
    </row>
    <row r="51" spans="1:6" x14ac:dyDescent="0.25">
      <c r="A51" s="1"/>
      <c r="B51" s="142"/>
      <c r="C51" s="142"/>
      <c r="D51" s="142"/>
      <c r="E51" s="141"/>
      <c r="F51" s="141"/>
    </row>
    <row r="52" spans="1:6" x14ac:dyDescent="0.25">
      <c r="A52" s="1"/>
      <c r="B52" s="142"/>
      <c r="C52" s="142"/>
      <c r="D52" s="142"/>
      <c r="E52" s="141"/>
      <c r="F52" s="141"/>
    </row>
    <row r="53" spans="1:6" x14ac:dyDescent="0.25">
      <c r="A53" s="1"/>
      <c r="B53" s="142"/>
      <c r="C53" s="142"/>
      <c r="D53" s="142"/>
      <c r="E53" s="141"/>
      <c r="F53" s="141"/>
    </row>
    <row r="54" spans="1:6" x14ac:dyDescent="0.25">
      <c r="A54" s="1"/>
      <c r="B54" s="142"/>
      <c r="C54" s="142"/>
      <c r="D54" s="142"/>
      <c r="E54" s="141"/>
      <c r="F54" s="141"/>
    </row>
    <row r="55" spans="1:6" x14ac:dyDescent="0.25">
      <c r="A55" s="1"/>
      <c r="B55" s="142"/>
      <c r="C55" s="142"/>
      <c r="D55" s="142"/>
      <c r="E55" s="141"/>
      <c r="F55" s="141"/>
    </row>
    <row r="56" spans="1:6" x14ac:dyDescent="0.25">
      <c r="A56" s="1"/>
      <c r="B56" s="142"/>
      <c r="C56" s="142"/>
      <c r="D56" s="142"/>
      <c r="E56" s="141"/>
      <c r="F56" s="141"/>
    </row>
    <row r="57" spans="1:6" x14ac:dyDescent="0.25">
      <c r="A57" s="1"/>
      <c r="B57" s="142"/>
      <c r="C57" s="142"/>
      <c r="D57" s="142"/>
      <c r="E57" s="141"/>
      <c r="F57" s="141"/>
    </row>
    <row r="58" spans="1:6" x14ac:dyDescent="0.25">
      <c r="A58" s="1"/>
      <c r="B58" s="142"/>
      <c r="C58" s="142"/>
      <c r="D58" s="142"/>
      <c r="E58" s="141"/>
      <c r="F58" s="141"/>
    </row>
    <row r="59" spans="1:6" x14ac:dyDescent="0.25">
      <c r="A59" s="1"/>
      <c r="B59" s="142"/>
      <c r="C59" s="142"/>
      <c r="D59" s="142"/>
      <c r="E59" s="141"/>
      <c r="F59" s="141"/>
    </row>
    <row r="60" spans="1:6" x14ac:dyDescent="0.25">
      <c r="A60" s="1"/>
      <c r="B60" s="142"/>
      <c r="C60" s="142"/>
      <c r="D60" s="142"/>
      <c r="E60" s="141"/>
      <c r="F60" s="141"/>
    </row>
    <row r="61" spans="1:6" x14ac:dyDescent="0.25">
      <c r="A61" s="1"/>
      <c r="B61" s="142"/>
      <c r="C61" s="142"/>
      <c r="D61" s="142"/>
      <c r="E61" s="141"/>
      <c r="F61" s="141"/>
    </row>
    <row r="62" spans="1:6" x14ac:dyDescent="0.25">
      <c r="A62" s="1"/>
      <c r="B62" s="142"/>
      <c r="C62" s="142"/>
      <c r="D62" s="142"/>
      <c r="E62" s="141"/>
      <c r="F62" s="141"/>
    </row>
    <row r="63" spans="1:6" x14ac:dyDescent="0.25">
      <c r="A63" s="1"/>
      <c r="B63" s="142"/>
      <c r="C63" s="142"/>
      <c r="D63" s="142"/>
      <c r="E63" s="141"/>
      <c r="F63" s="141"/>
    </row>
    <row r="64" spans="1:6" x14ac:dyDescent="0.25">
      <c r="A64" s="1"/>
      <c r="B64" s="142"/>
      <c r="C64" s="142"/>
      <c r="D64" s="142"/>
      <c r="E64" s="141"/>
      <c r="F64" s="141"/>
    </row>
    <row r="65" spans="1:6" x14ac:dyDescent="0.25">
      <c r="A65" s="1"/>
      <c r="B65" s="142"/>
      <c r="C65" s="142"/>
      <c r="D65" s="142"/>
      <c r="E65" s="141"/>
      <c r="F65" s="141"/>
    </row>
    <row r="66" spans="1:6" x14ac:dyDescent="0.25">
      <c r="A66" s="1"/>
      <c r="B66" s="142"/>
      <c r="C66" s="142"/>
      <c r="D66" s="142"/>
      <c r="E66" s="141"/>
      <c r="F66" s="141"/>
    </row>
    <row r="67" spans="1:6" x14ac:dyDescent="0.25">
      <c r="A67" s="1"/>
      <c r="B67" s="142"/>
      <c r="C67" s="142"/>
      <c r="D67" s="142"/>
      <c r="E67" s="141"/>
      <c r="F67" s="141"/>
    </row>
    <row r="68" spans="1:6" x14ac:dyDescent="0.25">
      <c r="A68" s="1"/>
      <c r="B68" s="142"/>
      <c r="C68" s="142"/>
      <c r="D68" s="142"/>
      <c r="E68" s="141"/>
      <c r="F68" s="141"/>
    </row>
    <row r="69" spans="1:6" x14ac:dyDescent="0.25">
      <c r="A69" s="1"/>
      <c r="B69" s="142"/>
      <c r="C69" s="142"/>
      <c r="D69" s="142"/>
      <c r="E69" s="141"/>
      <c r="F69" s="141"/>
    </row>
    <row r="70" spans="1:6" x14ac:dyDescent="0.25">
      <c r="A70" s="1"/>
      <c r="B70" s="142"/>
      <c r="C70" s="142"/>
      <c r="D70" s="142"/>
      <c r="E70" s="141"/>
      <c r="F70" s="141"/>
    </row>
    <row r="71" spans="1:6" x14ac:dyDescent="0.25">
      <c r="A71" s="1"/>
      <c r="B71" s="142"/>
      <c r="C71" s="142"/>
      <c r="D71" s="142"/>
      <c r="E71" s="141"/>
      <c r="F71" s="141"/>
    </row>
    <row r="72" spans="1:6" x14ac:dyDescent="0.25">
      <c r="A72" s="1"/>
      <c r="B72" s="142"/>
      <c r="C72" s="142"/>
      <c r="D72" s="142"/>
      <c r="E72" s="141"/>
      <c r="F72" s="141"/>
    </row>
    <row r="73" spans="1:6" x14ac:dyDescent="0.25">
      <c r="A73" s="1"/>
      <c r="B73" s="142"/>
      <c r="C73" s="142"/>
      <c r="D73" s="142"/>
      <c r="E73" s="141"/>
      <c r="F73" s="141"/>
    </row>
    <row r="74" spans="1:6" x14ac:dyDescent="0.25">
      <c r="A74" s="1"/>
      <c r="B74" s="142"/>
      <c r="C74" s="142"/>
      <c r="D74" s="142"/>
      <c r="E74" s="141"/>
      <c r="F74" s="141"/>
    </row>
    <row r="75" spans="1:6" x14ac:dyDescent="0.25">
      <c r="A75" s="1"/>
      <c r="B75" s="142"/>
      <c r="C75" s="142"/>
      <c r="D75" s="142"/>
      <c r="E75" s="141"/>
      <c r="F75" s="141"/>
    </row>
    <row r="76" spans="1:6" x14ac:dyDescent="0.25">
      <c r="A76" s="1"/>
      <c r="B76" s="142"/>
      <c r="C76" s="142"/>
      <c r="D76" s="142"/>
      <c r="E76" s="141"/>
      <c r="F76" s="141"/>
    </row>
    <row r="77" spans="1:6" x14ac:dyDescent="0.25">
      <c r="A77" s="1"/>
      <c r="B77" s="142"/>
      <c r="C77" s="142"/>
      <c r="D77" s="142"/>
      <c r="E77" s="141"/>
      <c r="F77" s="141"/>
    </row>
    <row r="78" spans="1:6" x14ac:dyDescent="0.25">
      <c r="A78" s="1"/>
      <c r="B78" s="142"/>
      <c r="C78" s="142"/>
      <c r="D78" s="142"/>
      <c r="E78" s="141"/>
      <c r="F78" s="141"/>
    </row>
    <row r="79" spans="1:6" x14ac:dyDescent="0.25">
      <c r="A79" s="1"/>
      <c r="B79" s="142"/>
      <c r="C79" s="142"/>
      <c r="D79" s="142"/>
      <c r="E79" s="141"/>
      <c r="F79" s="141"/>
    </row>
    <row r="80" spans="1:6" x14ac:dyDescent="0.25">
      <c r="A80" s="1"/>
      <c r="B80" s="142"/>
      <c r="C80" s="142"/>
      <c r="D80" s="142"/>
      <c r="E80" s="141"/>
      <c r="F80" s="141"/>
    </row>
    <row r="81" spans="1:6" x14ac:dyDescent="0.25">
      <c r="A81" s="1"/>
      <c r="B81" s="142"/>
      <c r="C81" s="142"/>
      <c r="D81" s="142"/>
      <c r="E81" s="141"/>
      <c r="F81" s="141"/>
    </row>
    <row r="82" spans="1:6" x14ac:dyDescent="0.25">
      <c r="A82" s="1"/>
      <c r="B82" s="142"/>
      <c r="C82" s="142"/>
      <c r="D82" s="142"/>
      <c r="E82" s="141"/>
      <c r="F82" s="141"/>
    </row>
    <row r="83" spans="1:6" x14ac:dyDescent="0.25">
      <c r="A83" s="1"/>
      <c r="B83" s="142"/>
      <c r="C83" s="142"/>
      <c r="D83" s="142"/>
      <c r="E83" s="141"/>
      <c r="F83" s="141"/>
    </row>
    <row r="84" spans="1:6" x14ac:dyDescent="0.25">
      <c r="A84" s="1"/>
      <c r="B84" s="142"/>
      <c r="C84" s="142"/>
      <c r="D84" s="142"/>
      <c r="E84" s="141"/>
      <c r="F84" s="141"/>
    </row>
    <row r="85" spans="1:6" x14ac:dyDescent="0.25">
      <c r="A85" s="1"/>
      <c r="B85" s="142"/>
      <c r="C85" s="142"/>
      <c r="D85" s="142"/>
      <c r="E85" s="141"/>
      <c r="F85" s="141"/>
    </row>
    <row r="86" spans="1:6" x14ac:dyDescent="0.25">
      <c r="A86" s="1"/>
      <c r="B86" s="142"/>
      <c r="C86" s="142"/>
      <c r="D86" s="142"/>
      <c r="E86" s="141"/>
      <c r="F86" s="141"/>
    </row>
    <row r="87" spans="1:6" x14ac:dyDescent="0.25">
      <c r="A87" s="1"/>
      <c r="B87" s="142"/>
      <c r="C87" s="142"/>
      <c r="D87" s="142"/>
      <c r="E87" s="141"/>
      <c r="F87" s="141"/>
    </row>
    <row r="88" spans="1:6" x14ac:dyDescent="0.25">
      <c r="A88" s="1"/>
      <c r="B88" s="142"/>
      <c r="C88" s="142"/>
      <c r="D88" s="142"/>
      <c r="E88" s="141"/>
      <c r="F88" s="141"/>
    </row>
    <row r="89" spans="1:6" x14ac:dyDescent="0.25">
      <c r="A89" s="1"/>
      <c r="B89" s="142"/>
      <c r="C89" s="142"/>
      <c r="D89" s="142"/>
      <c r="E89" s="141"/>
      <c r="F89" s="141"/>
    </row>
    <row r="90" spans="1:6" x14ac:dyDescent="0.25">
      <c r="A90" s="1"/>
      <c r="B90" s="142"/>
      <c r="C90" s="142"/>
      <c r="D90" s="142"/>
      <c r="E90" s="141"/>
      <c r="F90" s="141"/>
    </row>
    <row r="91" spans="1:6" x14ac:dyDescent="0.25">
      <c r="A91" s="1"/>
      <c r="B91" s="142"/>
      <c r="C91" s="142"/>
      <c r="D91" s="142"/>
      <c r="E91" s="141"/>
      <c r="F91" s="141"/>
    </row>
    <row r="92" spans="1:6" x14ac:dyDescent="0.25">
      <c r="A92" s="1"/>
      <c r="B92" s="142"/>
      <c r="C92" s="142"/>
      <c r="D92" s="142"/>
      <c r="E92" s="141"/>
      <c r="F92" s="141"/>
    </row>
    <row r="93" spans="1:6" x14ac:dyDescent="0.25">
      <c r="A93" s="1"/>
      <c r="B93" s="142"/>
      <c r="C93" s="142"/>
      <c r="D93" s="142"/>
      <c r="E93" s="141"/>
      <c r="F93" s="141"/>
    </row>
    <row r="94" spans="1:6" x14ac:dyDescent="0.25">
      <c r="A94" s="1"/>
      <c r="B94" s="142"/>
      <c r="C94" s="142"/>
      <c r="D94" s="142"/>
      <c r="E94" s="141"/>
      <c r="F94" s="141"/>
    </row>
    <row r="95" spans="1:6" x14ac:dyDescent="0.25">
      <c r="A95" s="1"/>
      <c r="B95" s="142"/>
      <c r="C95" s="142"/>
      <c r="D95" s="142"/>
      <c r="E95" s="141"/>
      <c r="F95" s="141"/>
    </row>
    <row r="96" spans="1:6" x14ac:dyDescent="0.25">
      <c r="A96" s="1"/>
      <c r="B96" s="142"/>
      <c r="C96" s="142"/>
      <c r="D96" s="142"/>
      <c r="E96" s="141"/>
      <c r="F96" s="141"/>
    </row>
    <row r="97" spans="1:6" x14ac:dyDescent="0.25">
      <c r="A97" s="1"/>
      <c r="B97" s="142"/>
      <c r="C97" s="142"/>
      <c r="D97" s="142"/>
      <c r="E97" s="141"/>
      <c r="F97" s="141"/>
    </row>
    <row r="98" spans="1:6" x14ac:dyDescent="0.25">
      <c r="A98" s="1"/>
      <c r="B98" s="142"/>
      <c r="C98" s="142"/>
      <c r="D98" s="142"/>
      <c r="E98" s="141"/>
      <c r="F98" s="141"/>
    </row>
    <row r="99" spans="1:6" x14ac:dyDescent="0.25">
      <c r="A99" s="1"/>
      <c r="B99" s="1"/>
      <c r="C99" s="1"/>
      <c r="D99" s="1"/>
      <c r="E99" s="1"/>
      <c r="F99" s="1"/>
    </row>
    <row r="100" spans="1:6" x14ac:dyDescent="0.25">
      <c r="A100" s="1"/>
      <c r="B100" s="1"/>
      <c r="C100" s="1"/>
      <c r="D100" s="1"/>
      <c r="E100" s="1"/>
      <c r="F100" s="1"/>
    </row>
    <row r="101" spans="1:6" x14ac:dyDescent="0.25">
      <c r="A101" s="1"/>
      <c r="B101" s="1"/>
      <c r="C101" s="1"/>
      <c r="D101" s="1"/>
      <c r="E101" s="1"/>
      <c r="F101" s="1"/>
    </row>
    <row r="102" spans="1:6" x14ac:dyDescent="0.25">
      <c r="A102" s="1"/>
      <c r="B102" s="1"/>
      <c r="C102" s="1"/>
      <c r="D102" s="1"/>
      <c r="E102" s="1"/>
      <c r="F102" s="1"/>
    </row>
    <row r="103" spans="1:6" x14ac:dyDescent="0.25">
      <c r="A103" s="1"/>
      <c r="B103" s="1"/>
      <c r="C103" s="1"/>
      <c r="D103" s="1"/>
      <c r="E103" s="1"/>
      <c r="F103" s="1"/>
    </row>
    <row r="104" spans="1:6" x14ac:dyDescent="0.25">
      <c r="A104" s="1"/>
      <c r="B104" s="1"/>
      <c r="C104" s="1"/>
      <c r="D104" s="1"/>
      <c r="E104" s="1"/>
      <c r="F104" s="1"/>
    </row>
    <row r="105" spans="1:6" x14ac:dyDescent="0.25">
      <c r="A105" s="1"/>
      <c r="B105" s="1"/>
      <c r="C105" s="1"/>
      <c r="D105" s="1"/>
      <c r="E105" s="1"/>
      <c r="F105" s="1"/>
    </row>
    <row r="106" spans="1:6" x14ac:dyDescent="0.25">
      <c r="A106" s="1"/>
      <c r="B106" s="1"/>
      <c r="C106" s="1"/>
      <c r="D106" s="1"/>
      <c r="E106" s="1"/>
      <c r="F106" s="1"/>
    </row>
    <row r="107" spans="1:6" x14ac:dyDescent="0.25">
      <c r="A107" s="1"/>
      <c r="B107" s="1"/>
      <c r="C107" s="1"/>
      <c r="D107" s="1"/>
      <c r="E107" s="1"/>
      <c r="F107" s="1"/>
    </row>
    <row r="108" spans="1:6" x14ac:dyDescent="0.25">
      <c r="A108" s="1"/>
      <c r="B108" s="1"/>
      <c r="C108" s="1"/>
      <c r="D108" s="1"/>
      <c r="E108" s="1"/>
      <c r="F108" s="1"/>
    </row>
    <row r="109" spans="1:6" x14ac:dyDescent="0.25">
      <c r="A109" s="1"/>
      <c r="B109" s="1"/>
      <c r="C109" s="1"/>
      <c r="D109" s="1"/>
      <c r="E109" s="1"/>
      <c r="F109" s="1"/>
    </row>
    <row r="110" spans="1:6" x14ac:dyDescent="0.25">
      <c r="A110" s="1"/>
      <c r="B110" s="1"/>
      <c r="C110" s="1"/>
      <c r="D110" s="1"/>
      <c r="E110" s="1"/>
      <c r="F110" s="1"/>
    </row>
    <row r="111" spans="1:6" x14ac:dyDescent="0.25">
      <c r="A111" s="1"/>
      <c r="B111" s="1"/>
      <c r="C111" s="1"/>
      <c r="D111" s="1"/>
      <c r="E111" s="1"/>
      <c r="F111" s="1"/>
    </row>
    <row r="112" spans="1:6" x14ac:dyDescent="0.25">
      <c r="A112" s="1"/>
      <c r="B112" s="1"/>
      <c r="C112" s="1"/>
      <c r="D112" s="1"/>
      <c r="E112" s="1"/>
      <c r="F112" s="1"/>
    </row>
    <row r="113" spans="1:6" x14ac:dyDescent="0.25">
      <c r="A113" s="1"/>
      <c r="B113" s="1"/>
      <c r="C113" s="1"/>
      <c r="D113" s="1"/>
      <c r="E113" s="1"/>
      <c r="F113" s="1"/>
    </row>
    <row r="114" spans="1:6" x14ac:dyDescent="0.25">
      <c r="A114" s="1"/>
      <c r="B114" s="1"/>
      <c r="C114" s="1"/>
      <c r="D114" s="1"/>
      <c r="E114" s="1"/>
      <c r="F114" s="1"/>
    </row>
    <row r="115" spans="1:6" x14ac:dyDescent="0.25">
      <c r="A115" s="1"/>
      <c r="B115" s="1"/>
      <c r="C115" s="1"/>
      <c r="D115" s="1"/>
      <c r="E115" s="1"/>
      <c r="F115" s="1"/>
    </row>
    <row r="116" spans="1:6" x14ac:dyDescent="0.25">
      <c r="A116" s="1"/>
      <c r="B116" s="1"/>
      <c r="C116" s="1"/>
      <c r="D116" s="1"/>
      <c r="E116" s="1"/>
      <c r="F116" s="1"/>
    </row>
    <row r="117" spans="1:6" x14ac:dyDescent="0.25">
      <c r="A117" s="1"/>
      <c r="B117" s="1"/>
      <c r="C117" s="1"/>
      <c r="D117" s="1"/>
      <c r="E117" s="1"/>
      <c r="F117" s="1"/>
    </row>
    <row r="118" spans="1:6" x14ac:dyDescent="0.25">
      <c r="A118" s="1"/>
      <c r="B118" s="1"/>
      <c r="C118" s="1"/>
      <c r="D118" s="1"/>
      <c r="E118" s="1"/>
      <c r="F118" s="1"/>
    </row>
    <row r="119" spans="1:6" x14ac:dyDescent="0.25">
      <c r="A119" s="1"/>
      <c r="B119" s="1"/>
      <c r="C119" s="1"/>
      <c r="D119" s="1"/>
      <c r="E119" s="1"/>
      <c r="F119" s="1"/>
    </row>
    <row r="120" spans="1:6" x14ac:dyDescent="0.25">
      <c r="A120" s="1"/>
      <c r="B120" s="1"/>
      <c r="C120" s="1"/>
      <c r="D120" s="1"/>
      <c r="E120" s="1"/>
      <c r="F120" s="1"/>
    </row>
    <row r="121" spans="1:6" x14ac:dyDescent="0.25">
      <c r="A121" s="1"/>
      <c r="B121" s="1"/>
      <c r="C121" s="1"/>
      <c r="D121" s="1"/>
      <c r="E121" s="1"/>
      <c r="F121" s="1"/>
    </row>
    <row r="122" spans="1:6" x14ac:dyDescent="0.25">
      <c r="A122" s="1"/>
      <c r="B122" s="1"/>
      <c r="C122" s="1"/>
      <c r="D122" s="1"/>
      <c r="E122" s="1"/>
      <c r="F122" s="1"/>
    </row>
    <row r="123" spans="1:6" x14ac:dyDescent="0.25">
      <c r="A123" s="1"/>
      <c r="B123" s="1"/>
      <c r="C123" s="1"/>
      <c r="D123" s="1"/>
      <c r="E123" s="1"/>
      <c r="F123" s="1"/>
    </row>
    <row r="124" spans="1:6" x14ac:dyDescent="0.25">
      <c r="A124" s="1"/>
      <c r="B124" s="1"/>
      <c r="C124" s="1"/>
      <c r="D124" s="1"/>
      <c r="E124" s="1"/>
      <c r="F124" s="1"/>
    </row>
    <row r="125" spans="1:6" x14ac:dyDescent="0.25">
      <c r="A125" s="1"/>
      <c r="B125" s="1"/>
      <c r="C125" s="1"/>
      <c r="D125" s="1"/>
      <c r="E125" s="1"/>
      <c r="F125" s="1"/>
    </row>
    <row r="126" spans="1:6" x14ac:dyDescent="0.25">
      <c r="A126" s="1"/>
      <c r="B126" s="1"/>
      <c r="C126" s="1"/>
      <c r="D126" s="1"/>
      <c r="E126" s="1"/>
      <c r="F126" s="1"/>
    </row>
    <row r="127" spans="1:6" x14ac:dyDescent="0.25">
      <c r="A127" s="1"/>
      <c r="B127" s="1"/>
      <c r="C127" s="1"/>
      <c r="D127" s="1"/>
      <c r="E127" s="1"/>
      <c r="F127" s="1"/>
    </row>
    <row r="128" spans="1:6" x14ac:dyDescent="0.25">
      <c r="A128" s="1"/>
      <c r="B128" s="1"/>
      <c r="C128" s="1"/>
      <c r="D128" s="1"/>
      <c r="E128" s="1"/>
      <c r="F128" s="1"/>
    </row>
    <row r="129" spans="1:6" x14ac:dyDescent="0.25">
      <c r="A129" s="1"/>
      <c r="B129" s="1"/>
      <c r="C129" s="1"/>
      <c r="D129" s="1"/>
      <c r="E129" s="1"/>
      <c r="F129" s="1"/>
    </row>
    <row r="130" spans="1:6" x14ac:dyDescent="0.25">
      <c r="A130" s="1"/>
      <c r="B130" s="1"/>
      <c r="C130" s="1"/>
      <c r="D130" s="1"/>
      <c r="E130" s="1"/>
      <c r="F130" s="1"/>
    </row>
    <row r="131" spans="1:6" x14ac:dyDescent="0.25">
      <c r="A131" s="1"/>
      <c r="B131" s="1"/>
      <c r="C131" s="1"/>
      <c r="D131" s="1"/>
      <c r="E131" s="1"/>
      <c r="F131" s="1"/>
    </row>
    <row r="132" spans="1:6" x14ac:dyDescent="0.25">
      <c r="A132" s="1"/>
      <c r="B132" s="1"/>
      <c r="C132" s="1"/>
      <c r="D132" s="1"/>
      <c r="E132" s="1"/>
      <c r="F132" s="1"/>
    </row>
    <row r="133" spans="1:6" x14ac:dyDescent="0.25">
      <c r="A133" s="1"/>
      <c r="B133" s="1"/>
      <c r="C133" s="1"/>
      <c r="D133" s="1"/>
      <c r="E133" s="1"/>
      <c r="F133" s="1"/>
    </row>
    <row r="134" spans="1:6" x14ac:dyDescent="0.25">
      <c r="A134" s="1"/>
      <c r="B134" s="1"/>
      <c r="C134" s="1"/>
      <c r="D134" s="1"/>
      <c r="E134" s="1"/>
      <c r="F134" s="1"/>
    </row>
    <row r="135" spans="1:6" x14ac:dyDescent="0.25">
      <c r="A135" s="1"/>
      <c r="B135" s="1"/>
      <c r="C135" s="1"/>
      <c r="D135" s="1"/>
      <c r="E135" s="1"/>
      <c r="F135" s="1"/>
    </row>
    <row r="136" spans="1:6" x14ac:dyDescent="0.25">
      <c r="A136" s="1"/>
      <c r="B136" s="1"/>
      <c r="C136" s="1"/>
      <c r="D136" s="1"/>
      <c r="E136" s="1"/>
      <c r="F136" s="1"/>
    </row>
    <row r="137" spans="1:6" x14ac:dyDescent="0.25">
      <c r="A137" s="1"/>
      <c r="B137" s="1"/>
      <c r="C137" s="1"/>
      <c r="D137" s="1"/>
      <c r="E137" s="1"/>
      <c r="F137" s="1"/>
    </row>
    <row r="138" spans="1:6" x14ac:dyDescent="0.25">
      <c r="A138" s="1"/>
      <c r="B138" s="1"/>
      <c r="C138" s="1"/>
      <c r="D138" s="1"/>
      <c r="E138" s="1"/>
      <c r="F138" s="1"/>
    </row>
    <row r="139" spans="1:6" x14ac:dyDescent="0.25">
      <c r="A139" s="1"/>
      <c r="B139" s="1"/>
      <c r="C139" s="1"/>
      <c r="D139" s="1"/>
      <c r="E139" s="1"/>
      <c r="F139" s="1"/>
    </row>
    <row r="140" spans="1:6" x14ac:dyDescent="0.25">
      <c r="A140" s="1"/>
      <c r="B140" s="1"/>
      <c r="C140" s="1"/>
      <c r="D140" s="1"/>
      <c r="E140" s="1"/>
      <c r="F140" s="1"/>
    </row>
    <row r="141" spans="1:6" x14ac:dyDescent="0.25">
      <c r="A141" s="1"/>
      <c r="B141" s="1"/>
      <c r="C141" s="1"/>
      <c r="D141" s="1"/>
      <c r="E141" s="1"/>
      <c r="F141" s="1"/>
    </row>
    <row r="142" spans="1:6" x14ac:dyDescent="0.25">
      <c r="A142" s="1"/>
      <c r="B142" s="1"/>
      <c r="C142" s="1"/>
      <c r="D142" s="1"/>
      <c r="E142" s="1"/>
      <c r="F142" s="1"/>
    </row>
    <row r="143" spans="1:6" x14ac:dyDescent="0.25">
      <c r="A143" s="1"/>
      <c r="B143" s="1"/>
      <c r="C143" s="1"/>
      <c r="D143" s="1"/>
      <c r="E143" s="1"/>
      <c r="F143" s="1"/>
    </row>
    <row r="144" spans="1:6" x14ac:dyDescent="0.25">
      <c r="A144" s="1"/>
      <c r="B144" s="1"/>
      <c r="C144" s="1"/>
      <c r="D144" s="1"/>
      <c r="E144" s="1"/>
      <c r="F144" s="1"/>
    </row>
    <row r="145" spans="1:6" x14ac:dyDescent="0.25">
      <c r="A145" s="1"/>
      <c r="B145" s="1"/>
      <c r="C145" s="1"/>
      <c r="D145" s="1"/>
      <c r="E145" s="1"/>
      <c r="F145" s="1"/>
    </row>
    <row r="146" spans="1:6" x14ac:dyDescent="0.25">
      <c r="A146" s="1"/>
      <c r="B146" s="1"/>
      <c r="C146" s="1"/>
      <c r="D146" s="1"/>
      <c r="E146" s="1"/>
      <c r="F146" s="1"/>
    </row>
    <row r="147" spans="1:6" x14ac:dyDescent="0.25">
      <c r="A147" s="1"/>
      <c r="B147" s="1"/>
      <c r="C147" s="1"/>
      <c r="D147" s="1"/>
      <c r="E147" s="1"/>
      <c r="F147" s="1"/>
    </row>
    <row r="148" spans="1:6" x14ac:dyDescent="0.25">
      <c r="A148" s="1"/>
      <c r="B148" s="1"/>
      <c r="C148" s="1"/>
      <c r="D148" s="1"/>
      <c r="E148" s="1"/>
      <c r="F148" s="1"/>
    </row>
    <row r="149" spans="1:6" x14ac:dyDescent="0.25">
      <c r="A149" s="1"/>
      <c r="B149" s="1"/>
      <c r="C149" s="1"/>
      <c r="D149" s="1"/>
      <c r="E149" s="1"/>
      <c r="F149" s="1"/>
    </row>
    <row r="150" spans="1:6" x14ac:dyDescent="0.25">
      <c r="A150" s="1"/>
      <c r="B150" s="1"/>
      <c r="C150" s="1"/>
      <c r="D150" s="1"/>
      <c r="E150" s="1"/>
      <c r="F150" s="1"/>
    </row>
    <row r="151" spans="1:6" x14ac:dyDescent="0.25">
      <c r="A151" s="1"/>
      <c r="B151" s="1"/>
      <c r="C151" s="1"/>
      <c r="D151" s="1"/>
      <c r="E151" s="1"/>
      <c r="F151" s="1"/>
    </row>
    <row r="152" spans="1:6" x14ac:dyDescent="0.25">
      <c r="A152" s="1"/>
      <c r="B152" s="1"/>
      <c r="C152" s="1"/>
      <c r="D152" s="1"/>
      <c r="E152" s="1"/>
      <c r="F152" s="1"/>
    </row>
    <row r="153" spans="1:6" x14ac:dyDescent="0.25">
      <c r="A153" s="1"/>
      <c r="B153" s="1"/>
      <c r="C153" s="1"/>
      <c r="D153" s="1"/>
      <c r="E153" s="1"/>
      <c r="F153" s="1"/>
    </row>
    <row r="154" spans="1:6" x14ac:dyDescent="0.25">
      <c r="A154" s="1"/>
      <c r="B154" s="1"/>
      <c r="C154" s="1"/>
      <c r="D154" s="1"/>
      <c r="E154" s="1"/>
      <c r="F154" s="1"/>
    </row>
    <row r="155" spans="1:6" x14ac:dyDescent="0.25">
      <c r="A155" s="1"/>
      <c r="B155" s="1"/>
      <c r="C155" s="1"/>
      <c r="D155" s="1"/>
      <c r="E155" s="1"/>
      <c r="F155" s="1"/>
    </row>
    <row r="156" spans="1:6" x14ac:dyDescent="0.25">
      <c r="A156" s="1"/>
      <c r="B156" s="1"/>
      <c r="C156" s="1"/>
      <c r="D156" s="1"/>
      <c r="E156" s="1"/>
      <c r="F156" s="1"/>
    </row>
    <row r="157" spans="1:6" x14ac:dyDescent="0.25">
      <c r="A157" s="1"/>
      <c r="B157" s="1"/>
      <c r="C157" s="1"/>
      <c r="D157" s="1"/>
      <c r="E157" s="1"/>
      <c r="F157" s="1"/>
    </row>
    <row r="158" spans="1:6" x14ac:dyDescent="0.25">
      <c r="A158" s="1"/>
      <c r="B158" s="1"/>
      <c r="C158" s="1"/>
      <c r="D158" s="1"/>
      <c r="E158" s="1"/>
      <c r="F158" s="1"/>
    </row>
    <row r="159" spans="1:6" x14ac:dyDescent="0.25">
      <c r="A159" s="1"/>
      <c r="B159" s="1"/>
      <c r="C159" s="1"/>
      <c r="D159" s="1"/>
      <c r="E159" s="1"/>
      <c r="F159" s="1"/>
    </row>
    <row r="160" spans="1:6" x14ac:dyDescent="0.25">
      <c r="A160" s="1"/>
      <c r="B160" s="1"/>
      <c r="C160" s="1"/>
      <c r="D160" s="1"/>
      <c r="E160" s="1"/>
      <c r="F160" s="1"/>
    </row>
    <row r="161" spans="1:6" x14ac:dyDescent="0.25">
      <c r="A161" s="1"/>
      <c r="B161" s="1"/>
      <c r="C161" s="1"/>
      <c r="D161" s="1"/>
      <c r="E161" s="1"/>
      <c r="F161" s="1"/>
    </row>
    <row r="162" spans="1:6" x14ac:dyDescent="0.25">
      <c r="A162" s="1"/>
      <c r="B162" s="1"/>
      <c r="C162" s="1"/>
      <c r="D162" s="1"/>
      <c r="E162" s="1"/>
      <c r="F162" s="1"/>
    </row>
    <row r="163" spans="1:6" x14ac:dyDescent="0.25">
      <c r="A163" s="1"/>
      <c r="B163" s="1"/>
      <c r="C163" s="1"/>
      <c r="D163" s="1"/>
      <c r="E163" s="1"/>
      <c r="F163" s="1"/>
    </row>
    <row r="164" spans="1:6" x14ac:dyDescent="0.25">
      <c r="A164" s="1"/>
      <c r="B164" s="1"/>
      <c r="C164" s="1"/>
      <c r="D164" s="1"/>
      <c r="E164" s="1"/>
      <c r="F164" s="1"/>
    </row>
    <row r="165" spans="1:6" x14ac:dyDescent="0.25">
      <c r="A165" s="1"/>
      <c r="B165" s="1"/>
      <c r="C165" s="1"/>
      <c r="D165" s="1"/>
      <c r="E165" s="1"/>
      <c r="F165" s="1"/>
    </row>
    <row r="166" spans="1:6" x14ac:dyDescent="0.25">
      <c r="A166" s="1"/>
      <c r="B166" s="1"/>
      <c r="C166" s="1"/>
      <c r="D166" s="1"/>
      <c r="E166" s="1"/>
      <c r="F166" s="1"/>
    </row>
    <row r="167" spans="1:6" x14ac:dyDescent="0.25">
      <c r="A167" s="1"/>
      <c r="B167" s="1"/>
      <c r="C167" s="1"/>
      <c r="D167" s="1"/>
      <c r="E167" s="1"/>
      <c r="F167" s="1"/>
    </row>
    <row r="168" spans="1:6" x14ac:dyDescent="0.25">
      <c r="A168" s="1"/>
      <c r="B168" s="1"/>
      <c r="C168" s="1"/>
      <c r="D168" s="1"/>
      <c r="E168" s="1"/>
      <c r="F168" s="1"/>
    </row>
    <row r="169" spans="1:6" x14ac:dyDescent="0.25">
      <c r="A169" s="1"/>
      <c r="B169" s="1"/>
      <c r="C169" s="1"/>
      <c r="D169" s="1"/>
      <c r="E169" s="1"/>
      <c r="F169" s="1"/>
    </row>
    <row r="170" spans="1:6" x14ac:dyDescent="0.25">
      <c r="A170" s="1"/>
      <c r="B170" s="1"/>
      <c r="C170" s="1"/>
      <c r="D170" s="1"/>
      <c r="E170" s="1"/>
      <c r="F170" s="1"/>
    </row>
    <row r="171" spans="1:6" x14ac:dyDescent="0.25">
      <c r="A171" s="1"/>
      <c r="B171" s="1"/>
      <c r="C171" s="1"/>
      <c r="D171" s="1"/>
      <c r="E171" s="1"/>
      <c r="F171" s="1"/>
    </row>
    <row r="172" spans="1:6" x14ac:dyDescent="0.25">
      <c r="A172" s="1"/>
      <c r="B172" s="1"/>
      <c r="C172" s="1"/>
      <c r="D172" s="1"/>
      <c r="E172" s="1"/>
      <c r="F172" s="1"/>
    </row>
    <row r="173" spans="1:6" x14ac:dyDescent="0.25">
      <c r="A173" s="1"/>
      <c r="B173" s="1"/>
      <c r="C173" s="1"/>
      <c r="D173" s="1"/>
      <c r="E173" s="1"/>
      <c r="F173" s="1"/>
    </row>
    <row r="174" spans="1:6" x14ac:dyDescent="0.25">
      <c r="A174" s="1"/>
      <c r="B174" s="1"/>
      <c r="C174" s="1"/>
      <c r="D174" s="1"/>
      <c r="E174" s="1"/>
      <c r="F174" s="1"/>
    </row>
    <row r="175" spans="1:6" x14ac:dyDescent="0.25">
      <c r="A175" s="1"/>
      <c r="B175" s="1"/>
      <c r="C175" s="1"/>
      <c r="D175" s="1"/>
      <c r="E175" s="1"/>
      <c r="F175" s="1"/>
    </row>
    <row r="176" spans="1:6" x14ac:dyDescent="0.25">
      <c r="A176" s="1"/>
      <c r="B176" s="1"/>
      <c r="C176" s="1"/>
      <c r="D176" s="1"/>
      <c r="E176" s="1"/>
      <c r="F176" s="1"/>
    </row>
    <row r="177" spans="1:6" x14ac:dyDescent="0.25">
      <c r="A177" s="1"/>
      <c r="B177" s="1"/>
      <c r="C177" s="1"/>
      <c r="D177" s="1"/>
      <c r="E177" s="1"/>
      <c r="F177" s="1"/>
    </row>
    <row r="178" spans="1:6" x14ac:dyDescent="0.25">
      <c r="A178" s="1"/>
      <c r="B178" s="1"/>
      <c r="C178" s="1"/>
      <c r="D178" s="1"/>
      <c r="E178" s="1"/>
      <c r="F178" s="1"/>
    </row>
    <row r="179" spans="1:6" x14ac:dyDescent="0.25">
      <c r="A179" s="1"/>
      <c r="B179" s="1"/>
      <c r="C179" s="1"/>
      <c r="D179" s="1"/>
      <c r="E179" s="1"/>
      <c r="F179" s="1"/>
    </row>
    <row r="180" spans="1:6" x14ac:dyDescent="0.25">
      <c r="A180" s="1"/>
      <c r="B180" s="1"/>
      <c r="C180" s="1"/>
      <c r="D180" s="1"/>
      <c r="E180" s="1"/>
      <c r="F180" s="1"/>
    </row>
    <row r="181" spans="1:6" x14ac:dyDescent="0.25">
      <c r="A181" s="1"/>
      <c r="B181" s="1"/>
      <c r="C181" s="1"/>
      <c r="D181" s="1"/>
      <c r="E181" s="1"/>
      <c r="F181" s="1"/>
    </row>
    <row r="182" spans="1:6" x14ac:dyDescent="0.25">
      <c r="A182" s="1"/>
      <c r="B182" s="1"/>
      <c r="C182" s="1"/>
      <c r="D182" s="1"/>
      <c r="E182" s="1"/>
      <c r="F182" s="1"/>
    </row>
    <row r="183" spans="1:6" x14ac:dyDescent="0.25">
      <c r="A183" s="1"/>
      <c r="B183" s="1"/>
      <c r="C183" s="1"/>
      <c r="D183" s="1"/>
      <c r="E183" s="1"/>
      <c r="F183" s="1"/>
    </row>
    <row r="184" spans="1:6" x14ac:dyDescent="0.25">
      <c r="A184" s="1"/>
      <c r="B184" s="1"/>
      <c r="C184" s="1"/>
      <c r="D184" s="1"/>
      <c r="E184" s="1"/>
      <c r="F184" s="1"/>
    </row>
    <row r="185" spans="1:6" x14ac:dyDescent="0.25">
      <c r="A185" s="1"/>
      <c r="B185" s="1"/>
      <c r="C185" s="1"/>
      <c r="D185" s="1"/>
      <c r="E185" s="1"/>
      <c r="F185" s="1"/>
    </row>
    <row r="186" spans="1:6" x14ac:dyDescent="0.25">
      <c r="A186" s="1"/>
      <c r="B186" s="1"/>
      <c r="C186" s="1"/>
      <c r="D186" s="1"/>
      <c r="E186" s="1"/>
      <c r="F186" s="1"/>
    </row>
    <row r="187" spans="1:6" x14ac:dyDescent="0.25">
      <c r="A187" s="1"/>
      <c r="B187" s="1"/>
      <c r="C187" s="1"/>
      <c r="D187" s="1"/>
      <c r="E187" s="1"/>
      <c r="F187" s="1"/>
    </row>
    <row r="188" spans="1:6" x14ac:dyDescent="0.25">
      <c r="A188" s="1"/>
      <c r="B188" s="1"/>
      <c r="C188" s="1"/>
      <c r="D188" s="1"/>
      <c r="E188" s="1"/>
      <c r="F188" s="1"/>
    </row>
    <row r="189" spans="1:6" x14ac:dyDescent="0.25">
      <c r="A189" s="1"/>
      <c r="B189" s="1"/>
      <c r="C189" s="1"/>
      <c r="D189" s="1"/>
      <c r="E189" s="1"/>
      <c r="F189" s="1"/>
    </row>
    <row r="190" spans="1:6" x14ac:dyDescent="0.25">
      <c r="A190" s="1"/>
      <c r="B190" s="1"/>
      <c r="C190" s="1"/>
      <c r="D190" s="1"/>
      <c r="E190" s="1"/>
      <c r="F190" s="1"/>
    </row>
    <row r="191" spans="1:6" x14ac:dyDescent="0.25">
      <c r="A191" s="1"/>
      <c r="B191" s="1"/>
      <c r="C191" s="1"/>
      <c r="D191" s="1"/>
      <c r="E191" s="1"/>
      <c r="F191" s="1"/>
    </row>
    <row r="192" spans="1:6" x14ac:dyDescent="0.25">
      <c r="A192" s="1"/>
      <c r="B192" s="1"/>
      <c r="C192" s="1"/>
      <c r="D192" s="1"/>
      <c r="E192" s="1"/>
      <c r="F192" s="1"/>
    </row>
    <row r="193" spans="1:6" x14ac:dyDescent="0.25">
      <c r="A193" s="1"/>
      <c r="B193" s="1"/>
      <c r="C193" s="1"/>
      <c r="D193" s="1"/>
      <c r="E193" s="1"/>
      <c r="F193" s="1"/>
    </row>
    <row r="194" spans="1:6" x14ac:dyDescent="0.25">
      <c r="A194" s="1"/>
      <c r="B194" s="1"/>
      <c r="C194" s="1"/>
      <c r="D194" s="1"/>
      <c r="E194" s="1"/>
      <c r="F194" s="1"/>
    </row>
    <row r="195" spans="1:6" x14ac:dyDescent="0.25">
      <c r="A195" s="1"/>
      <c r="B195" s="1"/>
      <c r="C195" s="1"/>
      <c r="D195" s="1"/>
      <c r="E195" s="1"/>
      <c r="F195" s="1"/>
    </row>
    <row r="196" spans="1:6" x14ac:dyDescent="0.25">
      <c r="A196" s="1"/>
      <c r="B196" s="1"/>
      <c r="C196" s="1"/>
      <c r="D196" s="1"/>
      <c r="E196" s="1"/>
      <c r="F196" s="1"/>
    </row>
    <row r="197" spans="1:6" x14ac:dyDescent="0.25">
      <c r="A197" s="1"/>
      <c r="B197" s="1"/>
      <c r="C197" s="1"/>
      <c r="D197" s="1"/>
      <c r="E197" s="1"/>
      <c r="F197" s="1"/>
    </row>
    <row r="198" spans="1:6" x14ac:dyDescent="0.25">
      <c r="A198" s="1"/>
      <c r="B198" s="1"/>
      <c r="C198" s="1"/>
      <c r="D198" s="1"/>
      <c r="E198" s="1"/>
      <c r="F198" s="1"/>
    </row>
    <row r="199" spans="1:6" x14ac:dyDescent="0.25">
      <c r="A199" s="1"/>
      <c r="B199" s="1"/>
      <c r="C199" s="1"/>
      <c r="D199" s="1"/>
      <c r="E199" s="1"/>
      <c r="F199" s="1"/>
    </row>
    <row r="200" spans="1:6" x14ac:dyDescent="0.25">
      <c r="A200" s="1"/>
      <c r="B200" s="1"/>
      <c r="C200" s="1"/>
      <c r="D200" s="1"/>
      <c r="E200" s="1"/>
      <c r="F200" s="1"/>
    </row>
    <row r="201" spans="1:6" x14ac:dyDescent="0.25">
      <c r="A201" s="1"/>
      <c r="B201" s="1"/>
      <c r="C201" s="1"/>
      <c r="D201" s="1"/>
      <c r="E201" s="1"/>
      <c r="F201" s="1"/>
    </row>
    <row r="202" spans="1:6" x14ac:dyDescent="0.25">
      <c r="A202" s="1"/>
      <c r="B202" s="1"/>
      <c r="C202" s="1"/>
      <c r="D202" s="1"/>
      <c r="E202" s="1"/>
      <c r="F202" s="1"/>
    </row>
    <row r="203" spans="1:6" x14ac:dyDescent="0.25">
      <c r="A203" s="1"/>
      <c r="B203" s="1"/>
      <c r="C203" s="1"/>
      <c r="D203" s="1"/>
      <c r="E203" s="1"/>
      <c r="F203" s="1"/>
    </row>
    <row r="204" spans="1:6" x14ac:dyDescent="0.25">
      <c r="A204" s="1"/>
      <c r="B204" s="1"/>
      <c r="C204" s="1"/>
      <c r="D204" s="1"/>
      <c r="E204" s="1"/>
      <c r="F204" s="1"/>
    </row>
    <row r="205" spans="1:6" x14ac:dyDescent="0.25">
      <c r="A205" s="1"/>
      <c r="B205" s="1"/>
      <c r="C205" s="1"/>
      <c r="D205" s="1"/>
      <c r="E205" s="1"/>
      <c r="F205" s="1"/>
    </row>
    <row r="206" spans="1:6" x14ac:dyDescent="0.25">
      <c r="A206" s="1"/>
      <c r="B206" s="1"/>
      <c r="C206" s="1"/>
      <c r="D206" s="1"/>
      <c r="E206" s="1"/>
      <c r="F206" s="1"/>
    </row>
    <row r="207" spans="1:6" x14ac:dyDescent="0.25">
      <c r="A207" s="1"/>
      <c r="B207" s="1"/>
      <c r="C207" s="1"/>
      <c r="D207" s="1"/>
      <c r="E207" s="1"/>
      <c r="F207" s="1"/>
    </row>
    <row r="208" spans="1:6" x14ac:dyDescent="0.25">
      <c r="A208" s="1"/>
      <c r="B208" s="1"/>
      <c r="C208" s="1"/>
      <c r="D208" s="1"/>
      <c r="E208" s="1"/>
      <c r="F208" s="1"/>
    </row>
    <row r="209" spans="1:6" x14ac:dyDescent="0.25">
      <c r="A209" s="1"/>
      <c r="B209" s="1"/>
      <c r="C209" s="1"/>
      <c r="D209" s="1"/>
      <c r="E209" s="1"/>
      <c r="F209" s="1"/>
    </row>
    <row r="210" spans="1:6" x14ac:dyDescent="0.25">
      <c r="A210" s="1"/>
      <c r="B210" s="1"/>
      <c r="C210" s="1"/>
      <c r="D210" s="1"/>
      <c r="E210" s="1"/>
      <c r="F210" s="1"/>
    </row>
    <row r="211" spans="1:6" x14ac:dyDescent="0.25">
      <c r="A211" s="1"/>
      <c r="B211" s="1"/>
      <c r="C211" s="1"/>
      <c r="D211" s="1"/>
      <c r="E211" s="1"/>
      <c r="F211" s="1"/>
    </row>
    <row r="212" spans="1:6" x14ac:dyDescent="0.25">
      <c r="A212" s="1"/>
      <c r="B212" s="1"/>
      <c r="C212" s="1"/>
      <c r="D212" s="1"/>
      <c r="E212" s="1"/>
      <c r="F212" s="1"/>
    </row>
    <row r="213" spans="1:6" x14ac:dyDescent="0.25">
      <c r="A213" s="1"/>
      <c r="B213" s="1"/>
      <c r="C213" s="1"/>
      <c r="D213" s="1"/>
      <c r="E213" s="1"/>
      <c r="F213" s="1"/>
    </row>
    <row r="214" spans="1:6" x14ac:dyDescent="0.25">
      <c r="A214" s="1"/>
      <c r="B214" s="1"/>
      <c r="C214" s="1"/>
      <c r="D214" s="1"/>
      <c r="E214" s="1"/>
      <c r="F214" s="1"/>
    </row>
    <row r="215" spans="1:6" x14ac:dyDescent="0.25">
      <c r="A215" s="1"/>
      <c r="B215" s="1"/>
      <c r="C215" s="1"/>
      <c r="D215" s="1"/>
      <c r="E215" s="1"/>
      <c r="F215" s="1"/>
    </row>
    <row r="216" spans="1:6" x14ac:dyDescent="0.25">
      <c r="A216" s="1"/>
      <c r="B216" s="1"/>
      <c r="C216" s="1"/>
      <c r="D216" s="1"/>
      <c r="E216" s="1"/>
      <c r="F216" s="1"/>
    </row>
    <row r="217" spans="1:6" x14ac:dyDescent="0.25">
      <c r="A217" s="1"/>
      <c r="B217" s="1"/>
      <c r="C217" s="1"/>
      <c r="D217" s="1"/>
      <c r="E217" s="1"/>
      <c r="F217" s="1"/>
    </row>
    <row r="218" spans="1:6" x14ac:dyDescent="0.25">
      <c r="A218" s="1"/>
      <c r="B218" s="1"/>
      <c r="C218" s="1"/>
      <c r="D218" s="1"/>
      <c r="E218" s="1"/>
      <c r="F218" s="1"/>
    </row>
    <row r="219" spans="1:6" x14ac:dyDescent="0.25">
      <c r="A219" s="1"/>
      <c r="B219" s="1"/>
      <c r="C219" s="1"/>
      <c r="D219" s="1"/>
      <c r="E219" s="1"/>
      <c r="F219" s="1"/>
    </row>
    <row r="220" spans="1:6" x14ac:dyDescent="0.25">
      <c r="A220" s="1"/>
      <c r="B220" s="1"/>
      <c r="C220" s="1"/>
      <c r="D220" s="1"/>
      <c r="E220" s="1"/>
      <c r="F220" s="1"/>
    </row>
    <row r="221" spans="1:6" x14ac:dyDescent="0.25">
      <c r="A221" s="1"/>
      <c r="B221" s="1"/>
      <c r="C221" s="1"/>
      <c r="D221" s="1"/>
      <c r="E221" s="1"/>
      <c r="F221" s="1"/>
    </row>
    <row r="222" spans="1:6" x14ac:dyDescent="0.25">
      <c r="A222" s="1"/>
      <c r="B222" s="1"/>
      <c r="C222" s="1"/>
      <c r="D222" s="1"/>
      <c r="E222" s="1"/>
      <c r="F222" s="1"/>
    </row>
    <row r="223" spans="1:6" x14ac:dyDescent="0.25">
      <c r="A223" s="1"/>
      <c r="B223" s="1"/>
      <c r="C223" s="1"/>
      <c r="D223" s="1"/>
      <c r="E223" s="1"/>
      <c r="F223" s="1"/>
    </row>
    <row r="224" spans="1:6" x14ac:dyDescent="0.25">
      <c r="A224" s="1"/>
      <c r="B224" s="1"/>
      <c r="C224" s="1"/>
      <c r="D224" s="1"/>
      <c r="E224" s="1"/>
      <c r="F224" s="1"/>
    </row>
    <row r="225" spans="1:6" x14ac:dyDescent="0.25">
      <c r="A225" s="1"/>
      <c r="B225" s="1"/>
      <c r="C225" s="1"/>
      <c r="D225" s="1"/>
      <c r="E225" s="1"/>
      <c r="F225" s="1"/>
    </row>
    <row r="226" spans="1:6" x14ac:dyDescent="0.25">
      <c r="A226" s="1"/>
      <c r="B226" s="1"/>
      <c r="C226" s="1"/>
      <c r="D226" s="1"/>
      <c r="E226" s="1"/>
      <c r="F226" s="1"/>
    </row>
    <row r="227" spans="1:6" x14ac:dyDescent="0.25">
      <c r="A227" s="1"/>
      <c r="B227" s="1"/>
      <c r="C227" s="1"/>
      <c r="D227" s="1"/>
      <c r="E227" s="1"/>
      <c r="F227" s="1"/>
    </row>
    <row r="228" spans="1:6" x14ac:dyDescent="0.25">
      <c r="A228" s="1"/>
      <c r="B228" s="1"/>
      <c r="C228" s="1"/>
      <c r="D228" s="1"/>
      <c r="E228" s="1"/>
      <c r="F228" s="1"/>
    </row>
    <row r="229" spans="1:6" x14ac:dyDescent="0.25">
      <c r="A229" s="1"/>
      <c r="B229" s="1"/>
      <c r="C229" s="1"/>
      <c r="D229" s="1"/>
      <c r="E229" s="1"/>
      <c r="F229" s="1"/>
    </row>
    <row r="230" spans="1:6" x14ac:dyDescent="0.25">
      <c r="A230" s="1"/>
      <c r="B230" s="1"/>
      <c r="C230" s="1"/>
      <c r="D230" s="1"/>
      <c r="E230" s="1"/>
      <c r="F230" s="1"/>
    </row>
    <row r="231" spans="1:6" x14ac:dyDescent="0.25">
      <c r="A231" s="1"/>
      <c r="B231" s="1"/>
      <c r="C231" s="1"/>
      <c r="D231" s="1"/>
      <c r="E231" s="1"/>
      <c r="F231" s="1"/>
    </row>
    <row r="232" spans="1:6" x14ac:dyDescent="0.25">
      <c r="A232" s="1"/>
      <c r="B232" s="1"/>
      <c r="C232" s="1"/>
      <c r="D232" s="1"/>
      <c r="E232" s="1"/>
      <c r="F232" s="1"/>
    </row>
    <row r="233" spans="1:6" x14ac:dyDescent="0.25">
      <c r="A233" s="1"/>
      <c r="B233" s="1"/>
      <c r="C233" s="1"/>
      <c r="D233" s="1"/>
      <c r="E233" s="1"/>
      <c r="F233" s="1"/>
    </row>
    <row r="234" spans="1:6" x14ac:dyDescent="0.25">
      <c r="A234" s="1"/>
      <c r="B234" s="1"/>
      <c r="C234" s="1"/>
      <c r="D234" s="1"/>
      <c r="E234" s="1"/>
      <c r="F234" s="1"/>
    </row>
    <row r="235" spans="1:6" x14ac:dyDescent="0.25">
      <c r="A235" s="1"/>
      <c r="B235" s="1"/>
      <c r="C235" s="1"/>
      <c r="D235" s="1"/>
      <c r="E235" s="1"/>
      <c r="F235" s="1"/>
    </row>
    <row r="236" spans="1:6" x14ac:dyDescent="0.25">
      <c r="A236" s="1"/>
      <c r="B236" s="1"/>
      <c r="C236" s="1"/>
      <c r="D236" s="1"/>
      <c r="E236" s="1"/>
      <c r="F236" s="1"/>
    </row>
    <row r="237" spans="1:6" x14ac:dyDescent="0.25">
      <c r="A237" s="1"/>
      <c r="B237" s="1"/>
      <c r="C237" s="1"/>
      <c r="D237" s="1"/>
      <c r="E237" s="1"/>
      <c r="F237" s="1"/>
    </row>
    <row r="238" spans="1:6" x14ac:dyDescent="0.25">
      <c r="A238" s="1"/>
      <c r="B238" s="1"/>
      <c r="C238" s="1"/>
      <c r="D238" s="1"/>
      <c r="E238" s="1"/>
      <c r="F238" s="1"/>
    </row>
    <row r="239" spans="1:6" x14ac:dyDescent="0.25">
      <c r="A239" s="1"/>
      <c r="B239" s="1"/>
      <c r="C239" s="1"/>
      <c r="D239" s="1"/>
      <c r="E239" s="1"/>
      <c r="F239" s="1"/>
    </row>
    <row r="240" spans="1:6" x14ac:dyDescent="0.25">
      <c r="A240" s="1"/>
      <c r="B240" s="1"/>
      <c r="C240" s="1"/>
      <c r="D240" s="1"/>
      <c r="E240" s="1"/>
      <c r="F240" s="1"/>
    </row>
    <row r="241" spans="1:6" x14ac:dyDescent="0.25">
      <c r="A241" s="1"/>
      <c r="B241" s="1"/>
      <c r="C241" s="1"/>
      <c r="D241" s="1"/>
      <c r="E241" s="1"/>
      <c r="F241" s="1"/>
    </row>
    <row r="242" spans="1:6" x14ac:dyDescent="0.25">
      <c r="A242" s="1"/>
      <c r="B242" s="1"/>
      <c r="C242" s="1"/>
      <c r="D242" s="1"/>
      <c r="E242" s="1"/>
      <c r="F242" s="1"/>
    </row>
    <row r="243" spans="1:6" x14ac:dyDescent="0.25">
      <c r="A243" s="1"/>
      <c r="B243" s="1"/>
      <c r="C243" s="1"/>
      <c r="D243" s="1"/>
      <c r="E243" s="1"/>
      <c r="F243" s="1"/>
    </row>
    <row r="244" spans="1:6" x14ac:dyDescent="0.25">
      <c r="A244" s="1"/>
      <c r="B244" s="1"/>
      <c r="C244" s="1"/>
      <c r="D244" s="1"/>
      <c r="E244" s="1"/>
      <c r="F244" s="1"/>
    </row>
    <row r="245" spans="1:6" x14ac:dyDescent="0.25">
      <c r="A245" s="1"/>
      <c r="B245" s="1"/>
      <c r="C245" s="1"/>
      <c r="D245" s="1"/>
      <c r="E245" s="1"/>
      <c r="F245" s="1"/>
    </row>
    <row r="246" spans="1:6" x14ac:dyDescent="0.25">
      <c r="A246" s="1"/>
      <c r="B246" s="1"/>
      <c r="C246" s="1"/>
      <c r="D246" s="1"/>
      <c r="E246" s="1"/>
      <c r="F246" s="1"/>
    </row>
    <row r="247" spans="1:6" x14ac:dyDescent="0.25">
      <c r="A247" s="1"/>
      <c r="B247" s="1"/>
      <c r="C247" s="1"/>
      <c r="D247" s="1"/>
      <c r="E247" s="1"/>
      <c r="F247" s="1"/>
    </row>
    <row r="248" spans="1:6" x14ac:dyDescent="0.25">
      <c r="A248" s="1"/>
      <c r="B248" s="1"/>
      <c r="C248" s="1"/>
      <c r="D248" s="1"/>
      <c r="E248" s="1"/>
      <c r="F248" s="1"/>
    </row>
    <row r="249" spans="1:6" x14ac:dyDescent="0.25">
      <c r="A249" s="1"/>
      <c r="B249" s="1"/>
      <c r="C249" s="1"/>
      <c r="D249" s="1"/>
      <c r="E249" s="1"/>
      <c r="F249" s="1"/>
    </row>
    <row r="250" spans="1:6" x14ac:dyDescent="0.25">
      <c r="A250" s="1"/>
      <c r="B250" s="1"/>
      <c r="C250" s="1"/>
      <c r="D250" s="1"/>
      <c r="E250" s="1"/>
      <c r="F250" s="1"/>
    </row>
    <row r="251" spans="1:6" x14ac:dyDescent="0.25">
      <c r="A251" s="1"/>
      <c r="B251" s="1"/>
      <c r="C251" s="1"/>
      <c r="D251" s="1"/>
      <c r="E251" s="1"/>
      <c r="F251" s="1"/>
    </row>
    <row r="252" spans="1:6" x14ac:dyDescent="0.25">
      <c r="A252" s="1"/>
      <c r="B252" s="1"/>
      <c r="C252" s="1"/>
      <c r="D252" s="1"/>
      <c r="E252" s="1"/>
      <c r="F252" s="1"/>
    </row>
    <row r="253" spans="1:6" x14ac:dyDescent="0.25">
      <c r="A253" s="1"/>
      <c r="B253" s="1"/>
      <c r="C253" s="1"/>
      <c r="D253" s="1"/>
      <c r="E253" s="1"/>
      <c r="F253" s="1"/>
    </row>
    <row r="254" spans="1:6" x14ac:dyDescent="0.25">
      <c r="A254" s="1"/>
      <c r="B254" s="1"/>
      <c r="C254" s="1"/>
      <c r="D254" s="1"/>
      <c r="E254" s="1"/>
      <c r="F254" s="1"/>
    </row>
    <row r="255" spans="1:6" x14ac:dyDescent="0.25">
      <c r="A255" s="1"/>
      <c r="B255" s="1"/>
      <c r="C255" s="1"/>
      <c r="D255" s="1"/>
      <c r="E255" s="1"/>
      <c r="F255" s="1"/>
    </row>
    <row r="256" spans="1:6" x14ac:dyDescent="0.25">
      <c r="A256" s="1"/>
      <c r="B256" s="1"/>
      <c r="C256" s="1"/>
      <c r="D256" s="1"/>
      <c r="E256" s="1"/>
      <c r="F256" s="1"/>
    </row>
    <row r="257" spans="1:6" x14ac:dyDescent="0.25">
      <c r="A257" s="1"/>
      <c r="B257" s="1"/>
      <c r="C257" s="1"/>
      <c r="D257" s="1"/>
      <c r="E257" s="1"/>
      <c r="F257" s="1"/>
    </row>
    <row r="258" spans="1:6" x14ac:dyDescent="0.25">
      <c r="A258" s="1"/>
      <c r="B258" s="1"/>
      <c r="C258" s="1"/>
      <c r="D258" s="1"/>
      <c r="E258" s="1"/>
      <c r="F258" s="1"/>
    </row>
    <row r="259" spans="1:6" x14ac:dyDescent="0.25">
      <c r="A259" s="1"/>
      <c r="B259" s="1"/>
      <c r="C259" s="1"/>
      <c r="D259" s="1"/>
      <c r="E259" s="1"/>
      <c r="F259" s="1"/>
    </row>
    <row r="260" spans="1:6" x14ac:dyDescent="0.25">
      <c r="A260" s="1"/>
      <c r="B260" s="1"/>
      <c r="C260" s="1"/>
      <c r="D260" s="1"/>
      <c r="E260" s="1"/>
      <c r="F260" s="1"/>
    </row>
    <row r="261" spans="1:6" x14ac:dyDescent="0.25">
      <c r="A261" s="1"/>
      <c r="B261" s="1"/>
      <c r="C261" s="1"/>
      <c r="D261" s="1"/>
      <c r="E261" s="1"/>
      <c r="F261" s="1"/>
    </row>
    <row r="262" spans="1:6" x14ac:dyDescent="0.25">
      <c r="A262" s="1"/>
      <c r="B262" s="1"/>
      <c r="C262" s="1"/>
      <c r="D262" s="1"/>
      <c r="E262" s="1"/>
      <c r="F262" s="1"/>
    </row>
    <row r="263" spans="1:6" x14ac:dyDescent="0.25">
      <c r="A263" s="1"/>
      <c r="B263" s="1"/>
      <c r="C263" s="1"/>
      <c r="D263" s="1"/>
      <c r="E263" s="1"/>
      <c r="F263" s="1"/>
    </row>
    <row r="264" spans="1:6" x14ac:dyDescent="0.25">
      <c r="A264" s="1"/>
      <c r="B264" s="1"/>
      <c r="C264" s="1"/>
      <c r="D264" s="1"/>
      <c r="E264" s="1"/>
      <c r="F264" s="1"/>
    </row>
    <row r="265" spans="1:6" x14ac:dyDescent="0.25">
      <c r="A265" s="1"/>
      <c r="B265" s="1"/>
      <c r="C265" s="1"/>
      <c r="D265" s="1"/>
      <c r="E265" s="1"/>
      <c r="F265" s="1"/>
    </row>
    <row r="266" spans="1:6" x14ac:dyDescent="0.25">
      <c r="A266" s="1"/>
      <c r="B266" s="1"/>
      <c r="C266" s="1"/>
      <c r="D266" s="1"/>
      <c r="E266" s="1"/>
      <c r="F266" s="1"/>
    </row>
    <row r="267" spans="1:6" x14ac:dyDescent="0.25">
      <c r="A267" s="1"/>
      <c r="B267" s="1"/>
      <c r="C267" s="1"/>
      <c r="D267" s="1"/>
      <c r="E267" s="1"/>
      <c r="F267" s="1"/>
    </row>
    <row r="268" spans="1:6" x14ac:dyDescent="0.25">
      <c r="A268" s="1"/>
      <c r="B268" s="1"/>
      <c r="C268" s="1"/>
      <c r="D268" s="1"/>
      <c r="E268" s="1"/>
      <c r="F268" s="1"/>
    </row>
    <row r="269" spans="1:6" x14ac:dyDescent="0.25">
      <c r="A269" s="1"/>
      <c r="B269" s="1"/>
      <c r="C269" s="1"/>
      <c r="D269" s="1"/>
      <c r="E269" s="1"/>
      <c r="F269" s="1"/>
    </row>
    <row r="270" spans="1:6" x14ac:dyDescent="0.25">
      <c r="A270" s="1"/>
      <c r="B270" s="1"/>
      <c r="C270" s="1"/>
      <c r="D270" s="1"/>
      <c r="E270" s="1"/>
      <c r="F270" s="1"/>
    </row>
    <row r="271" spans="1:6" x14ac:dyDescent="0.25">
      <c r="A271" s="1"/>
      <c r="B271" s="1"/>
      <c r="C271" s="1"/>
      <c r="D271" s="1"/>
      <c r="E271" s="1"/>
      <c r="F271" s="1"/>
    </row>
    <row r="272" spans="1:6" x14ac:dyDescent="0.25">
      <c r="A272" s="1"/>
      <c r="B272" s="1"/>
      <c r="C272" s="1"/>
      <c r="D272" s="1"/>
      <c r="E272" s="1"/>
      <c r="F272" s="1"/>
    </row>
    <row r="273" spans="1:6" x14ac:dyDescent="0.25">
      <c r="A273" s="1"/>
      <c r="B273" s="1"/>
      <c r="C273" s="1"/>
      <c r="D273" s="1"/>
      <c r="E273" s="1"/>
      <c r="F273" s="1"/>
    </row>
    <row r="274" spans="1:6" x14ac:dyDescent="0.25">
      <c r="A274" s="1"/>
      <c r="B274" s="1"/>
      <c r="C274" s="1"/>
      <c r="D274" s="1"/>
      <c r="E274" s="1"/>
      <c r="F274" s="1"/>
    </row>
    <row r="275" spans="1:6" x14ac:dyDescent="0.25">
      <c r="A275" s="1"/>
      <c r="B275" s="1"/>
      <c r="C275" s="1"/>
      <c r="D275" s="1"/>
      <c r="E275" s="1"/>
      <c r="F275" s="1"/>
    </row>
    <row r="276" spans="1:6" x14ac:dyDescent="0.25">
      <c r="A276" s="1"/>
      <c r="B276" s="1"/>
      <c r="C276" s="1"/>
      <c r="D276" s="1"/>
      <c r="E276" s="1"/>
      <c r="F276" s="1"/>
    </row>
    <row r="277" spans="1:6" x14ac:dyDescent="0.25">
      <c r="A277" s="1"/>
      <c r="B277" s="1"/>
      <c r="C277" s="1"/>
      <c r="D277" s="1"/>
      <c r="E277" s="1"/>
      <c r="F277" s="1"/>
    </row>
    <row r="278" spans="1:6" x14ac:dyDescent="0.25">
      <c r="A278" s="1"/>
      <c r="B278" s="1"/>
      <c r="C278" s="1"/>
      <c r="D278" s="1"/>
      <c r="E278" s="1"/>
      <c r="F278" s="1"/>
    </row>
    <row r="279" spans="1:6" x14ac:dyDescent="0.25">
      <c r="A279" s="1"/>
      <c r="B279" s="1"/>
      <c r="C279" s="1"/>
      <c r="D279" s="1"/>
      <c r="E279" s="1"/>
      <c r="F279" s="1"/>
    </row>
    <row r="280" spans="1:6" x14ac:dyDescent="0.25">
      <c r="A280" s="1"/>
      <c r="B280" s="1"/>
      <c r="C280" s="1"/>
      <c r="D280" s="1"/>
      <c r="E280" s="1"/>
      <c r="F280" s="1"/>
    </row>
    <row r="281" spans="1:6" x14ac:dyDescent="0.25">
      <c r="A281" s="1"/>
      <c r="B281" s="1"/>
      <c r="C281" s="1"/>
      <c r="D281" s="1"/>
      <c r="E281" s="1"/>
      <c r="F281" s="1"/>
    </row>
    <row r="282" spans="1:6" x14ac:dyDescent="0.25">
      <c r="A282" s="1"/>
      <c r="B282" s="1"/>
      <c r="C282" s="1"/>
      <c r="D282" s="1"/>
      <c r="E282" s="1"/>
      <c r="F282" s="1"/>
    </row>
    <row r="283" spans="1:6" x14ac:dyDescent="0.25">
      <c r="A283" s="1"/>
      <c r="B283" s="1"/>
      <c r="C283" s="1"/>
      <c r="D283" s="1"/>
      <c r="E283" s="1"/>
      <c r="F283" s="1"/>
    </row>
    <row r="284" spans="1:6" x14ac:dyDescent="0.25">
      <c r="A284" s="1"/>
      <c r="B284" s="1"/>
      <c r="C284" s="1"/>
      <c r="D284" s="1"/>
      <c r="E284" s="1"/>
      <c r="F284" s="1"/>
    </row>
    <row r="285" spans="1:6" x14ac:dyDescent="0.25">
      <c r="A285" s="1"/>
      <c r="B285" s="1"/>
      <c r="C285" s="1"/>
      <c r="D285" s="1"/>
      <c r="E285" s="1"/>
      <c r="F285" s="1"/>
    </row>
    <row r="286" spans="1:6" x14ac:dyDescent="0.25">
      <c r="A286" s="1"/>
      <c r="B286" s="1"/>
      <c r="C286" s="1"/>
      <c r="D286" s="1"/>
      <c r="E286" s="1"/>
      <c r="F286" s="1"/>
    </row>
    <row r="287" spans="1:6" x14ac:dyDescent="0.25">
      <c r="A287" s="1"/>
      <c r="B287" s="1"/>
      <c r="C287" s="1"/>
      <c r="D287" s="1"/>
      <c r="E287" s="1"/>
      <c r="F287" s="1"/>
    </row>
    <row r="288" spans="1:6" x14ac:dyDescent="0.25">
      <c r="A288" s="1"/>
      <c r="B288" s="1"/>
      <c r="C288" s="1"/>
      <c r="D288" s="1"/>
      <c r="E288" s="1"/>
      <c r="F288" s="1"/>
    </row>
    <row r="289" spans="1:6" x14ac:dyDescent="0.25">
      <c r="A289" s="1"/>
      <c r="B289" s="1"/>
      <c r="C289" s="1"/>
      <c r="D289" s="1"/>
      <c r="E289" s="1"/>
      <c r="F289" s="1"/>
    </row>
    <row r="290" spans="1:6" x14ac:dyDescent="0.25">
      <c r="A290" s="1"/>
      <c r="B290" s="1"/>
      <c r="C290" s="1"/>
      <c r="D290" s="1"/>
      <c r="E290" s="1"/>
      <c r="F290" s="1"/>
    </row>
    <row r="291" spans="1:6" x14ac:dyDescent="0.25">
      <c r="A291" s="1"/>
      <c r="B291" s="1"/>
      <c r="C291" s="1"/>
      <c r="D291" s="1"/>
      <c r="E291" s="1"/>
      <c r="F291" s="1"/>
    </row>
    <row r="292" spans="1:6" x14ac:dyDescent="0.25">
      <c r="A292" s="1"/>
      <c r="B292" s="1"/>
      <c r="C292" s="1"/>
      <c r="D292" s="1"/>
      <c r="E292" s="1"/>
      <c r="F292" s="1"/>
    </row>
    <row r="293" spans="1:6" x14ac:dyDescent="0.25">
      <c r="A293" s="1"/>
      <c r="B293" s="1"/>
      <c r="C293" s="1"/>
      <c r="D293" s="1"/>
      <c r="E293" s="1"/>
      <c r="F293" s="1"/>
    </row>
    <row r="294" spans="1:6" x14ac:dyDescent="0.25">
      <c r="A294" s="1"/>
      <c r="B294" s="1"/>
      <c r="C294" s="1"/>
      <c r="D294" s="1"/>
      <c r="E294" s="1"/>
      <c r="F294" s="1"/>
    </row>
    <row r="295" spans="1:6" x14ac:dyDescent="0.25">
      <c r="A295" s="1"/>
      <c r="B295" s="1"/>
      <c r="C295" s="1"/>
      <c r="D295" s="1"/>
      <c r="E295" s="1"/>
      <c r="F295" s="1"/>
    </row>
    <row r="296" spans="1:6" x14ac:dyDescent="0.25">
      <c r="A296" s="1"/>
      <c r="B296" s="1"/>
      <c r="C296" s="1"/>
      <c r="D296" s="1"/>
      <c r="E296" s="1"/>
      <c r="F296" s="1"/>
    </row>
    <row r="297" spans="1:6" x14ac:dyDescent="0.25">
      <c r="A297" s="1"/>
      <c r="B297" s="1"/>
      <c r="C297" s="1"/>
      <c r="D297" s="1"/>
      <c r="E297" s="1"/>
      <c r="F297" s="1"/>
    </row>
    <row r="298" spans="1:6" x14ac:dyDescent="0.25">
      <c r="A298" s="1"/>
      <c r="B298" s="1"/>
      <c r="C298" s="1"/>
      <c r="D298" s="1"/>
      <c r="E298" s="1"/>
      <c r="F298" s="1"/>
    </row>
    <row r="299" spans="1:6" x14ac:dyDescent="0.25">
      <c r="A299" s="1"/>
      <c r="B299" s="1"/>
      <c r="C299" s="1"/>
      <c r="D299" s="1"/>
      <c r="E299" s="1"/>
      <c r="F299" s="1"/>
    </row>
    <row r="300" spans="1:6" x14ac:dyDescent="0.25">
      <c r="A300" s="1"/>
      <c r="B300" s="1"/>
      <c r="C300" s="1"/>
      <c r="D300" s="1"/>
      <c r="E300" s="1"/>
      <c r="F300" s="1"/>
    </row>
    <row r="301" spans="1:6" x14ac:dyDescent="0.25">
      <c r="A301" s="1"/>
      <c r="B301" s="1"/>
      <c r="C301" s="1"/>
      <c r="D301" s="1"/>
      <c r="E301" s="1"/>
      <c r="F301" s="1"/>
    </row>
    <row r="302" spans="1:6" x14ac:dyDescent="0.25">
      <c r="A302" s="1"/>
      <c r="B302" s="1"/>
      <c r="C302" s="1"/>
      <c r="D302" s="1"/>
      <c r="E302" s="1"/>
      <c r="F302" s="1"/>
    </row>
    <row r="303" spans="1:6" x14ac:dyDescent="0.25">
      <c r="A303" s="1"/>
      <c r="B303" s="1"/>
      <c r="C303" s="1"/>
      <c r="D303" s="1"/>
      <c r="E303" s="1"/>
      <c r="F303" s="1"/>
    </row>
    <row r="304" spans="1:6" x14ac:dyDescent="0.25">
      <c r="A304" s="1"/>
      <c r="B304" s="1"/>
      <c r="C304" s="1"/>
      <c r="D304" s="1"/>
      <c r="E304" s="1"/>
      <c r="F304" s="1"/>
    </row>
    <row r="305" spans="1:6" x14ac:dyDescent="0.25">
      <c r="A305" s="1"/>
      <c r="B305" s="1"/>
      <c r="C305" s="1"/>
      <c r="D305" s="1"/>
      <c r="E305" s="1"/>
      <c r="F305" s="1"/>
    </row>
    <row r="306" spans="1:6" x14ac:dyDescent="0.25">
      <c r="A306" s="1"/>
      <c r="B306" s="1"/>
      <c r="C306" s="1"/>
      <c r="D306" s="1"/>
      <c r="E306" s="1"/>
      <c r="F306" s="1"/>
    </row>
    <row r="307" spans="1:6" x14ac:dyDescent="0.25">
      <c r="A307" s="1"/>
      <c r="B307" s="1"/>
      <c r="C307" s="1"/>
      <c r="D307" s="1"/>
      <c r="E307" s="1"/>
      <c r="F307" s="1"/>
    </row>
    <row r="308" spans="1:6" x14ac:dyDescent="0.25">
      <c r="A308" s="1"/>
      <c r="B308" s="1"/>
      <c r="C308" s="1"/>
      <c r="D308" s="1"/>
      <c r="E308" s="1"/>
      <c r="F308" s="1"/>
    </row>
    <row r="309" spans="1:6" x14ac:dyDescent="0.25">
      <c r="A309" s="1"/>
      <c r="B309" s="1"/>
      <c r="C309" s="1"/>
      <c r="D309" s="1"/>
      <c r="E309" s="1"/>
      <c r="F309" s="1"/>
    </row>
    <row r="310" spans="1:6" x14ac:dyDescent="0.25">
      <c r="A310" s="1"/>
      <c r="B310" s="1"/>
      <c r="C310" s="1"/>
      <c r="D310" s="1"/>
      <c r="E310" s="1"/>
      <c r="F310" s="1"/>
    </row>
    <row r="311" spans="1:6" x14ac:dyDescent="0.25">
      <c r="A311" s="1"/>
      <c r="B311" s="1"/>
      <c r="C311" s="1"/>
      <c r="D311" s="1"/>
      <c r="E311" s="1"/>
      <c r="F311" s="1"/>
    </row>
    <row r="312" spans="1:6" x14ac:dyDescent="0.25">
      <c r="A312" s="1"/>
      <c r="B312" s="1"/>
      <c r="C312" s="1"/>
      <c r="D312" s="1"/>
      <c r="E312" s="1"/>
      <c r="F312" s="1"/>
    </row>
    <row r="313" spans="1:6" x14ac:dyDescent="0.25">
      <c r="A313" s="1"/>
      <c r="B313" s="1"/>
      <c r="C313" s="1"/>
      <c r="D313" s="1"/>
      <c r="E313" s="1"/>
      <c r="F313" s="1"/>
    </row>
    <row r="314" spans="1:6" x14ac:dyDescent="0.25">
      <c r="A314" s="1"/>
      <c r="B314" s="1"/>
      <c r="C314" s="1"/>
      <c r="D314" s="1"/>
      <c r="E314" s="1"/>
      <c r="F314" s="1"/>
    </row>
    <row r="315" spans="1:6" x14ac:dyDescent="0.25">
      <c r="A315" s="1"/>
      <c r="B315" s="1"/>
      <c r="C315" s="1"/>
      <c r="D315" s="1"/>
      <c r="E315" s="1"/>
      <c r="F315" s="1"/>
    </row>
    <row r="316" spans="1:6" x14ac:dyDescent="0.25">
      <c r="A316" s="1"/>
      <c r="B316" s="1"/>
      <c r="C316" s="1"/>
      <c r="D316" s="1"/>
      <c r="E316" s="1"/>
      <c r="F316" s="1"/>
    </row>
    <row r="317" spans="1:6" x14ac:dyDescent="0.25">
      <c r="A317" s="1"/>
      <c r="B317" s="1"/>
      <c r="C317" s="1"/>
      <c r="D317" s="1"/>
      <c r="E317" s="1"/>
      <c r="F317" s="1"/>
    </row>
    <row r="318" spans="1:6" x14ac:dyDescent="0.25">
      <c r="A318" s="1"/>
      <c r="B318" s="1"/>
      <c r="C318" s="1"/>
      <c r="D318" s="1"/>
      <c r="E318" s="1"/>
      <c r="F318" s="1"/>
    </row>
    <row r="319" spans="1:6" x14ac:dyDescent="0.25">
      <c r="A319" s="1"/>
      <c r="B319" s="1"/>
      <c r="C319" s="1"/>
      <c r="D319" s="1"/>
      <c r="E319" s="1"/>
      <c r="F319" s="1"/>
    </row>
    <row r="320" spans="1:6" x14ac:dyDescent="0.25">
      <c r="A320" s="1"/>
      <c r="B320" s="1"/>
      <c r="C320" s="1"/>
      <c r="D320" s="1"/>
      <c r="E320" s="1"/>
      <c r="F320" s="1"/>
    </row>
    <row r="321" spans="1:6" x14ac:dyDescent="0.25">
      <c r="A321" s="1"/>
      <c r="B321" s="1"/>
      <c r="C321" s="1"/>
      <c r="D321" s="1"/>
      <c r="E321" s="1"/>
      <c r="F321" s="1"/>
    </row>
    <row r="322" spans="1:6" x14ac:dyDescent="0.25">
      <c r="A322" s="1"/>
      <c r="B322" s="1"/>
      <c r="C322" s="1"/>
      <c r="D322" s="1"/>
      <c r="E322" s="1"/>
      <c r="F322" s="1"/>
    </row>
    <row r="323" spans="1:6" x14ac:dyDescent="0.25">
      <c r="A323" s="1"/>
      <c r="B323" s="1"/>
      <c r="C323" s="1"/>
      <c r="D323" s="1"/>
      <c r="E323" s="1"/>
      <c r="F323" s="1"/>
    </row>
    <row r="324" spans="1:6" x14ac:dyDescent="0.25">
      <c r="A324" s="1"/>
      <c r="B324" s="1"/>
      <c r="C324" s="1"/>
      <c r="D324" s="1"/>
      <c r="E324" s="1"/>
      <c r="F324" s="1"/>
    </row>
    <row r="325" spans="1:6" x14ac:dyDescent="0.25">
      <c r="A325" s="1"/>
      <c r="B325" s="1"/>
      <c r="C325" s="1"/>
      <c r="D325" s="1"/>
      <c r="E325" s="1"/>
      <c r="F325" s="1"/>
    </row>
    <row r="326" spans="1:6" x14ac:dyDescent="0.25">
      <c r="A326" s="1"/>
      <c r="B326" s="1"/>
      <c r="C326" s="1"/>
      <c r="D326" s="1"/>
      <c r="E326" s="1"/>
      <c r="F326" s="1"/>
    </row>
    <row r="327" spans="1:6" x14ac:dyDescent="0.25">
      <c r="A327" s="1"/>
      <c r="B327" s="1"/>
      <c r="C327" s="1"/>
      <c r="D327" s="1"/>
      <c r="E327" s="1"/>
      <c r="F327" s="1"/>
    </row>
    <row r="328" spans="1:6" x14ac:dyDescent="0.25">
      <c r="A328" s="1"/>
      <c r="B328" s="1"/>
      <c r="C328" s="1"/>
      <c r="D328" s="1"/>
      <c r="E328" s="1"/>
      <c r="F328" s="1"/>
    </row>
    <row r="329" spans="1:6" x14ac:dyDescent="0.25">
      <c r="A329" s="1"/>
      <c r="B329" s="1"/>
      <c r="C329" s="1"/>
      <c r="D329" s="1"/>
      <c r="E329" s="1"/>
      <c r="F329" s="1"/>
    </row>
    <row r="330" spans="1:6" x14ac:dyDescent="0.25">
      <c r="A330" s="1"/>
      <c r="B330" s="1"/>
      <c r="C330" s="1"/>
      <c r="D330" s="1"/>
      <c r="E330" s="1"/>
      <c r="F330" s="1"/>
    </row>
    <row r="331" spans="1:6" x14ac:dyDescent="0.25">
      <c r="A331" s="1"/>
      <c r="B331" s="1"/>
      <c r="C331" s="1"/>
      <c r="D331" s="1"/>
      <c r="E331" s="1"/>
      <c r="F331" s="1"/>
    </row>
    <row r="332" spans="1:6" x14ac:dyDescent="0.25">
      <c r="A332" s="1"/>
      <c r="B332" s="1"/>
      <c r="C332" s="1"/>
      <c r="D332" s="1"/>
      <c r="E332" s="1"/>
      <c r="F332" s="1"/>
    </row>
    <row r="333" spans="1:6" x14ac:dyDescent="0.25">
      <c r="A333" s="1"/>
      <c r="B333" s="1"/>
      <c r="C333" s="1"/>
      <c r="D333" s="1"/>
      <c r="E333" s="1"/>
      <c r="F333" s="1"/>
    </row>
    <row r="334" spans="1:6" x14ac:dyDescent="0.25">
      <c r="A334" s="1"/>
      <c r="B334" s="1"/>
      <c r="C334" s="1"/>
      <c r="D334" s="1"/>
      <c r="E334" s="1"/>
      <c r="F334" s="1"/>
    </row>
    <row r="335" spans="1:6" x14ac:dyDescent="0.25">
      <c r="A335" s="1"/>
      <c r="B335" s="1"/>
      <c r="C335" s="1"/>
      <c r="D335" s="1"/>
      <c r="E335" s="1"/>
      <c r="F335" s="1"/>
    </row>
    <row r="336" spans="1:6" x14ac:dyDescent="0.25">
      <c r="A336" s="1"/>
      <c r="B336" s="1"/>
      <c r="C336" s="1"/>
      <c r="D336" s="1"/>
      <c r="E336" s="1"/>
      <c r="F336" s="1"/>
    </row>
    <row r="337" spans="1:6" x14ac:dyDescent="0.25">
      <c r="A337" s="1"/>
      <c r="B337" s="1"/>
      <c r="C337" s="1"/>
      <c r="D337" s="1"/>
      <c r="E337" s="1"/>
      <c r="F337" s="1"/>
    </row>
    <row r="338" spans="1:6" x14ac:dyDescent="0.25">
      <c r="A338" s="1"/>
      <c r="B338" s="1"/>
      <c r="C338" s="1"/>
      <c r="D338" s="1"/>
      <c r="E338" s="1"/>
      <c r="F338" s="1"/>
    </row>
    <row r="339" spans="1:6" x14ac:dyDescent="0.25">
      <c r="A339" s="1"/>
      <c r="B339" s="1"/>
      <c r="C339" s="1"/>
      <c r="D339" s="1"/>
      <c r="E339" s="1"/>
      <c r="F339" s="1"/>
    </row>
    <row r="340" spans="1:6" x14ac:dyDescent="0.25">
      <c r="A340" s="1"/>
      <c r="B340" s="1"/>
      <c r="C340" s="1"/>
      <c r="D340" s="1"/>
      <c r="E340" s="1"/>
      <c r="F340" s="1"/>
    </row>
    <row r="341" spans="1:6" x14ac:dyDescent="0.25">
      <c r="A341" s="1"/>
      <c r="B341" s="1"/>
      <c r="C341" s="1"/>
      <c r="D341" s="1"/>
      <c r="E341" s="1"/>
      <c r="F341" s="1"/>
    </row>
    <row r="342" spans="1:6" x14ac:dyDescent="0.25">
      <c r="A342" s="1"/>
      <c r="B342" s="1"/>
      <c r="C342" s="1"/>
      <c r="D342" s="1"/>
      <c r="E342" s="1"/>
      <c r="F342" s="1"/>
    </row>
    <row r="343" spans="1:6" x14ac:dyDescent="0.25">
      <c r="A343" s="1"/>
      <c r="B343" s="1"/>
      <c r="C343" s="1"/>
      <c r="D343" s="1"/>
      <c r="E343" s="1"/>
      <c r="F343" s="1"/>
    </row>
    <row r="344" spans="1:6" x14ac:dyDescent="0.25">
      <c r="A344" s="1"/>
      <c r="B344" s="1"/>
      <c r="C344" s="1"/>
      <c r="D344" s="1"/>
      <c r="E344" s="1"/>
      <c r="F344" s="1"/>
    </row>
    <row r="345" spans="1:6" x14ac:dyDescent="0.25">
      <c r="A345" s="1"/>
      <c r="B345" s="1"/>
      <c r="C345" s="1"/>
      <c r="D345" s="1"/>
      <c r="E345" s="1"/>
      <c r="F345" s="1"/>
    </row>
    <row r="346" spans="1:6" x14ac:dyDescent="0.25">
      <c r="A346" s="1"/>
      <c r="B346" s="1"/>
      <c r="C346" s="1"/>
      <c r="D346" s="1"/>
      <c r="E346" s="1"/>
      <c r="F346" s="1"/>
    </row>
    <row r="347" spans="1:6" x14ac:dyDescent="0.25">
      <c r="A347" s="1"/>
      <c r="B347" s="1"/>
      <c r="C347" s="1"/>
      <c r="D347" s="1"/>
      <c r="E347" s="1"/>
      <c r="F347" s="1"/>
    </row>
    <row r="348" spans="1:6" x14ac:dyDescent="0.25">
      <c r="A348" s="1"/>
      <c r="B348" s="1"/>
      <c r="C348" s="1"/>
      <c r="D348" s="1"/>
      <c r="E348" s="1"/>
      <c r="F348" s="1"/>
    </row>
    <row r="349" spans="1:6" x14ac:dyDescent="0.25">
      <c r="A349" s="1"/>
      <c r="B349" s="1"/>
      <c r="C349" s="1"/>
      <c r="D349" s="1"/>
      <c r="E349" s="1"/>
      <c r="F349" s="1"/>
    </row>
    <row r="350" spans="1:6" x14ac:dyDescent="0.25">
      <c r="A350" s="1"/>
      <c r="B350" s="1"/>
      <c r="C350" s="1"/>
      <c r="D350" s="1"/>
      <c r="E350" s="1"/>
      <c r="F350" s="1"/>
    </row>
    <row r="351" spans="1:6" x14ac:dyDescent="0.25">
      <c r="A351" s="1"/>
      <c r="B351" s="1"/>
      <c r="C351" s="1"/>
      <c r="D351" s="1"/>
      <c r="E351" s="1"/>
      <c r="F351" s="1"/>
    </row>
    <row r="352" spans="1:6" x14ac:dyDescent="0.25">
      <c r="A352" s="1"/>
      <c r="B352" s="1"/>
      <c r="C352" s="1"/>
      <c r="D352" s="1"/>
      <c r="E352" s="1"/>
      <c r="F352" s="1"/>
    </row>
    <row r="353" spans="1:6" x14ac:dyDescent="0.25">
      <c r="A353" s="1"/>
      <c r="B353" s="1"/>
      <c r="C353" s="1"/>
      <c r="D353" s="1"/>
      <c r="E353" s="1"/>
      <c r="F353" s="1"/>
    </row>
    <row r="354" spans="1:6" x14ac:dyDescent="0.25">
      <c r="A354" s="1"/>
      <c r="B354" s="1"/>
      <c r="C354" s="1"/>
      <c r="D354" s="1"/>
      <c r="E354" s="1"/>
      <c r="F354" s="1"/>
    </row>
    <row r="355" spans="1:6" x14ac:dyDescent="0.25">
      <c r="A355" s="1"/>
      <c r="B355" s="1"/>
      <c r="C355" s="1"/>
      <c r="D355" s="1"/>
      <c r="E355" s="1"/>
      <c r="F355" s="1"/>
    </row>
    <row r="356" spans="1:6" x14ac:dyDescent="0.25">
      <c r="A356" s="1"/>
      <c r="B356" s="1"/>
      <c r="C356" s="1"/>
      <c r="D356" s="1"/>
      <c r="E356" s="1"/>
      <c r="F356" s="1"/>
    </row>
    <row r="357" spans="1:6" x14ac:dyDescent="0.25">
      <c r="A357" s="1"/>
      <c r="B357" s="1"/>
      <c r="C357" s="1"/>
      <c r="D357" s="1"/>
      <c r="E357" s="1"/>
      <c r="F357" s="1"/>
    </row>
    <row r="358" spans="1:6" x14ac:dyDescent="0.25">
      <c r="A358" s="1"/>
      <c r="B358" s="1"/>
      <c r="C358" s="1"/>
      <c r="D358" s="1"/>
      <c r="E358" s="1"/>
      <c r="F358" s="1"/>
    </row>
    <row r="359" spans="1:6" x14ac:dyDescent="0.25">
      <c r="A359" s="1"/>
      <c r="B359" s="1"/>
      <c r="C359" s="1"/>
      <c r="D359" s="1"/>
      <c r="E359" s="1"/>
      <c r="F359" s="1"/>
    </row>
    <row r="360" spans="1:6" x14ac:dyDescent="0.25">
      <c r="A360" s="1"/>
      <c r="B360" s="1"/>
      <c r="C360" s="1"/>
      <c r="D360" s="1"/>
      <c r="E360" s="1"/>
      <c r="F360" s="1"/>
    </row>
    <row r="361" spans="1:6" x14ac:dyDescent="0.25">
      <c r="A361" s="1"/>
      <c r="B361" s="1"/>
      <c r="C361" s="1"/>
      <c r="D361" s="1"/>
      <c r="E361" s="1"/>
      <c r="F361" s="1"/>
    </row>
    <row r="362" spans="1:6" x14ac:dyDescent="0.25">
      <c r="A362" s="1"/>
      <c r="B362" s="1"/>
      <c r="C362" s="1"/>
      <c r="D362" s="1"/>
      <c r="E362" s="1"/>
      <c r="F362" s="1"/>
    </row>
    <row r="363" spans="1:6" x14ac:dyDescent="0.25">
      <c r="A363" s="1"/>
      <c r="B363" s="1"/>
      <c r="C363" s="1"/>
      <c r="D363" s="1"/>
      <c r="E363" s="1"/>
      <c r="F363" s="1"/>
    </row>
    <row r="364" spans="1:6" x14ac:dyDescent="0.25">
      <c r="A364" s="1"/>
      <c r="B364" s="1"/>
      <c r="C364" s="1"/>
      <c r="D364" s="1"/>
      <c r="E364" s="1"/>
      <c r="F364" s="1"/>
    </row>
    <row r="365" spans="1:6" x14ac:dyDescent="0.25">
      <c r="A365" s="1"/>
      <c r="B365" s="1"/>
      <c r="C365" s="1"/>
      <c r="D365" s="1"/>
      <c r="E365" s="1"/>
      <c r="F365" s="1"/>
    </row>
    <row r="366" spans="1:6" x14ac:dyDescent="0.25">
      <c r="A366" s="1"/>
      <c r="B366" s="1"/>
      <c r="C366" s="1"/>
      <c r="D366" s="1"/>
      <c r="E366" s="1"/>
      <c r="F366" s="1"/>
    </row>
    <row r="367" spans="1:6" x14ac:dyDescent="0.25">
      <c r="A367" s="1"/>
      <c r="B367" s="1"/>
      <c r="C367" s="1"/>
      <c r="D367" s="1"/>
      <c r="E367" s="1"/>
      <c r="F367" s="1"/>
    </row>
    <row r="368" spans="1:6" x14ac:dyDescent="0.25">
      <c r="A368" s="1"/>
      <c r="B368" s="1"/>
      <c r="C368" s="1"/>
      <c r="D368" s="1"/>
      <c r="E368" s="1"/>
      <c r="F368" s="1"/>
    </row>
    <row r="369" spans="1:6" x14ac:dyDescent="0.25">
      <c r="A369" s="1"/>
      <c r="B369" s="1"/>
      <c r="C369" s="1"/>
      <c r="D369" s="1"/>
      <c r="E369" s="1"/>
      <c r="F369" s="1"/>
    </row>
    <row r="370" spans="1:6" x14ac:dyDescent="0.25">
      <c r="A370" s="1"/>
      <c r="B370" s="1"/>
      <c r="C370" s="1"/>
      <c r="D370" s="1"/>
      <c r="E370" s="1"/>
      <c r="F370" s="1"/>
    </row>
    <row r="371" spans="1:6" x14ac:dyDescent="0.25">
      <c r="A371" s="1"/>
      <c r="B371" s="1"/>
      <c r="C371" s="1"/>
      <c r="D371" s="1"/>
      <c r="E371" s="1"/>
      <c r="F371" s="1"/>
    </row>
    <row r="372" spans="1:6" x14ac:dyDescent="0.25">
      <c r="A372" s="1"/>
      <c r="B372" s="1"/>
      <c r="C372" s="1"/>
      <c r="D372" s="1"/>
      <c r="E372" s="1"/>
      <c r="F372" s="1"/>
    </row>
    <row r="373" spans="1:6" x14ac:dyDescent="0.25">
      <c r="A373" s="1"/>
      <c r="B373" s="1"/>
      <c r="C373" s="1"/>
      <c r="D373" s="1"/>
      <c r="E373" s="1"/>
      <c r="F373" s="1"/>
    </row>
    <row r="374" spans="1:6" x14ac:dyDescent="0.25">
      <c r="A374" s="1"/>
      <c r="B374" s="1"/>
      <c r="C374" s="1"/>
      <c r="D374" s="1"/>
      <c r="E374" s="1"/>
      <c r="F374" s="1"/>
    </row>
    <row r="375" spans="1:6" x14ac:dyDescent="0.25">
      <c r="A375" s="1"/>
      <c r="B375" s="1"/>
      <c r="C375" s="1"/>
      <c r="D375" s="1"/>
      <c r="E375" s="1"/>
      <c r="F375" s="1"/>
    </row>
    <row r="376" spans="1:6" x14ac:dyDescent="0.25">
      <c r="A376" s="1"/>
      <c r="B376" s="1"/>
      <c r="C376" s="1"/>
      <c r="D376" s="1"/>
      <c r="E376" s="1"/>
      <c r="F376" s="1"/>
    </row>
    <row r="377" spans="1:6" x14ac:dyDescent="0.25">
      <c r="A377" s="1"/>
      <c r="B377" s="1"/>
      <c r="C377" s="1"/>
      <c r="D377" s="1"/>
      <c r="E377" s="1"/>
      <c r="F377" s="1"/>
    </row>
    <row r="378" spans="1:6" x14ac:dyDescent="0.25">
      <c r="A378" s="1"/>
      <c r="B378" s="1"/>
      <c r="C378" s="1"/>
      <c r="D378" s="1"/>
      <c r="E378" s="1"/>
      <c r="F378" s="1"/>
    </row>
    <row r="379" spans="1:6" x14ac:dyDescent="0.25">
      <c r="A379" s="1"/>
      <c r="B379" s="1"/>
      <c r="C379" s="1"/>
      <c r="D379" s="1"/>
      <c r="E379" s="1"/>
      <c r="F379" s="1"/>
    </row>
    <row r="380" spans="1:6" x14ac:dyDescent="0.25">
      <c r="A380" s="1"/>
      <c r="B380" s="1"/>
      <c r="C380" s="1"/>
      <c r="D380" s="1"/>
      <c r="E380" s="1"/>
      <c r="F380" s="1"/>
    </row>
    <row r="381" spans="1:6" x14ac:dyDescent="0.25">
      <c r="A381" s="1"/>
      <c r="B381" s="1"/>
      <c r="C381" s="1"/>
      <c r="D381" s="1"/>
      <c r="E381" s="1"/>
      <c r="F381" s="1"/>
    </row>
    <row r="382" spans="1:6" x14ac:dyDescent="0.25">
      <c r="A382" s="1"/>
      <c r="B382" s="1"/>
      <c r="C382" s="1"/>
      <c r="D382" s="1"/>
      <c r="E382" s="1"/>
      <c r="F382" s="1"/>
    </row>
    <row r="383" spans="1:6" x14ac:dyDescent="0.25">
      <c r="A383" s="1"/>
      <c r="B383" s="1"/>
      <c r="C383" s="1"/>
      <c r="D383" s="1"/>
      <c r="E383" s="1"/>
      <c r="F383" s="1"/>
    </row>
    <row r="384" spans="1:6" x14ac:dyDescent="0.25">
      <c r="A384" s="1"/>
      <c r="B384" s="1"/>
      <c r="C384" s="1"/>
      <c r="D384" s="1"/>
      <c r="E384" s="1"/>
      <c r="F384" s="1"/>
    </row>
    <row r="385" spans="1:6" x14ac:dyDescent="0.25">
      <c r="A385" s="1"/>
      <c r="B385" s="1"/>
      <c r="C385" s="1"/>
      <c r="D385" s="1"/>
      <c r="E385" s="1"/>
      <c r="F385" s="1"/>
    </row>
    <row r="386" spans="1:6" x14ac:dyDescent="0.25">
      <c r="A386" s="1"/>
      <c r="B386" s="1"/>
      <c r="C386" s="1"/>
      <c r="D386" s="1"/>
      <c r="E386" s="1"/>
      <c r="F386" s="1"/>
    </row>
    <row r="387" spans="1:6" x14ac:dyDescent="0.25">
      <c r="A387" s="1"/>
      <c r="B387" s="1"/>
      <c r="C387" s="1"/>
      <c r="D387" s="1"/>
      <c r="E387" s="1"/>
      <c r="F387" s="1"/>
    </row>
    <row r="388" spans="1:6" x14ac:dyDescent="0.25">
      <c r="A388" s="1"/>
      <c r="B388" s="1"/>
      <c r="C388" s="1"/>
      <c r="D388" s="1"/>
      <c r="E388" s="1"/>
      <c r="F388" s="1"/>
    </row>
    <row r="389" spans="1:6" x14ac:dyDescent="0.25">
      <c r="A389" s="1"/>
      <c r="B389" s="1"/>
      <c r="C389" s="1"/>
      <c r="D389" s="1"/>
      <c r="E389" s="1"/>
      <c r="F389" s="1"/>
    </row>
    <row r="390" spans="1:6" x14ac:dyDescent="0.25">
      <c r="A390" s="1"/>
      <c r="B390" s="1"/>
      <c r="C390" s="1"/>
      <c r="D390" s="1"/>
      <c r="E390" s="1"/>
      <c r="F390" s="1"/>
    </row>
    <row r="391" spans="1:6" x14ac:dyDescent="0.25">
      <c r="A391" s="1"/>
      <c r="B391" s="1"/>
      <c r="C391" s="1"/>
      <c r="D391" s="1"/>
      <c r="E391" s="1"/>
      <c r="F391" s="1"/>
    </row>
    <row r="392" spans="1:6" x14ac:dyDescent="0.25">
      <c r="A392" s="1"/>
      <c r="B392" s="1"/>
      <c r="C392" s="1"/>
      <c r="D392" s="1"/>
      <c r="E392" s="1"/>
      <c r="F392" s="1"/>
    </row>
    <row r="393" spans="1:6" x14ac:dyDescent="0.25">
      <c r="A393" s="1"/>
      <c r="B393" s="1"/>
      <c r="C393" s="1"/>
      <c r="D393" s="1"/>
      <c r="E393" s="1"/>
      <c r="F393" s="1"/>
    </row>
    <row r="394" spans="1:6" x14ac:dyDescent="0.25">
      <c r="A394" s="1"/>
      <c r="B394" s="1"/>
      <c r="C394" s="1"/>
      <c r="D394" s="1"/>
      <c r="E394" s="1"/>
      <c r="F394" s="1"/>
    </row>
    <row r="395" spans="1:6" x14ac:dyDescent="0.25">
      <c r="A395" s="1"/>
      <c r="B395" s="1"/>
      <c r="C395" s="1"/>
      <c r="D395" s="1"/>
      <c r="E395" s="1"/>
      <c r="F395" s="1"/>
    </row>
    <row r="396" spans="1:6" x14ac:dyDescent="0.25">
      <c r="A396" s="1"/>
      <c r="B396" s="1"/>
      <c r="C396" s="1"/>
      <c r="D396" s="1"/>
      <c r="E396" s="1"/>
      <c r="F396" s="1"/>
    </row>
    <row r="397" spans="1:6" x14ac:dyDescent="0.25">
      <c r="A397" s="1"/>
      <c r="B397" s="1"/>
      <c r="C397" s="1"/>
      <c r="D397" s="1"/>
      <c r="E397" s="1"/>
      <c r="F397" s="1"/>
    </row>
    <row r="398" spans="1:6" x14ac:dyDescent="0.25">
      <c r="A398" s="1"/>
      <c r="B398" s="1"/>
      <c r="C398" s="1"/>
      <c r="D398" s="1"/>
      <c r="E398" s="1"/>
      <c r="F398" s="1"/>
    </row>
    <row r="399" spans="1:6" x14ac:dyDescent="0.25">
      <c r="A399" s="1"/>
      <c r="B399" s="1"/>
      <c r="C399" s="1"/>
      <c r="D399" s="1"/>
      <c r="E399" s="1"/>
      <c r="F399" s="1"/>
    </row>
    <row r="400" spans="1:6" x14ac:dyDescent="0.25">
      <c r="A400" s="1"/>
      <c r="B400" s="1"/>
      <c r="C400" s="1"/>
      <c r="D400" s="1"/>
      <c r="E400" s="1"/>
      <c r="F400" s="1"/>
    </row>
    <row r="401" spans="1:6" x14ac:dyDescent="0.25">
      <c r="A401" s="1"/>
      <c r="B401" s="1"/>
      <c r="C401" s="1"/>
      <c r="D401" s="1"/>
      <c r="E401" s="1"/>
      <c r="F401" s="1"/>
    </row>
    <row r="402" spans="1:6" x14ac:dyDescent="0.25">
      <c r="A402" s="1"/>
      <c r="B402" s="1"/>
      <c r="C402" s="1"/>
      <c r="D402" s="1"/>
      <c r="E402" s="1"/>
      <c r="F402" s="1"/>
    </row>
    <row r="403" spans="1:6" x14ac:dyDescent="0.25">
      <c r="A403" s="1"/>
      <c r="B403" s="1"/>
      <c r="C403" s="1"/>
      <c r="D403" s="1"/>
      <c r="E403" s="1"/>
      <c r="F403" s="1"/>
    </row>
    <row r="404" spans="1:6" x14ac:dyDescent="0.25">
      <c r="A404" s="1"/>
      <c r="B404" s="1"/>
      <c r="C404" s="1"/>
      <c r="D404" s="1"/>
      <c r="E404" s="1"/>
      <c r="F404" s="1"/>
    </row>
    <row r="405" spans="1:6" x14ac:dyDescent="0.25">
      <c r="A405" s="1"/>
      <c r="B405" s="1"/>
      <c r="C405" s="1"/>
      <c r="D405" s="1"/>
      <c r="E405" s="1"/>
      <c r="F405" s="1"/>
    </row>
    <row r="406" spans="1:6" x14ac:dyDescent="0.25">
      <c r="A406" s="1"/>
      <c r="B406" s="1"/>
      <c r="C406" s="1"/>
      <c r="D406" s="1"/>
      <c r="E406" s="1"/>
      <c r="F406" s="1"/>
    </row>
    <row r="407" spans="1:6" x14ac:dyDescent="0.25">
      <c r="A407" s="1"/>
      <c r="B407" s="1"/>
      <c r="C407" s="1"/>
      <c r="D407" s="1"/>
      <c r="E407" s="1"/>
      <c r="F407" s="1"/>
    </row>
    <row r="408" spans="1:6" x14ac:dyDescent="0.25">
      <c r="A408" s="1"/>
      <c r="B408" s="1"/>
      <c r="C408" s="1"/>
      <c r="D408" s="1"/>
      <c r="E408" s="1"/>
      <c r="F408" s="1"/>
    </row>
    <row r="409" spans="1:6" x14ac:dyDescent="0.25">
      <c r="A409" s="1"/>
      <c r="B409" s="1"/>
      <c r="C409" s="1"/>
      <c r="D409" s="1"/>
      <c r="E409" s="1"/>
      <c r="F409" s="1"/>
    </row>
    <row r="410" spans="1:6" x14ac:dyDescent="0.25">
      <c r="A410" s="1"/>
      <c r="B410" s="1"/>
      <c r="C410" s="1"/>
      <c r="D410" s="1"/>
      <c r="E410" s="1"/>
      <c r="F410" s="1"/>
    </row>
    <row r="411" spans="1:6" x14ac:dyDescent="0.25">
      <c r="A411" s="1"/>
      <c r="B411" s="1"/>
      <c r="C411" s="1"/>
      <c r="D411" s="1"/>
      <c r="E411" s="1"/>
      <c r="F411" s="1"/>
    </row>
    <row r="412" spans="1:6" x14ac:dyDescent="0.25">
      <c r="A412" s="1"/>
      <c r="B412" s="1"/>
      <c r="C412" s="1"/>
      <c r="D412" s="1"/>
      <c r="E412" s="1"/>
      <c r="F412" s="1"/>
    </row>
    <row r="413" spans="1:6" x14ac:dyDescent="0.25">
      <c r="A413" s="1"/>
      <c r="B413" s="1"/>
      <c r="C413" s="1"/>
      <c r="D413" s="1"/>
      <c r="E413" s="1"/>
      <c r="F413" s="1"/>
    </row>
    <row r="414" spans="1:6" x14ac:dyDescent="0.25">
      <c r="A414" s="1"/>
      <c r="B414" s="1"/>
      <c r="C414" s="1"/>
      <c r="D414" s="1"/>
      <c r="E414" s="1"/>
      <c r="F414" s="1"/>
    </row>
    <row r="415" spans="1:6" x14ac:dyDescent="0.25">
      <c r="A415" s="1"/>
      <c r="B415" s="1"/>
      <c r="C415" s="1"/>
      <c r="D415" s="1"/>
      <c r="E415" s="1"/>
      <c r="F415" s="1"/>
    </row>
    <row r="416" spans="1:6" x14ac:dyDescent="0.25">
      <c r="A416" s="1"/>
      <c r="B416" s="1"/>
      <c r="C416" s="1"/>
      <c r="D416" s="1"/>
      <c r="E416" s="1"/>
      <c r="F416" s="1"/>
    </row>
    <row r="417" spans="1:6" x14ac:dyDescent="0.25">
      <c r="A417" s="1"/>
      <c r="B417" s="1"/>
      <c r="C417" s="1"/>
      <c r="D417" s="1"/>
      <c r="E417" s="1"/>
      <c r="F417" s="1"/>
    </row>
    <row r="418" spans="1:6" x14ac:dyDescent="0.25">
      <c r="A418" s="1"/>
      <c r="B418" s="1"/>
      <c r="C418" s="1"/>
      <c r="D418" s="1"/>
      <c r="E418" s="1"/>
      <c r="F418" s="1"/>
    </row>
    <row r="419" spans="1:6" x14ac:dyDescent="0.25">
      <c r="A419" s="1"/>
      <c r="B419" s="1"/>
      <c r="C419" s="1"/>
      <c r="D419" s="1"/>
      <c r="E419" s="1"/>
      <c r="F419" s="1"/>
    </row>
    <row r="420" spans="1:6" x14ac:dyDescent="0.25">
      <c r="A420" s="1"/>
      <c r="B420" s="1"/>
      <c r="C420" s="1"/>
      <c r="D420" s="1"/>
      <c r="E420" s="1"/>
      <c r="F420" s="1"/>
    </row>
    <row r="421" spans="1:6" x14ac:dyDescent="0.25">
      <c r="A421" s="1"/>
      <c r="B421" s="1"/>
      <c r="C421" s="1"/>
      <c r="D421" s="1"/>
      <c r="E421" s="1"/>
      <c r="F421" s="1"/>
    </row>
    <row r="422" spans="1:6" x14ac:dyDescent="0.25">
      <c r="A422" s="1"/>
      <c r="B422" s="1"/>
      <c r="C422" s="1"/>
      <c r="D422" s="1"/>
      <c r="E422" s="1"/>
      <c r="F422" s="1"/>
    </row>
    <row r="423" spans="1:6" x14ac:dyDescent="0.25">
      <c r="A423" s="1"/>
      <c r="B423" s="1"/>
      <c r="C423" s="1"/>
      <c r="D423" s="1"/>
      <c r="E423" s="1"/>
      <c r="F423" s="1"/>
    </row>
    <row r="424" spans="1:6" x14ac:dyDescent="0.25">
      <c r="A424" s="1"/>
      <c r="B424" s="1"/>
      <c r="C424" s="1"/>
      <c r="D424" s="1"/>
      <c r="E424" s="1"/>
      <c r="F424" s="1"/>
    </row>
    <row r="425" spans="1:6" x14ac:dyDescent="0.25">
      <c r="A425" s="1"/>
      <c r="B425" s="1"/>
      <c r="C425" s="1"/>
      <c r="D425" s="1"/>
      <c r="E425" s="1"/>
      <c r="F425" s="1"/>
    </row>
    <row r="426" spans="1:6" x14ac:dyDescent="0.25">
      <c r="A426" s="1"/>
      <c r="B426" s="1"/>
      <c r="C426" s="1"/>
      <c r="D426" s="1"/>
      <c r="E426" s="1"/>
      <c r="F426" s="1"/>
    </row>
    <row r="427" spans="1:6" x14ac:dyDescent="0.25">
      <c r="A427" s="1"/>
      <c r="B427" s="1"/>
      <c r="C427" s="1"/>
      <c r="D427" s="1"/>
      <c r="E427" s="1"/>
      <c r="F427" s="1"/>
    </row>
    <row r="428" spans="1:6" x14ac:dyDescent="0.25">
      <c r="A428" s="1"/>
      <c r="B428" s="1"/>
      <c r="C428" s="1"/>
      <c r="D428" s="1"/>
      <c r="E428" s="1"/>
      <c r="F428" s="1"/>
    </row>
    <row r="429" spans="1:6" x14ac:dyDescent="0.25">
      <c r="A429" s="1"/>
      <c r="B429" s="1"/>
      <c r="C429" s="1"/>
      <c r="D429" s="1"/>
      <c r="E429" s="1"/>
      <c r="F429" s="1"/>
    </row>
    <row r="430" spans="1:6" x14ac:dyDescent="0.25">
      <c r="A430" s="1"/>
      <c r="B430" s="1"/>
      <c r="C430" s="1"/>
      <c r="D430" s="1"/>
      <c r="E430" s="1"/>
      <c r="F430" s="1"/>
    </row>
    <row r="431" spans="1:6" x14ac:dyDescent="0.25">
      <c r="A431" s="1"/>
      <c r="B431" s="1"/>
      <c r="C431" s="1"/>
      <c r="D431" s="1"/>
      <c r="E431" s="1"/>
      <c r="F431" s="1"/>
    </row>
    <row r="432" spans="1:6" x14ac:dyDescent="0.25">
      <c r="A432" s="1"/>
      <c r="B432" s="1"/>
      <c r="C432" s="1"/>
      <c r="D432" s="1"/>
      <c r="E432" s="1"/>
      <c r="F432" s="1"/>
    </row>
    <row r="433" spans="1:6" x14ac:dyDescent="0.25">
      <c r="A433" s="1"/>
      <c r="B433" s="1"/>
      <c r="C433" s="1"/>
      <c r="D433" s="1"/>
      <c r="E433" s="1"/>
      <c r="F433" s="1"/>
    </row>
    <row r="434" spans="1:6" x14ac:dyDescent="0.25">
      <c r="A434" s="1"/>
      <c r="B434" s="1"/>
      <c r="C434" s="1"/>
      <c r="D434" s="1"/>
      <c r="E434" s="1"/>
      <c r="F434" s="1"/>
    </row>
    <row r="435" spans="1:6" x14ac:dyDescent="0.25">
      <c r="A435" s="1"/>
      <c r="B435" s="1"/>
      <c r="C435" s="1"/>
      <c r="D435" s="1"/>
      <c r="E435" s="1"/>
      <c r="F435" s="1"/>
    </row>
    <row r="436" spans="1:6" x14ac:dyDescent="0.25">
      <c r="A436" s="1"/>
      <c r="B436" s="1"/>
      <c r="C436" s="1"/>
      <c r="D436" s="1"/>
      <c r="E436" s="1"/>
      <c r="F436" s="1"/>
    </row>
    <row r="437" spans="1:6" x14ac:dyDescent="0.25">
      <c r="A437" s="1"/>
      <c r="B437" s="1"/>
      <c r="C437" s="1"/>
      <c r="D437" s="1"/>
      <c r="E437" s="1"/>
      <c r="F437" s="1"/>
    </row>
    <row r="438" spans="1:6" x14ac:dyDescent="0.25">
      <c r="A438" s="1"/>
      <c r="B438" s="1"/>
      <c r="C438" s="1"/>
      <c r="D438" s="1"/>
      <c r="E438" s="1"/>
      <c r="F438" s="1"/>
    </row>
    <row r="439" spans="1:6" x14ac:dyDescent="0.25">
      <c r="A439" s="1"/>
      <c r="B439" s="1"/>
      <c r="C439" s="1"/>
      <c r="D439" s="1"/>
      <c r="E439" s="1"/>
      <c r="F439" s="1"/>
    </row>
    <row r="440" spans="1:6" x14ac:dyDescent="0.25">
      <c r="A440" s="1"/>
      <c r="B440" s="1"/>
      <c r="C440" s="1"/>
      <c r="D440" s="1"/>
      <c r="E440" s="1"/>
      <c r="F440" s="1"/>
    </row>
    <row r="441" spans="1:6" x14ac:dyDescent="0.25">
      <c r="A441" s="1"/>
      <c r="B441" s="1"/>
      <c r="C441" s="1"/>
      <c r="D441" s="1"/>
      <c r="E441" s="1"/>
      <c r="F441" s="1"/>
    </row>
    <row r="442" spans="1:6" x14ac:dyDescent="0.25">
      <c r="A442" s="1"/>
      <c r="B442" s="1"/>
      <c r="C442" s="1"/>
      <c r="D442" s="1"/>
      <c r="E442" s="1"/>
      <c r="F442" s="1"/>
    </row>
    <row r="443" spans="1:6" x14ac:dyDescent="0.25">
      <c r="A443" s="1"/>
      <c r="B443" s="1"/>
      <c r="C443" s="1"/>
      <c r="D443" s="1"/>
      <c r="E443" s="1"/>
      <c r="F443" s="1"/>
    </row>
    <row r="444" spans="1:6" x14ac:dyDescent="0.25">
      <c r="A444" s="1"/>
      <c r="B444" s="1"/>
      <c r="C444" s="1"/>
      <c r="D444" s="1"/>
      <c r="E444" s="1"/>
      <c r="F444" s="1"/>
    </row>
    <row r="445" spans="1:6" x14ac:dyDescent="0.25">
      <c r="A445" s="1"/>
      <c r="B445" s="1"/>
      <c r="C445" s="1"/>
      <c r="D445" s="1"/>
      <c r="E445" s="1"/>
      <c r="F445" s="1"/>
    </row>
    <row r="446" spans="1:6" x14ac:dyDescent="0.25">
      <c r="A446" s="1"/>
      <c r="B446" s="1"/>
      <c r="C446" s="1"/>
      <c r="D446" s="1"/>
      <c r="E446" s="1"/>
      <c r="F446" s="1"/>
    </row>
    <row r="447" spans="1:6" x14ac:dyDescent="0.25">
      <c r="A447" s="1"/>
      <c r="B447" s="1"/>
      <c r="C447" s="1"/>
      <c r="D447" s="1"/>
      <c r="E447" s="1"/>
      <c r="F447" s="1"/>
    </row>
    <row r="448" spans="1:6" x14ac:dyDescent="0.25">
      <c r="A448" s="1"/>
      <c r="B448" s="1"/>
      <c r="C448" s="1"/>
      <c r="D448" s="1"/>
      <c r="E448" s="1"/>
      <c r="F448" s="1"/>
    </row>
    <row r="449" spans="1:6" x14ac:dyDescent="0.25">
      <c r="A449" s="1"/>
      <c r="B449" s="1"/>
      <c r="C449" s="1"/>
      <c r="D449" s="1"/>
      <c r="E449" s="1"/>
      <c r="F449" s="1"/>
    </row>
    <row r="450" spans="1:6" x14ac:dyDescent="0.25">
      <c r="A450" s="1"/>
      <c r="B450" s="1"/>
      <c r="C450" s="1"/>
      <c r="D450" s="1"/>
      <c r="E450" s="1"/>
      <c r="F450" s="1"/>
    </row>
    <row r="451" spans="1:6" x14ac:dyDescent="0.25">
      <c r="A451" s="1"/>
      <c r="B451" s="1"/>
      <c r="C451" s="1"/>
      <c r="D451" s="1"/>
      <c r="E451" s="1"/>
      <c r="F451" s="1"/>
    </row>
    <row r="452" spans="1:6" x14ac:dyDescent="0.25">
      <c r="A452" s="1"/>
      <c r="B452" s="1"/>
      <c r="C452" s="1"/>
      <c r="D452" s="1"/>
      <c r="E452" s="1"/>
      <c r="F452" s="1"/>
    </row>
    <row r="453" spans="1:6" x14ac:dyDescent="0.25">
      <c r="A453" s="1"/>
      <c r="B453" s="1"/>
      <c r="C453" s="1"/>
      <c r="D453" s="1"/>
      <c r="E453" s="1"/>
      <c r="F453" s="1"/>
    </row>
    <row r="454" spans="1:6" x14ac:dyDescent="0.25">
      <c r="A454" s="1"/>
      <c r="B454" s="1"/>
      <c r="C454" s="1"/>
      <c r="D454" s="1"/>
      <c r="E454" s="1"/>
      <c r="F454" s="1"/>
    </row>
    <row r="455" spans="1:6" x14ac:dyDescent="0.25">
      <c r="A455" s="1"/>
      <c r="B455" s="1"/>
      <c r="C455" s="1"/>
      <c r="D455" s="1"/>
      <c r="E455" s="1"/>
      <c r="F455" s="1"/>
    </row>
    <row r="456" spans="1:6" x14ac:dyDescent="0.25">
      <c r="A456" s="1"/>
      <c r="B456" s="1"/>
      <c r="C456" s="1"/>
      <c r="D456" s="1"/>
      <c r="E456" s="1"/>
      <c r="F456" s="1"/>
    </row>
    <row r="457" spans="1:6" x14ac:dyDescent="0.25">
      <c r="A457" s="1"/>
      <c r="B457" s="1"/>
      <c r="C457" s="1"/>
      <c r="D457" s="1"/>
      <c r="E457" s="1"/>
      <c r="F457" s="1"/>
    </row>
    <row r="458" spans="1:6" x14ac:dyDescent="0.25">
      <c r="A458" s="1"/>
      <c r="B458" s="1"/>
      <c r="C458" s="1"/>
      <c r="D458" s="1"/>
      <c r="E458" s="1"/>
      <c r="F458" s="1"/>
    </row>
    <row r="459" spans="1:6" x14ac:dyDescent="0.25">
      <c r="A459" s="1"/>
      <c r="B459" s="1"/>
      <c r="C459" s="1"/>
      <c r="D459" s="1"/>
      <c r="E459" s="1"/>
      <c r="F459" s="1"/>
    </row>
    <row r="460" spans="1:6" x14ac:dyDescent="0.25">
      <c r="A460" s="1"/>
      <c r="B460" s="1"/>
      <c r="C460" s="1"/>
      <c r="D460" s="1"/>
      <c r="E460" s="1"/>
      <c r="F460" s="1"/>
    </row>
    <row r="461" spans="1:6" x14ac:dyDescent="0.25">
      <c r="A461" s="1"/>
      <c r="B461" s="1"/>
      <c r="C461" s="1"/>
      <c r="D461" s="1"/>
      <c r="E461" s="1"/>
      <c r="F461" s="1"/>
    </row>
    <row r="462" spans="1:6" x14ac:dyDescent="0.25">
      <c r="A462" s="1"/>
      <c r="B462" s="1"/>
      <c r="C462" s="1"/>
      <c r="D462" s="1"/>
      <c r="E462" s="1"/>
      <c r="F462" s="1"/>
    </row>
    <row r="463" spans="1:6" x14ac:dyDescent="0.25">
      <c r="A463" s="1"/>
      <c r="B463" s="1"/>
      <c r="C463" s="1"/>
      <c r="D463" s="1"/>
      <c r="E463" s="1"/>
      <c r="F463" s="1"/>
    </row>
    <row r="464" spans="1:6" x14ac:dyDescent="0.25">
      <c r="A464" s="1"/>
      <c r="B464" s="1"/>
      <c r="C464" s="1"/>
      <c r="D464" s="1"/>
      <c r="E464" s="1"/>
      <c r="F464" s="1"/>
    </row>
    <row r="465" spans="1:6" x14ac:dyDescent="0.25">
      <c r="A465" s="1"/>
      <c r="B465" s="1"/>
      <c r="C465" s="1"/>
      <c r="D465" s="1"/>
      <c r="E465" s="1"/>
      <c r="F465" s="1"/>
    </row>
    <row r="466" spans="1:6" x14ac:dyDescent="0.25">
      <c r="A466" s="1"/>
      <c r="B466" s="1"/>
      <c r="C466" s="1"/>
      <c r="D466" s="1"/>
      <c r="E466" s="1"/>
      <c r="F466" s="1"/>
    </row>
    <row r="467" spans="1:6" x14ac:dyDescent="0.25">
      <c r="A467" s="1"/>
      <c r="B467" s="1"/>
      <c r="C467" s="1"/>
      <c r="D467" s="1"/>
      <c r="E467" s="1"/>
      <c r="F467" s="1"/>
    </row>
    <row r="468" spans="1:6" x14ac:dyDescent="0.25">
      <c r="A468" s="1"/>
      <c r="B468" s="1"/>
      <c r="C468" s="1"/>
      <c r="D468" s="1"/>
      <c r="E468" s="1"/>
      <c r="F468" s="1"/>
    </row>
    <row r="469" spans="1:6" x14ac:dyDescent="0.25">
      <c r="A469" s="1"/>
      <c r="B469" s="1"/>
      <c r="C469" s="1"/>
      <c r="D469" s="1"/>
      <c r="E469" s="1"/>
      <c r="F469" s="1"/>
    </row>
    <row r="470" spans="1:6" x14ac:dyDescent="0.25">
      <c r="A470" s="1"/>
      <c r="B470" s="1"/>
      <c r="C470" s="1"/>
      <c r="D470" s="1"/>
      <c r="E470" s="1"/>
      <c r="F470" s="1"/>
    </row>
    <row r="471" spans="1:6" x14ac:dyDescent="0.25">
      <c r="A471" s="1"/>
      <c r="B471" s="1"/>
      <c r="C471" s="1"/>
      <c r="D471" s="1"/>
      <c r="E471" s="1"/>
      <c r="F471" s="1"/>
    </row>
    <row r="472" spans="1:6" x14ac:dyDescent="0.25">
      <c r="A472" s="1"/>
      <c r="B472" s="1"/>
      <c r="C472" s="1"/>
      <c r="D472" s="1"/>
      <c r="E472" s="1"/>
      <c r="F472" s="1"/>
    </row>
    <row r="473" spans="1:6" x14ac:dyDescent="0.25">
      <c r="A473" s="1"/>
      <c r="B473" s="1"/>
      <c r="C473" s="1"/>
      <c r="D473" s="1"/>
      <c r="E473" s="1"/>
      <c r="F473" s="1"/>
    </row>
    <row r="474" spans="1:6" x14ac:dyDescent="0.25">
      <c r="A474" s="1"/>
      <c r="B474" s="1"/>
      <c r="C474" s="1"/>
      <c r="D474" s="1"/>
      <c r="E474" s="1"/>
      <c r="F474" s="1"/>
    </row>
    <row r="475" spans="1:6" x14ac:dyDescent="0.25">
      <c r="A475" s="1"/>
      <c r="B475" s="1"/>
      <c r="C475" s="1"/>
      <c r="D475" s="1"/>
      <c r="E475" s="1"/>
      <c r="F475" s="1"/>
    </row>
    <row r="476" spans="1:6" x14ac:dyDescent="0.25">
      <c r="A476" s="1"/>
      <c r="B476" s="1"/>
      <c r="C476" s="1"/>
      <c r="D476" s="1"/>
      <c r="E476" s="1"/>
      <c r="F476" s="1"/>
    </row>
    <row r="477" spans="1:6" x14ac:dyDescent="0.25">
      <c r="A477" s="1"/>
      <c r="B477" s="1"/>
      <c r="C477" s="1"/>
      <c r="D477" s="1"/>
      <c r="E477" s="1"/>
      <c r="F477" s="1"/>
    </row>
    <row r="478" spans="1:6" x14ac:dyDescent="0.25">
      <c r="A478" s="1"/>
      <c r="B478" s="1"/>
      <c r="C478" s="1"/>
      <c r="D478" s="1"/>
      <c r="E478" s="1"/>
      <c r="F478" s="1"/>
    </row>
    <row r="479" spans="1:6" x14ac:dyDescent="0.25">
      <c r="A479" s="1"/>
      <c r="B479" s="1"/>
      <c r="C479" s="1"/>
      <c r="D479" s="1"/>
      <c r="E479" s="1"/>
      <c r="F479" s="1"/>
    </row>
    <row r="480" spans="1:6" x14ac:dyDescent="0.25">
      <c r="A480" s="1"/>
      <c r="B480" s="1"/>
      <c r="C480" s="1"/>
      <c r="D480" s="1"/>
      <c r="E480" s="1"/>
      <c r="F480" s="1"/>
    </row>
    <row r="481" spans="1:6" x14ac:dyDescent="0.25">
      <c r="A481" s="1"/>
      <c r="B481" s="1"/>
      <c r="C481" s="1"/>
      <c r="D481" s="1"/>
      <c r="E481" s="1"/>
      <c r="F481" s="1"/>
    </row>
    <row r="482" spans="1:6" x14ac:dyDescent="0.25">
      <c r="A482" s="1"/>
      <c r="B482" s="1"/>
      <c r="C482" s="1"/>
      <c r="D482" s="1"/>
      <c r="E482" s="1"/>
      <c r="F482" s="1"/>
    </row>
    <row r="483" spans="1:6" x14ac:dyDescent="0.25">
      <c r="A483" s="1"/>
      <c r="B483" s="1"/>
      <c r="C483" s="1"/>
      <c r="D483" s="1"/>
      <c r="E483" s="1"/>
      <c r="F483" s="1"/>
    </row>
    <row r="484" spans="1:6" x14ac:dyDescent="0.25">
      <c r="A484" s="1"/>
      <c r="B484" s="1"/>
      <c r="C484" s="1"/>
      <c r="D484" s="1"/>
      <c r="E484" s="1"/>
      <c r="F484" s="1"/>
    </row>
    <row r="485" spans="1:6" x14ac:dyDescent="0.25">
      <c r="A485" s="1"/>
      <c r="B485" s="1"/>
      <c r="C485" s="1"/>
      <c r="D485" s="1"/>
      <c r="E485" s="1"/>
      <c r="F485" s="1"/>
    </row>
    <row r="486" spans="1:6" x14ac:dyDescent="0.25">
      <c r="A486" s="1"/>
      <c r="B486" s="1"/>
      <c r="C486" s="1"/>
      <c r="D486" s="1"/>
      <c r="E486" s="1"/>
      <c r="F486" s="1"/>
    </row>
    <row r="487" spans="1:6" x14ac:dyDescent="0.25">
      <c r="A487" s="1"/>
      <c r="B487" s="1"/>
      <c r="C487" s="1"/>
      <c r="D487" s="1"/>
      <c r="E487" s="1"/>
      <c r="F487" s="1"/>
    </row>
    <row r="488" spans="1:6" x14ac:dyDescent="0.25">
      <c r="A488" s="1"/>
      <c r="B488" s="1"/>
      <c r="C488" s="1"/>
      <c r="D488" s="1"/>
      <c r="E488" s="1"/>
      <c r="F488" s="1"/>
    </row>
    <row r="489" spans="1:6" x14ac:dyDescent="0.25">
      <c r="A489" s="1"/>
      <c r="B489" s="1"/>
      <c r="C489" s="1"/>
      <c r="D489" s="1"/>
      <c r="E489" s="1"/>
      <c r="F489" s="1"/>
    </row>
    <row r="490" spans="1:6" x14ac:dyDescent="0.25">
      <c r="A490" s="1"/>
      <c r="B490" s="1"/>
      <c r="C490" s="1"/>
      <c r="D490" s="1"/>
      <c r="E490" s="1"/>
      <c r="F490" s="1"/>
    </row>
    <row r="491" spans="1:6" x14ac:dyDescent="0.25">
      <c r="A491" s="1"/>
      <c r="B491" s="1"/>
      <c r="C491" s="1"/>
      <c r="D491" s="1"/>
      <c r="E491" s="1"/>
      <c r="F491" s="1"/>
    </row>
    <row r="492" spans="1:6" x14ac:dyDescent="0.25">
      <c r="A492" s="1"/>
      <c r="B492" s="1"/>
      <c r="C492" s="1"/>
      <c r="D492" s="1"/>
      <c r="E492" s="1"/>
      <c r="F492" s="1"/>
    </row>
    <row r="493" spans="1:6" x14ac:dyDescent="0.25">
      <c r="A493" s="1"/>
      <c r="B493" s="1"/>
      <c r="C493" s="1"/>
      <c r="D493" s="1"/>
      <c r="E493" s="1"/>
      <c r="F493" s="1"/>
    </row>
    <row r="494" spans="1:6" x14ac:dyDescent="0.25">
      <c r="A494" s="1"/>
      <c r="B494" s="1"/>
      <c r="C494" s="1"/>
      <c r="D494" s="1"/>
      <c r="E494" s="1"/>
      <c r="F494" s="1"/>
    </row>
    <row r="495" spans="1:6" x14ac:dyDescent="0.25">
      <c r="A495" s="1"/>
      <c r="B495" s="1"/>
      <c r="C495" s="1"/>
      <c r="D495" s="1"/>
      <c r="E495" s="1"/>
      <c r="F495" s="1"/>
    </row>
    <row r="496" spans="1:6" x14ac:dyDescent="0.25">
      <c r="A496" s="1"/>
      <c r="B496" s="1"/>
      <c r="C496" s="1"/>
      <c r="D496" s="1"/>
      <c r="E496" s="1"/>
      <c r="F496" s="1"/>
    </row>
    <row r="497" spans="1:6" x14ac:dyDescent="0.25">
      <c r="A497" s="1"/>
      <c r="B497" s="1"/>
      <c r="C497" s="1"/>
      <c r="D497" s="1"/>
      <c r="E497" s="1"/>
      <c r="F497" s="1"/>
    </row>
    <row r="498" spans="1:6" x14ac:dyDescent="0.25">
      <c r="A498" s="1"/>
      <c r="B498" s="1"/>
      <c r="C498" s="1"/>
      <c r="D498" s="1"/>
      <c r="E498" s="1"/>
      <c r="F498" s="1"/>
    </row>
    <row r="499" spans="1:6" x14ac:dyDescent="0.25">
      <c r="A499" s="1"/>
      <c r="B499" s="1"/>
      <c r="C499" s="1"/>
      <c r="D499" s="1"/>
      <c r="E499" s="1"/>
      <c r="F499" s="1"/>
    </row>
    <row r="500" spans="1:6" x14ac:dyDescent="0.25">
      <c r="A500" s="1"/>
      <c r="B500" s="1"/>
      <c r="C500" s="1"/>
      <c r="D500" s="1"/>
      <c r="E500" s="1"/>
      <c r="F500" s="1"/>
    </row>
  </sheetData>
  <mergeCells count="3">
    <mergeCell ref="A1:D1"/>
    <mergeCell ref="A2:D2"/>
    <mergeCell ref="A3:D3"/>
  </mergeCells>
  <printOptions horizontalCentered="1"/>
  <pageMargins left="0.7" right="0.7" top="0.75" bottom="0.75" header="0.3" footer="0.3"/>
  <pageSetup paperSize="9" scale="95" orientation="landscape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0"/>
  <sheetViews>
    <sheetView workbookViewId="0">
      <pane ySplit="8" topLeftCell="A9" activePane="bottomLeft" state="frozen"/>
      <selection pane="bottomLeft" activeCell="G26" sqref="G11:G26"/>
    </sheetView>
  </sheetViews>
  <sheetFormatPr defaultColWidth="0" defaultRowHeight="15" x14ac:dyDescent="0.25"/>
  <cols>
    <col min="1" max="1" width="4.7109375" hidden="1" customWidth="1"/>
    <col min="2" max="2" width="5.7109375" customWidth="1"/>
    <col min="3" max="3" width="12.7109375" customWidth="1"/>
    <col min="4" max="4" width="44.7109375" customWidth="1"/>
    <col min="5" max="5" width="5.7109375" customWidth="1"/>
    <col min="6" max="7" width="9.7109375" customWidth="1"/>
    <col min="8" max="8" width="9.7109375" hidden="1" customWidth="1"/>
    <col min="9" max="9" width="10.7109375" customWidth="1"/>
    <col min="10" max="15" width="0" hidden="1" customWidth="1"/>
    <col min="16" max="16" width="9.7109375" customWidth="1"/>
    <col min="17" max="18" width="0" hidden="1" customWidth="1"/>
    <col min="19" max="19" width="7.7109375" customWidth="1"/>
    <col min="20" max="21" width="0" hidden="1" customWidth="1"/>
    <col min="22" max="22" width="7.7109375" customWidth="1"/>
    <col min="23" max="26" width="0" hidden="1" customWidth="1"/>
    <col min="27" max="27" width="9.140625" customWidth="1"/>
    <col min="28" max="16384" width="9.140625" hidden="1"/>
  </cols>
  <sheetData>
    <row r="1" spans="1:26" ht="20.100000000000001" customHeight="1" x14ac:dyDescent="0.25">
      <c r="A1" s="158"/>
      <c r="B1" s="213" t="s">
        <v>33</v>
      </c>
      <c r="C1" s="214"/>
      <c r="D1" s="214"/>
      <c r="E1" s="214"/>
      <c r="F1" s="214"/>
      <c r="G1" s="214"/>
      <c r="H1" s="215"/>
      <c r="I1" s="159" t="s">
        <v>30</v>
      </c>
      <c r="J1" s="158"/>
      <c r="K1" s="3"/>
      <c r="L1" s="3"/>
      <c r="M1" s="3"/>
      <c r="N1" s="3"/>
      <c r="O1" s="3"/>
      <c r="P1" s="3"/>
      <c r="S1" s="3"/>
      <c r="V1" s="154"/>
      <c r="W1">
        <v>30.126000000000001</v>
      </c>
    </row>
    <row r="2" spans="1:26" ht="20.100000000000001" customHeight="1" x14ac:dyDescent="0.25">
      <c r="A2" s="158"/>
      <c r="B2" s="213" t="s">
        <v>34</v>
      </c>
      <c r="C2" s="214"/>
      <c r="D2" s="214"/>
      <c r="E2" s="214"/>
      <c r="F2" s="214"/>
      <c r="G2" s="214"/>
      <c r="H2" s="215"/>
      <c r="I2" s="159" t="s">
        <v>28</v>
      </c>
      <c r="J2" s="158"/>
      <c r="K2" s="3"/>
      <c r="L2" s="3"/>
      <c r="M2" s="3"/>
      <c r="N2" s="3"/>
      <c r="O2" s="3"/>
      <c r="P2" s="3"/>
      <c r="S2" s="3"/>
      <c r="V2" s="154"/>
    </row>
    <row r="3" spans="1:26" ht="20.100000000000001" customHeight="1" x14ac:dyDescent="0.25">
      <c r="A3" s="158"/>
      <c r="B3" s="213" t="s">
        <v>35</v>
      </c>
      <c r="C3" s="214"/>
      <c r="D3" s="214"/>
      <c r="E3" s="214"/>
      <c r="F3" s="214"/>
      <c r="G3" s="214"/>
      <c r="H3" s="215"/>
      <c r="I3" s="159" t="s">
        <v>74</v>
      </c>
      <c r="J3" s="158"/>
      <c r="K3" s="3"/>
      <c r="L3" s="3"/>
      <c r="M3" s="3"/>
      <c r="N3" s="3"/>
      <c r="O3" s="3"/>
      <c r="P3" s="3"/>
      <c r="S3" s="3"/>
      <c r="V3" s="154"/>
    </row>
    <row r="4" spans="1:26" x14ac:dyDescent="0.25">
      <c r="A4" s="3"/>
      <c r="B4" s="5" t="s">
        <v>94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S4" s="3"/>
      <c r="V4" s="154"/>
    </row>
    <row r="5" spans="1:26" x14ac:dyDescent="0.25">
      <c r="A5" s="3"/>
      <c r="B5" s="5" t="s">
        <v>226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S5" s="3"/>
      <c r="V5" s="154"/>
    </row>
    <row r="6" spans="1:26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S6" s="3"/>
      <c r="V6" s="154"/>
    </row>
    <row r="7" spans="1:26" x14ac:dyDescent="0.25">
      <c r="A7" s="12"/>
      <c r="B7" s="13" t="s">
        <v>75</v>
      </c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S7" s="12"/>
      <c r="V7" s="162"/>
    </row>
    <row r="8" spans="1:26" ht="15.75" x14ac:dyDescent="0.25">
      <c r="A8" s="161" t="s">
        <v>83</v>
      </c>
      <c r="B8" s="161" t="s">
        <v>84</v>
      </c>
      <c r="C8" s="161" t="s">
        <v>85</v>
      </c>
      <c r="D8" s="161" t="s">
        <v>86</v>
      </c>
      <c r="E8" s="161" t="s">
        <v>87</v>
      </c>
      <c r="F8" s="161" t="s">
        <v>88</v>
      </c>
      <c r="G8" s="161" t="s">
        <v>89</v>
      </c>
      <c r="H8" s="161" t="s">
        <v>66</v>
      </c>
      <c r="I8" s="161" t="s">
        <v>90</v>
      </c>
      <c r="J8" s="161"/>
      <c r="K8" s="161"/>
      <c r="L8" s="161"/>
      <c r="M8" s="161"/>
      <c r="N8" s="161"/>
      <c r="O8" s="161"/>
      <c r="P8" s="161" t="s">
        <v>91</v>
      </c>
      <c r="Q8" s="155"/>
      <c r="R8" s="155"/>
      <c r="S8" s="161" t="s">
        <v>92</v>
      </c>
      <c r="T8" s="157"/>
      <c r="U8" s="157"/>
      <c r="V8" s="163" t="s">
        <v>93</v>
      </c>
      <c r="W8" s="156"/>
      <c r="X8" s="156"/>
      <c r="Y8" s="156"/>
      <c r="Z8" s="156"/>
    </row>
    <row r="9" spans="1:26" x14ac:dyDescent="0.25">
      <c r="A9" s="143"/>
      <c r="B9" s="143"/>
      <c r="C9" s="164"/>
      <c r="D9" s="147" t="s">
        <v>76</v>
      </c>
      <c r="E9" s="143"/>
      <c r="F9" s="165"/>
      <c r="G9" s="144"/>
      <c r="H9" s="144"/>
      <c r="I9" s="144"/>
      <c r="J9" s="143"/>
      <c r="K9" s="143"/>
      <c r="L9" s="143"/>
      <c r="M9" s="143"/>
      <c r="N9" s="143"/>
      <c r="O9" s="143"/>
      <c r="P9" s="143"/>
      <c r="Q9" s="146"/>
      <c r="R9" s="146"/>
      <c r="S9" s="143"/>
      <c r="T9" s="146"/>
      <c r="U9" s="146"/>
      <c r="V9" s="166"/>
      <c r="W9" s="146"/>
      <c r="X9" s="146"/>
      <c r="Y9" s="146"/>
      <c r="Z9" s="146"/>
    </row>
    <row r="10" spans="1:26" x14ac:dyDescent="0.25">
      <c r="A10" s="149"/>
      <c r="B10" s="149"/>
      <c r="C10" s="149"/>
      <c r="D10" s="149" t="s">
        <v>77</v>
      </c>
      <c r="E10" s="149"/>
      <c r="F10" s="167"/>
      <c r="G10" s="150"/>
      <c r="H10" s="150"/>
      <c r="I10" s="150"/>
      <c r="J10" s="149"/>
      <c r="K10" s="149"/>
      <c r="L10" s="149"/>
      <c r="M10" s="149"/>
      <c r="N10" s="149"/>
      <c r="O10" s="149"/>
      <c r="P10" s="149"/>
      <c r="Q10" s="146"/>
      <c r="R10" s="146"/>
      <c r="S10" s="149"/>
      <c r="T10" s="146"/>
      <c r="U10" s="146"/>
      <c r="V10" s="146"/>
      <c r="W10" s="146"/>
      <c r="X10" s="146"/>
      <c r="Y10" s="146"/>
      <c r="Z10" s="146"/>
    </row>
    <row r="11" spans="1:26" ht="24.95" customHeight="1" x14ac:dyDescent="0.25">
      <c r="A11" s="171"/>
      <c r="B11" s="168" t="s">
        <v>95</v>
      </c>
      <c r="C11" s="172" t="s">
        <v>141</v>
      </c>
      <c r="D11" s="168" t="s">
        <v>184</v>
      </c>
      <c r="E11" s="168" t="s">
        <v>98</v>
      </c>
      <c r="F11" s="169">
        <v>130</v>
      </c>
      <c r="G11" s="170"/>
      <c r="H11" s="170"/>
      <c r="I11" s="170">
        <f>ROUND(F11*(G11+H11),2)</f>
        <v>0</v>
      </c>
      <c r="J11" s="168">
        <f>ROUND(F11*(N11),2)</f>
        <v>334.1</v>
      </c>
      <c r="K11" s="1">
        <f>ROUND(F11*(O11),2)</f>
        <v>0</v>
      </c>
      <c r="L11" s="1">
        <f>ROUND(F11*(G11),2)</f>
        <v>0</v>
      </c>
      <c r="M11" s="1"/>
      <c r="N11" s="1">
        <v>2.57</v>
      </c>
      <c r="O11" s="1"/>
      <c r="P11" s="160"/>
      <c r="Q11" s="173"/>
      <c r="R11" s="173"/>
      <c r="S11" s="149"/>
      <c r="V11" s="174"/>
      <c r="Z11">
        <v>0</v>
      </c>
    </row>
    <row r="12" spans="1:26" x14ac:dyDescent="0.25">
      <c r="A12" s="149"/>
      <c r="B12" s="149"/>
      <c r="C12" s="149"/>
      <c r="D12" s="149" t="s">
        <v>77</v>
      </c>
      <c r="E12" s="149"/>
      <c r="F12" s="167"/>
      <c r="G12" s="152"/>
      <c r="H12" s="152">
        <f>ROUND((SUM(M10:M11))/1,2)</f>
        <v>0</v>
      </c>
      <c r="I12" s="152">
        <f>ROUND((SUM(I10:I11))/1,2)</f>
        <v>0</v>
      </c>
      <c r="J12" s="149"/>
      <c r="K12" s="149"/>
      <c r="L12" s="149">
        <f>ROUND((SUM(L10:L11))/1,2)</f>
        <v>0</v>
      </c>
      <c r="M12" s="149">
        <f>ROUND((SUM(M10:M11))/1,2)</f>
        <v>0</v>
      </c>
      <c r="N12" s="149"/>
      <c r="O12" s="149"/>
      <c r="P12" s="175">
        <f>ROUND((SUM(P10:P11))/1,2)</f>
        <v>0</v>
      </c>
      <c r="Q12" s="146"/>
      <c r="R12" s="146"/>
      <c r="S12" s="175">
        <f>ROUND((SUM(S10:S11))/1,2)</f>
        <v>0</v>
      </c>
      <c r="T12" s="146"/>
      <c r="U12" s="146"/>
      <c r="V12" s="146"/>
      <c r="W12" s="146"/>
      <c r="X12" s="146"/>
      <c r="Y12" s="146"/>
      <c r="Z12" s="146"/>
    </row>
    <row r="13" spans="1:26" x14ac:dyDescent="0.25">
      <c r="A13" s="1"/>
      <c r="B13" s="1"/>
      <c r="C13" s="1"/>
      <c r="D13" s="1"/>
      <c r="E13" s="1"/>
      <c r="F13" s="160"/>
      <c r="G13" s="142"/>
      <c r="H13" s="142"/>
      <c r="I13" s="142"/>
      <c r="J13" s="1"/>
      <c r="K13" s="1"/>
      <c r="L13" s="1"/>
      <c r="M13" s="1"/>
      <c r="N13" s="1"/>
      <c r="O13" s="1"/>
      <c r="P13" s="1"/>
      <c r="S13" s="1"/>
    </row>
    <row r="14" spans="1:26" x14ac:dyDescent="0.25">
      <c r="A14" s="149"/>
      <c r="B14" s="149"/>
      <c r="C14" s="149"/>
      <c r="D14" s="149" t="s">
        <v>78</v>
      </c>
      <c r="E14" s="149"/>
      <c r="F14" s="167"/>
      <c r="G14" s="150"/>
      <c r="H14" s="150"/>
      <c r="I14" s="150"/>
      <c r="J14" s="149"/>
      <c r="K14" s="149"/>
      <c r="L14" s="149"/>
      <c r="M14" s="149"/>
      <c r="N14" s="149"/>
      <c r="O14" s="149"/>
      <c r="P14" s="149"/>
      <c r="Q14" s="146"/>
      <c r="R14" s="146"/>
      <c r="S14" s="149"/>
      <c r="T14" s="146"/>
      <c r="U14" s="146"/>
      <c r="V14" s="146"/>
      <c r="W14" s="146"/>
      <c r="X14" s="146"/>
      <c r="Y14" s="146"/>
      <c r="Z14" s="146"/>
    </row>
    <row r="15" spans="1:26" ht="24.95" customHeight="1" x14ac:dyDescent="0.25">
      <c r="A15" s="171"/>
      <c r="B15" s="168" t="s">
        <v>99</v>
      </c>
      <c r="C15" s="172" t="s">
        <v>100</v>
      </c>
      <c r="D15" s="168" t="s">
        <v>101</v>
      </c>
      <c r="E15" s="168" t="s">
        <v>98</v>
      </c>
      <c r="F15" s="169">
        <v>513</v>
      </c>
      <c r="G15" s="170"/>
      <c r="H15" s="170"/>
      <c r="I15" s="170">
        <f>ROUND(F15*(G15+H15),2)</f>
        <v>0</v>
      </c>
      <c r="J15" s="168">
        <f>ROUND(F15*(N15),2)</f>
        <v>184.68</v>
      </c>
      <c r="K15" s="1">
        <f>ROUND(F15*(O15),2)</f>
        <v>0</v>
      </c>
      <c r="L15" s="1">
        <f>ROUND(F15*(G15),2)</f>
        <v>0</v>
      </c>
      <c r="M15" s="1"/>
      <c r="N15" s="1">
        <v>0.36</v>
      </c>
      <c r="O15" s="1"/>
      <c r="P15" s="167">
        <v>6.0999999999999997E-4</v>
      </c>
      <c r="Q15" s="173"/>
      <c r="R15" s="173">
        <v>6.0999999999999997E-4</v>
      </c>
      <c r="S15" s="149">
        <f>ROUND(F15*(R15),3)</f>
        <v>0.313</v>
      </c>
      <c r="V15" s="174"/>
      <c r="Z15">
        <v>0</v>
      </c>
    </row>
    <row r="16" spans="1:26" ht="24.95" customHeight="1" x14ac:dyDescent="0.25">
      <c r="A16" s="171"/>
      <c r="B16" s="168" t="s">
        <v>116</v>
      </c>
      <c r="C16" s="172" t="s">
        <v>159</v>
      </c>
      <c r="D16" s="168" t="s">
        <v>160</v>
      </c>
      <c r="E16" s="168" t="s">
        <v>98</v>
      </c>
      <c r="F16" s="169">
        <v>513</v>
      </c>
      <c r="G16" s="170"/>
      <c r="H16" s="170"/>
      <c r="I16" s="170">
        <f>ROUND(F16*(G16+H16),2)</f>
        <v>0</v>
      </c>
      <c r="J16" s="168">
        <f>ROUND(F16*(N16),2)</f>
        <v>4627.26</v>
      </c>
      <c r="K16" s="1">
        <f>ROUND(F16*(O16),2)</f>
        <v>0</v>
      </c>
      <c r="L16" s="1">
        <f>ROUND(F16*(G16),2)</f>
        <v>0</v>
      </c>
      <c r="M16" s="1"/>
      <c r="N16" s="1">
        <v>9.02</v>
      </c>
      <c r="O16" s="1"/>
      <c r="P16" s="160"/>
      <c r="Q16" s="173"/>
      <c r="R16" s="173"/>
      <c r="S16" s="149"/>
      <c r="V16" s="174"/>
      <c r="Z16">
        <v>0</v>
      </c>
    </row>
    <row r="17" spans="1:26" x14ac:dyDescent="0.25">
      <c r="A17" s="149"/>
      <c r="B17" s="149"/>
      <c r="C17" s="149"/>
      <c r="D17" s="149" t="s">
        <v>78</v>
      </c>
      <c r="E17" s="149"/>
      <c r="F17" s="167"/>
      <c r="G17" s="152"/>
      <c r="H17" s="152">
        <f>ROUND((SUM(M14:M16))/1,2)</f>
        <v>0</v>
      </c>
      <c r="I17" s="152">
        <f>ROUND((SUM(I14:I16))/1,2)</f>
        <v>0</v>
      </c>
      <c r="J17" s="149"/>
      <c r="K17" s="149"/>
      <c r="L17" s="149">
        <f>ROUND((SUM(L14:L16))/1,2)</f>
        <v>0</v>
      </c>
      <c r="M17" s="149">
        <f>ROUND((SUM(M14:M16))/1,2)</f>
        <v>0</v>
      </c>
      <c r="N17" s="149"/>
      <c r="O17" s="149"/>
      <c r="P17" s="175">
        <f>ROUND((SUM(P14:P16))/1,2)</f>
        <v>0</v>
      </c>
      <c r="Q17" s="146"/>
      <c r="R17" s="146"/>
      <c r="S17" s="175">
        <f>ROUND((SUM(S14:S16))/1,2)</f>
        <v>0.31</v>
      </c>
      <c r="T17" s="146"/>
      <c r="U17" s="146"/>
      <c r="V17" s="146"/>
      <c r="W17" s="146"/>
      <c r="X17" s="146"/>
      <c r="Y17" s="146"/>
      <c r="Z17" s="146"/>
    </row>
    <row r="18" spans="1:26" x14ac:dyDescent="0.25">
      <c r="A18" s="1"/>
      <c r="B18" s="1"/>
      <c r="C18" s="1"/>
      <c r="D18" s="1"/>
      <c r="E18" s="1"/>
      <c r="F18" s="160"/>
      <c r="G18" s="142"/>
      <c r="H18" s="142"/>
      <c r="I18" s="142"/>
      <c r="J18" s="1"/>
      <c r="K18" s="1"/>
      <c r="L18" s="1"/>
      <c r="M18" s="1"/>
      <c r="N18" s="1"/>
      <c r="O18" s="1"/>
      <c r="P18" s="1"/>
      <c r="S18" s="1"/>
    </row>
    <row r="19" spans="1:26" x14ac:dyDescent="0.25">
      <c r="A19" s="149"/>
      <c r="B19" s="149"/>
      <c r="C19" s="149"/>
      <c r="D19" s="149" t="s">
        <v>80</v>
      </c>
      <c r="E19" s="149"/>
      <c r="F19" s="167"/>
      <c r="G19" s="150"/>
      <c r="H19" s="150"/>
      <c r="I19" s="150"/>
      <c r="J19" s="149"/>
      <c r="K19" s="149"/>
      <c r="L19" s="149"/>
      <c r="M19" s="149"/>
      <c r="N19" s="149"/>
      <c r="O19" s="149"/>
      <c r="P19" s="149"/>
      <c r="Q19" s="146"/>
      <c r="R19" s="146"/>
      <c r="S19" s="149"/>
      <c r="T19" s="146"/>
      <c r="U19" s="146"/>
      <c r="V19" s="146"/>
      <c r="W19" s="146"/>
      <c r="X19" s="146"/>
      <c r="Y19" s="146"/>
      <c r="Z19" s="146"/>
    </row>
    <row r="20" spans="1:26" ht="24.95" customHeight="1" x14ac:dyDescent="0.25">
      <c r="A20" s="171"/>
      <c r="B20" s="168" t="s">
        <v>95</v>
      </c>
      <c r="C20" s="172" t="s">
        <v>111</v>
      </c>
      <c r="D20" s="168" t="s">
        <v>112</v>
      </c>
      <c r="E20" s="168" t="s">
        <v>113</v>
      </c>
      <c r="F20" s="169">
        <v>12.74</v>
      </c>
      <c r="G20" s="170"/>
      <c r="H20" s="170"/>
      <c r="I20" s="170">
        <f>ROUND(F20*(G20+H20),2)</f>
        <v>0</v>
      </c>
      <c r="J20" s="168">
        <f>ROUND(F20*(N20),2)</f>
        <v>15.93</v>
      </c>
      <c r="K20" s="1">
        <f>ROUND(F20*(O20),2)</f>
        <v>0</v>
      </c>
      <c r="L20" s="1">
        <f>ROUND(F20*(G20),2)</f>
        <v>0</v>
      </c>
      <c r="M20" s="1"/>
      <c r="N20" s="1">
        <v>1.25</v>
      </c>
      <c r="O20" s="1"/>
      <c r="P20" s="160"/>
      <c r="Q20" s="173"/>
      <c r="R20" s="173"/>
      <c r="S20" s="149"/>
      <c r="V20" s="174"/>
      <c r="Z20">
        <v>0</v>
      </c>
    </row>
    <row r="21" spans="1:26" ht="24.95" customHeight="1" x14ac:dyDescent="0.25">
      <c r="A21" s="171"/>
      <c r="B21" s="168" t="s">
        <v>95</v>
      </c>
      <c r="C21" s="172" t="s">
        <v>114</v>
      </c>
      <c r="D21" s="168" t="s">
        <v>115</v>
      </c>
      <c r="E21" s="168" t="s">
        <v>113</v>
      </c>
      <c r="F21" s="169">
        <v>114.66</v>
      </c>
      <c r="G21" s="170"/>
      <c r="H21" s="170"/>
      <c r="I21" s="170">
        <f>ROUND(F21*(G21+H21),2)</f>
        <v>0</v>
      </c>
      <c r="J21" s="168">
        <f>ROUND(F21*(N21),2)</f>
        <v>27.52</v>
      </c>
      <c r="K21" s="1">
        <f>ROUND(F21*(O21),2)</f>
        <v>0</v>
      </c>
      <c r="L21" s="1">
        <f>ROUND(F21*(G21),2)</f>
        <v>0</v>
      </c>
      <c r="M21" s="1"/>
      <c r="N21" s="1">
        <v>0.24</v>
      </c>
      <c r="O21" s="1"/>
      <c r="P21" s="160"/>
      <c r="Q21" s="173"/>
      <c r="R21" s="173"/>
      <c r="S21" s="149"/>
      <c r="V21" s="174"/>
      <c r="Z21">
        <v>0</v>
      </c>
    </row>
    <row r="22" spans="1:26" ht="24.95" customHeight="1" x14ac:dyDescent="0.25">
      <c r="A22" s="171"/>
      <c r="B22" s="168" t="s">
        <v>116</v>
      </c>
      <c r="C22" s="172" t="s">
        <v>117</v>
      </c>
      <c r="D22" s="168" t="s">
        <v>118</v>
      </c>
      <c r="E22" s="168" t="s">
        <v>113</v>
      </c>
      <c r="F22" s="169">
        <v>12.74</v>
      </c>
      <c r="G22" s="170"/>
      <c r="H22" s="170"/>
      <c r="I22" s="170">
        <f>ROUND(F22*(G22+H22),2)</f>
        <v>0</v>
      </c>
      <c r="J22" s="168">
        <f>ROUND(F22*(N22),2)</f>
        <v>125.49</v>
      </c>
      <c r="K22" s="1">
        <f>ROUND(F22*(O22),2)</f>
        <v>0</v>
      </c>
      <c r="L22" s="1">
        <f>ROUND(F22*(G22),2)</f>
        <v>0</v>
      </c>
      <c r="M22" s="1"/>
      <c r="N22" s="1">
        <v>9.85</v>
      </c>
      <c r="O22" s="1"/>
      <c r="P22" s="160"/>
      <c r="Q22" s="173"/>
      <c r="R22" s="173"/>
      <c r="S22" s="149"/>
      <c r="V22" s="174"/>
      <c r="Z22">
        <v>0</v>
      </c>
    </row>
    <row r="23" spans="1:26" x14ac:dyDescent="0.25">
      <c r="A23" s="149"/>
      <c r="B23" s="149"/>
      <c r="C23" s="149"/>
      <c r="D23" s="149" t="s">
        <v>80</v>
      </c>
      <c r="E23" s="149"/>
      <c r="F23" s="167"/>
      <c r="G23" s="152"/>
      <c r="H23" s="152">
        <f>ROUND((SUM(M19:M22))/1,2)</f>
        <v>0</v>
      </c>
      <c r="I23" s="152">
        <f>ROUND((SUM(I19:I22))/1,2)</f>
        <v>0</v>
      </c>
      <c r="J23" s="149"/>
      <c r="K23" s="149"/>
      <c r="L23" s="149">
        <f>ROUND((SUM(L19:L22))/1,2)</f>
        <v>0</v>
      </c>
      <c r="M23" s="149">
        <f>ROUND((SUM(M19:M22))/1,2)</f>
        <v>0</v>
      </c>
      <c r="N23" s="149"/>
      <c r="O23" s="149"/>
      <c r="P23" s="175">
        <f>ROUND((SUM(P19:P22))/1,2)</f>
        <v>0</v>
      </c>
      <c r="Q23" s="146"/>
      <c r="R23" s="146"/>
      <c r="S23" s="175">
        <f>ROUND((SUM(S19:S22))/1,2)</f>
        <v>0</v>
      </c>
      <c r="T23" s="146"/>
      <c r="U23" s="146"/>
      <c r="V23" s="146"/>
      <c r="W23" s="146"/>
      <c r="X23" s="146"/>
      <c r="Y23" s="146"/>
      <c r="Z23" s="146"/>
    </row>
    <row r="24" spans="1:26" x14ac:dyDescent="0.25">
      <c r="A24" s="1"/>
      <c r="B24" s="1"/>
      <c r="C24" s="1"/>
      <c r="D24" s="1"/>
      <c r="E24" s="1"/>
      <c r="F24" s="160"/>
      <c r="G24" s="142"/>
      <c r="H24" s="142"/>
      <c r="I24" s="142"/>
      <c r="J24" s="1"/>
      <c r="K24" s="1"/>
      <c r="L24" s="1"/>
      <c r="M24" s="1"/>
      <c r="N24" s="1"/>
      <c r="O24" s="1"/>
      <c r="P24" s="1"/>
      <c r="S24" s="1"/>
    </row>
    <row r="25" spans="1:26" x14ac:dyDescent="0.25">
      <c r="A25" s="149"/>
      <c r="B25" s="149"/>
      <c r="C25" s="149"/>
      <c r="D25" s="149" t="s">
        <v>81</v>
      </c>
      <c r="E25" s="149"/>
      <c r="F25" s="167"/>
      <c r="G25" s="150"/>
      <c r="H25" s="150"/>
      <c r="I25" s="150"/>
      <c r="J25" s="149"/>
      <c r="K25" s="149"/>
      <c r="L25" s="149"/>
      <c r="M25" s="149"/>
      <c r="N25" s="149"/>
      <c r="O25" s="149"/>
      <c r="P25" s="149"/>
      <c r="Q25" s="146"/>
      <c r="R25" s="146"/>
      <c r="S25" s="149"/>
      <c r="T25" s="146"/>
      <c r="U25" s="146"/>
      <c r="V25" s="146"/>
      <c r="W25" s="146"/>
      <c r="X25" s="146"/>
      <c r="Y25" s="146"/>
      <c r="Z25" s="146"/>
    </row>
    <row r="26" spans="1:26" ht="24.95" customHeight="1" x14ac:dyDescent="0.25">
      <c r="A26" s="171"/>
      <c r="B26" s="168" t="s">
        <v>99</v>
      </c>
      <c r="C26" s="172" t="s">
        <v>119</v>
      </c>
      <c r="D26" s="168" t="s">
        <v>120</v>
      </c>
      <c r="E26" s="168" t="s">
        <v>113</v>
      </c>
      <c r="F26" s="169">
        <v>50.930999999999997</v>
      </c>
      <c r="G26" s="170"/>
      <c r="H26" s="170"/>
      <c r="I26" s="170">
        <f>ROUND(F26*(G26+H26),2)</f>
        <v>0</v>
      </c>
      <c r="J26" s="168">
        <f>ROUND(F26*(N26),2)</f>
        <v>85.05</v>
      </c>
      <c r="K26" s="1">
        <f>ROUND(F26*(O26),2)</f>
        <v>0</v>
      </c>
      <c r="L26" s="1">
        <f>ROUND(F26*(G26),2)</f>
        <v>0</v>
      </c>
      <c r="M26" s="1"/>
      <c r="N26" s="1">
        <v>1.67</v>
      </c>
      <c r="O26" s="1"/>
      <c r="P26" s="160"/>
      <c r="Q26" s="173"/>
      <c r="R26" s="173"/>
      <c r="S26" s="149"/>
      <c r="V26" s="174"/>
      <c r="Z26">
        <v>0</v>
      </c>
    </row>
    <row r="27" spans="1:26" x14ac:dyDescent="0.25">
      <c r="A27" s="149"/>
      <c r="B27" s="149"/>
      <c r="C27" s="149"/>
      <c r="D27" s="149" t="s">
        <v>81</v>
      </c>
      <c r="E27" s="149"/>
      <c r="F27" s="167"/>
      <c r="G27" s="152"/>
      <c r="H27" s="152"/>
      <c r="I27" s="152">
        <f>ROUND((SUM(I25:I26))/1,2)</f>
        <v>0</v>
      </c>
      <c r="J27" s="149"/>
      <c r="K27" s="149"/>
      <c r="L27" s="149">
        <f>ROUND((SUM(L25:L26))/1,2)</f>
        <v>0</v>
      </c>
      <c r="M27" s="149">
        <f>ROUND((SUM(M25:M26))/1,2)</f>
        <v>0</v>
      </c>
      <c r="N27" s="149"/>
      <c r="O27" s="149"/>
      <c r="P27" s="175"/>
      <c r="S27" s="167">
        <f>ROUND((SUM(S25:S26))/1,2)</f>
        <v>0</v>
      </c>
      <c r="V27">
        <f>ROUND((SUM(V25:V26))/1,2)</f>
        <v>0</v>
      </c>
    </row>
    <row r="28" spans="1:26" x14ac:dyDescent="0.25">
      <c r="A28" s="1"/>
      <c r="B28" s="1"/>
      <c r="C28" s="1"/>
      <c r="D28" s="1"/>
      <c r="E28" s="1"/>
      <c r="F28" s="160"/>
      <c r="G28" s="142"/>
      <c r="H28" s="142"/>
      <c r="I28" s="142"/>
      <c r="J28" s="1"/>
      <c r="K28" s="1"/>
      <c r="L28" s="1"/>
      <c r="M28" s="1"/>
      <c r="N28" s="1"/>
      <c r="O28" s="1"/>
      <c r="P28" s="1"/>
      <c r="S28" s="1"/>
    </row>
    <row r="29" spans="1:26" x14ac:dyDescent="0.25">
      <c r="A29" s="149"/>
      <c r="B29" s="149"/>
      <c r="C29" s="149"/>
      <c r="D29" s="2" t="s">
        <v>76</v>
      </c>
      <c r="E29" s="149"/>
      <c r="F29" s="167"/>
      <c r="G29" s="152"/>
      <c r="H29" s="152">
        <f>ROUND((SUM(M9:M28))/2,2)</f>
        <v>0</v>
      </c>
      <c r="I29" s="152">
        <f>ROUND((SUM(I9:I28))/2,2)</f>
        <v>0</v>
      </c>
      <c r="J29" s="149"/>
      <c r="K29" s="149"/>
      <c r="L29" s="149">
        <f>ROUND((SUM(L9:L28))/2,2)</f>
        <v>0</v>
      </c>
      <c r="M29" s="149">
        <f>ROUND((SUM(M9:M28))/2,2)</f>
        <v>0</v>
      </c>
      <c r="N29" s="149"/>
      <c r="O29" s="149"/>
      <c r="P29" s="175"/>
      <c r="S29" s="175">
        <f>ROUND((SUM(S9:S28))/2,2)</f>
        <v>0.31</v>
      </c>
      <c r="V29">
        <f>ROUND((SUM(V9:V28))/2,2)</f>
        <v>0</v>
      </c>
    </row>
    <row r="30" spans="1:26" x14ac:dyDescent="0.25">
      <c r="A30" s="176"/>
      <c r="B30" s="176"/>
      <c r="C30" s="176"/>
      <c r="D30" s="176" t="s">
        <v>82</v>
      </c>
      <c r="E30" s="176"/>
      <c r="F30" s="177"/>
      <c r="G30" s="178"/>
      <c r="H30" s="178">
        <f>ROUND((SUM(M9:M29))/3,2)</f>
        <v>0</v>
      </c>
      <c r="I30" s="178">
        <f>ROUND((SUM(I9:I29))/3,2)</f>
        <v>0</v>
      </c>
      <c r="J30" s="176"/>
      <c r="K30" s="176">
        <f>ROUND((SUM(K9:K29))/3,2)</f>
        <v>0</v>
      </c>
      <c r="L30" s="176">
        <f>ROUND((SUM(L9:L29))/3,2)</f>
        <v>0</v>
      </c>
      <c r="M30" s="176">
        <f>ROUND((SUM(M9:M29))/3,2)</f>
        <v>0</v>
      </c>
      <c r="N30" s="176"/>
      <c r="O30" s="176"/>
      <c r="P30" s="177"/>
      <c r="Q30" s="179"/>
      <c r="R30" s="179"/>
      <c r="S30" s="177">
        <f>ROUND((SUM(S9:S29))/3,2)</f>
        <v>0.31</v>
      </c>
      <c r="T30" s="179"/>
      <c r="U30" s="179"/>
      <c r="V30" s="179">
        <f>ROUND((SUM(V9:V29))/3,2)</f>
        <v>0</v>
      </c>
      <c r="Z30">
        <f>(SUM(Z9:Z29))</f>
        <v>0</v>
      </c>
    </row>
  </sheetData>
  <mergeCells count="3">
    <mergeCell ref="B1:H1"/>
    <mergeCell ref="B2:H2"/>
    <mergeCell ref="B3:H3"/>
  </mergeCells>
  <printOptions horizontalCentered="1" gridLines="1"/>
  <pageMargins left="0.7" right="6.9444444444444441E-3" top="0.75" bottom="0.75" header="0.3" footer="0.3"/>
  <pageSetup paperSize="9" orientation="landscape" verticalDpi="0" r:id="rId1"/>
  <headerFooter>
    <oddHeader>&amp;C&amp;B&amp; Rozpočet VRANOV N.T - OPRAVA CHODNÍKOV A KOMUNIKÁCIÍ NA ÚZEMÍ MESTA / Chodník Q, R</oddHeader>
    <oddFooter>&amp;RStrana &amp;P z &amp;N    &amp;L&amp;7Spracované systémom Systematic®pyramida.wsn, tel.: 051 77 10 585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1"/>
  <sheetViews>
    <sheetView workbookViewId="0"/>
  </sheetViews>
  <sheetFormatPr defaultColWidth="0" defaultRowHeight="15" x14ac:dyDescent="0.25"/>
  <cols>
    <col min="1" max="1" width="1.7109375" customWidth="1"/>
    <col min="2" max="2" width="3.7109375" customWidth="1"/>
    <col min="3" max="3" width="4.7109375" customWidth="1"/>
    <col min="4" max="6" width="10.7109375" customWidth="1"/>
    <col min="7" max="7" width="3.7109375" customWidth="1"/>
    <col min="8" max="8" width="19.7109375" customWidth="1"/>
    <col min="9" max="10" width="10.7109375" customWidth="1"/>
    <col min="11" max="26" width="0" hidden="1" customWidth="1"/>
    <col min="27" max="27" width="9.140625" customWidth="1"/>
    <col min="28" max="16384" width="9.140625" hidden="1"/>
  </cols>
  <sheetData>
    <row r="1" spans="1:23" ht="27.95" customHeight="1" thickBot="1" x14ac:dyDescent="0.3">
      <c r="A1" s="3"/>
      <c r="B1" s="12"/>
      <c r="C1" s="12"/>
      <c r="D1" s="12"/>
      <c r="E1" s="12"/>
      <c r="F1" s="13" t="s">
        <v>25</v>
      </c>
      <c r="G1" s="12"/>
      <c r="H1" s="12"/>
      <c r="I1" s="12"/>
      <c r="J1" s="12"/>
      <c r="W1">
        <v>30.126000000000001</v>
      </c>
    </row>
    <row r="2" spans="1:23" ht="18" customHeight="1" thickTop="1" x14ac:dyDescent="0.25">
      <c r="A2" s="11"/>
      <c r="B2" s="207" t="s">
        <v>1</v>
      </c>
      <c r="C2" s="208"/>
      <c r="D2" s="208"/>
      <c r="E2" s="208"/>
      <c r="F2" s="208"/>
      <c r="G2" s="208"/>
      <c r="H2" s="208"/>
      <c r="I2" s="208"/>
      <c r="J2" s="209"/>
    </row>
    <row r="3" spans="1:23" ht="18" customHeight="1" x14ac:dyDescent="0.25">
      <c r="A3" s="11"/>
      <c r="B3" s="34" t="s">
        <v>227</v>
      </c>
      <c r="C3" s="35"/>
      <c r="D3" s="36"/>
      <c r="E3" s="36"/>
      <c r="F3" s="36"/>
      <c r="G3" s="16"/>
      <c r="H3" s="16"/>
      <c r="I3" s="37" t="s">
        <v>26</v>
      </c>
      <c r="J3" s="30"/>
    </row>
    <row r="4" spans="1:23" ht="18" customHeight="1" x14ac:dyDescent="0.25">
      <c r="A4" s="11"/>
      <c r="B4" s="22"/>
      <c r="C4" s="19"/>
      <c r="D4" s="16"/>
      <c r="E4" s="16"/>
      <c r="F4" s="16"/>
      <c r="G4" s="16"/>
      <c r="H4" s="16"/>
      <c r="I4" s="37" t="s">
        <v>28</v>
      </c>
      <c r="J4" s="30"/>
    </row>
    <row r="5" spans="1:23" ht="18" customHeight="1" thickBot="1" x14ac:dyDescent="0.3">
      <c r="A5" s="11"/>
      <c r="B5" s="38" t="s">
        <v>29</v>
      </c>
      <c r="C5" s="19"/>
      <c r="D5" s="16"/>
      <c r="E5" s="16"/>
      <c r="F5" s="39" t="s">
        <v>30</v>
      </c>
      <c r="G5" s="16"/>
      <c r="H5" s="16"/>
      <c r="I5" s="37" t="s">
        <v>31</v>
      </c>
      <c r="J5" s="40" t="s">
        <v>32</v>
      </c>
    </row>
    <row r="6" spans="1:23" ht="20.100000000000001" customHeight="1" thickTop="1" x14ac:dyDescent="0.25">
      <c r="A6" s="11"/>
      <c r="B6" s="201" t="s">
        <v>33</v>
      </c>
      <c r="C6" s="202"/>
      <c r="D6" s="202"/>
      <c r="E6" s="202"/>
      <c r="F6" s="202"/>
      <c r="G6" s="202"/>
      <c r="H6" s="202"/>
      <c r="I6" s="202"/>
      <c r="J6" s="203"/>
    </row>
    <row r="7" spans="1:23" ht="18" customHeight="1" x14ac:dyDescent="0.25">
      <c r="A7" s="11"/>
      <c r="B7" s="49" t="s">
        <v>36</v>
      </c>
      <c r="C7" s="42"/>
      <c r="D7" s="17"/>
      <c r="E7" s="17"/>
      <c r="F7" s="17"/>
      <c r="G7" s="50" t="s">
        <v>37</v>
      </c>
      <c r="H7" s="17"/>
      <c r="I7" s="28"/>
      <c r="J7" s="43"/>
    </row>
    <row r="8" spans="1:23" ht="20.100000000000001" customHeight="1" x14ac:dyDescent="0.25">
      <c r="A8" s="11"/>
      <c r="B8" s="204" t="s">
        <v>34</v>
      </c>
      <c r="C8" s="205"/>
      <c r="D8" s="205"/>
      <c r="E8" s="205"/>
      <c r="F8" s="205"/>
      <c r="G8" s="205"/>
      <c r="H8" s="205"/>
      <c r="I8" s="205"/>
      <c r="J8" s="206"/>
    </row>
    <row r="9" spans="1:23" ht="18" customHeight="1" x14ac:dyDescent="0.25">
      <c r="A9" s="11"/>
      <c r="B9" s="38" t="s">
        <v>36</v>
      </c>
      <c r="C9" s="19"/>
      <c r="D9" s="16"/>
      <c r="E9" s="16"/>
      <c r="F9" s="16"/>
      <c r="G9" s="39" t="s">
        <v>37</v>
      </c>
      <c r="H9" s="16"/>
      <c r="I9" s="27"/>
      <c r="J9" s="30"/>
    </row>
    <row r="10" spans="1:23" ht="20.100000000000001" customHeight="1" x14ac:dyDescent="0.25">
      <c r="A10" s="11"/>
      <c r="B10" s="204" t="s">
        <v>35</v>
      </c>
      <c r="C10" s="205"/>
      <c r="D10" s="205"/>
      <c r="E10" s="205"/>
      <c r="F10" s="205"/>
      <c r="G10" s="205"/>
      <c r="H10" s="205"/>
      <c r="I10" s="205"/>
      <c r="J10" s="206"/>
    </row>
    <row r="11" spans="1:23" ht="18" customHeight="1" thickBot="1" x14ac:dyDescent="0.3">
      <c r="A11" s="11"/>
      <c r="B11" s="38" t="s">
        <v>36</v>
      </c>
      <c r="C11" s="19"/>
      <c r="D11" s="16"/>
      <c r="E11" s="16"/>
      <c r="F11" s="16"/>
      <c r="G11" s="39" t="s">
        <v>37</v>
      </c>
      <c r="H11" s="16"/>
      <c r="I11" s="27"/>
      <c r="J11" s="30"/>
    </row>
    <row r="12" spans="1:23" ht="18" customHeight="1" thickTop="1" x14ac:dyDescent="0.25">
      <c r="A12" s="11"/>
      <c r="B12" s="44"/>
      <c r="C12" s="45"/>
      <c r="D12" s="46"/>
      <c r="E12" s="46"/>
      <c r="F12" s="46"/>
      <c r="G12" s="46"/>
      <c r="H12" s="46"/>
      <c r="I12" s="47"/>
      <c r="J12" s="48"/>
    </row>
    <row r="13" spans="1:23" ht="18" customHeight="1" x14ac:dyDescent="0.25">
      <c r="A13" s="11"/>
      <c r="B13" s="41"/>
      <c r="C13" s="42"/>
      <c r="D13" s="17"/>
      <c r="E13" s="17"/>
      <c r="F13" s="17"/>
      <c r="G13" s="17"/>
      <c r="H13" s="17"/>
      <c r="I13" s="28"/>
      <c r="J13" s="43"/>
    </row>
    <row r="14" spans="1:23" ht="18" customHeight="1" thickBot="1" x14ac:dyDescent="0.3">
      <c r="A14" s="11"/>
      <c r="B14" s="22"/>
      <c r="C14" s="19"/>
      <c r="D14" s="16"/>
      <c r="E14" s="16"/>
      <c r="F14" s="16"/>
      <c r="G14" s="16"/>
      <c r="H14" s="16"/>
      <c r="I14" s="27"/>
      <c r="J14" s="30"/>
    </row>
    <row r="15" spans="1:23" ht="18" customHeight="1" thickTop="1" x14ac:dyDescent="0.25">
      <c r="A15" s="11"/>
      <c r="B15" s="82" t="s">
        <v>38</v>
      </c>
      <c r="C15" s="83" t="s">
        <v>6</v>
      </c>
      <c r="D15" s="83" t="s">
        <v>65</v>
      </c>
      <c r="E15" s="84" t="s">
        <v>66</v>
      </c>
      <c r="F15" s="96" t="s">
        <v>67</v>
      </c>
      <c r="G15" s="51" t="s">
        <v>43</v>
      </c>
      <c r="H15" s="54" t="s">
        <v>44</v>
      </c>
      <c r="I15" s="26"/>
      <c r="J15" s="48"/>
    </row>
    <row r="16" spans="1:23" ht="18" customHeight="1" x14ac:dyDescent="0.25">
      <c r="A16" s="11"/>
      <c r="B16" s="85">
        <v>1</v>
      </c>
      <c r="C16" s="86" t="s">
        <v>39</v>
      </c>
      <c r="D16" s="87">
        <f>'Rekap 14020'!B15</f>
        <v>0</v>
      </c>
      <c r="E16" s="88">
        <f>'Rekap 14020'!C15</f>
        <v>0</v>
      </c>
      <c r="F16" s="97">
        <f>'Rekap 14020'!D15</f>
        <v>0</v>
      </c>
      <c r="G16" s="52">
        <v>6</v>
      </c>
      <c r="H16" s="106" t="s">
        <v>45</v>
      </c>
      <c r="I16" s="120"/>
      <c r="J16" s="117">
        <v>0</v>
      </c>
    </row>
    <row r="17" spans="1:26" ht="18" customHeight="1" x14ac:dyDescent="0.25">
      <c r="A17" s="11"/>
      <c r="B17" s="59">
        <v>2</v>
      </c>
      <c r="C17" s="62" t="s">
        <v>40</v>
      </c>
      <c r="D17" s="69"/>
      <c r="E17" s="67"/>
      <c r="F17" s="72"/>
      <c r="G17" s="53">
        <v>7</v>
      </c>
      <c r="H17" s="107" t="s">
        <v>46</v>
      </c>
      <c r="I17" s="120"/>
      <c r="J17" s="118">
        <f>'SO 14020'!Z32</f>
        <v>0</v>
      </c>
    </row>
    <row r="18" spans="1:26" ht="18" customHeight="1" x14ac:dyDescent="0.25">
      <c r="A18" s="11"/>
      <c r="B18" s="60">
        <v>3</v>
      </c>
      <c r="C18" s="63" t="s">
        <v>41</v>
      </c>
      <c r="D18" s="70"/>
      <c r="E18" s="68"/>
      <c r="F18" s="73"/>
      <c r="G18" s="53">
        <v>8</v>
      </c>
      <c r="H18" s="107" t="s">
        <v>47</v>
      </c>
      <c r="I18" s="120"/>
      <c r="J18" s="118">
        <v>0</v>
      </c>
    </row>
    <row r="19" spans="1:26" ht="18" customHeight="1" x14ac:dyDescent="0.25">
      <c r="A19" s="11"/>
      <c r="B19" s="60">
        <v>4</v>
      </c>
      <c r="C19" s="64"/>
      <c r="D19" s="70"/>
      <c r="E19" s="68"/>
      <c r="F19" s="73"/>
      <c r="G19" s="53">
        <v>9</v>
      </c>
      <c r="H19" s="116"/>
      <c r="I19" s="120"/>
      <c r="J19" s="119"/>
    </row>
    <row r="20" spans="1:26" ht="18" customHeight="1" thickBot="1" x14ac:dyDescent="0.3">
      <c r="A20" s="11"/>
      <c r="B20" s="60">
        <v>5</v>
      </c>
      <c r="C20" s="65" t="s">
        <v>42</v>
      </c>
      <c r="D20" s="71"/>
      <c r="E20" s="91"/>
      <c r="F20" s="98">
        <f>SUM(F16:F19)</f>
        <v>0</v>
      </c>
      <c r="G20" s="53">
        <v>10</v>
      </c>
      <c r="H20" s="107" t="s">
        <v>42</v>
      </c>
      <c r="I20" s="122"/>
      <c r="J20" s="90">
        <f>SUM(J16:J19)</f>
        <v>0</v>
      </c>
    </row>
    <row r="21" spans="1:26" ht="18" customHeight="1" thickTop="1" x14ac:dyDescent="0.25">
      <c r="A21" s="11"/>
      <c r="B21" s="57" t="s">
        <v>55</v>
      </c>
      <c r="C21" s="61" t="s">
        <v>7</v>
      </c>
      <c r="D21" s="66"/>
      <c r="E21" s="18"/>
      <c r="F21" s="89"/>
      <c r="G21" s="57" t="s">
        <v>61</v>
      </c>
      <c r="H21" s="54" t="s">
        <v>7</v>
      </c>
      <c r="I21" s="28"/>
      <c r="J21" s="123"/>
    </row>
    <row r="22" spans="1:26" ht="18" customHeight="1" x14ac:dyDescent="0.25">
      <c r="A22" s="11"/>
      <c r="B22" s="52">
        <v>11</v>
      </c>
      <c r="C22" s="55" t="s">
        <v>56</v>
      </c>
      <c r="D22" s="78"/>
      <c r="E22" s="80" t="s">
        <v>59</v>
      </c>
      <c r="F22" s="72">
        <f>((F16*U22*0)+(F17*V22*0)+(F18*W22*0))/100</f>
        <v>0</v>
      </c>
      <c r="G22" s="52">
        <v>16</v>
      </c>
      <c r="H22" s="106" t="s">
        <v>62</v>
      </c>
      <c r="I22" s="121" t="s">
        <v>59</v>
      </c>
      <c r="J22" s="117">
        <f>((F16*X22*0)+(F17*Y22*0)+(F18*Z22*0))/100</f>
        <v>0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</row>
    <row r="23" spans="1:26" ht="18" customHeight="1" x14ac:dyDescent="0.25">
      <c r="A23" s="11"/>
      <c r="B23" s="53">
        <v>12</v>
      </c>
      <c r="C23" s="56" t="s">
        <v>57</v>
      </c>
      <c r="D23" s="58"/>
      <c r="E23" s="80" t="s">
        <v>60</v>
      </c>
      <c r="F23" s="73">
        <f>((F16*U23*0)+(F17*V23*0)+(F18*W23*0))/100</f>
        <v>0</v>
      </c>
      <c r="G23" s="53">
        <v>17</v>
      </c>
      <c r="H23" s="107" t="s">
        <v>63</v>
      </c>
      <c r="I23" s="121" t="s">
        <v>59</v>
      </c>
      <c r="J23" s="118">
        <f>((F16*X23*0)+(F17*Y23*0)+(F18*Z23*0))/100</f>
        <v>0</v>
      </c>
      <c r="U23">
        <v>1</v>
      </c>
      <c r="V23">
        <v>1</v>
      </c>
      <c r="W23">
        <v>0</v>
      </c>
      <c r="X23">
        <v>1</v>
      </c>
      <c r="Y23">
        <v>1</v>
      </c>
      <c r="Z23">
        <v>1</v>
      </c>
    </row>
    <row r="24" spans="1:26" ht="18" customHeight="1" x14ac:dyDescent="0.25">
      <c r="A24" s="11"/>
      <c r="B24" s="53">
        <v>13</v>
      </c>
      <c r="C24" s="56" t="s">
        <v>58</v>
      </c>
      <c r="D24" s="58"/>
      <c r="E24" s="80" t="s">
        <v>59</v>
      </c>
      <c r="F24" s="73">
        <f>((F16*U24*0)+(F17*V24*0)+(F18*W24*0))/100</f>
        <v>0</v>
      </c>
      <c r="G24" s="53">
        <v>18</v>
      </c>
      <c r="H24" s="107" t="s">
        <v>64</v>
      </c>
      <c r="I24" s="121" t="s">
        <v>60</v>
      </c>
      <c r="J24" s="118">
        <f>((F16*X24*0)+(F17*Y24*0)+(F18*Z24*0))/100</f>
        <v>0</v>
      </c>
      <c r="U24">
        <v>1</v>
      </c>
      <c r="V24">
        <v>1</v>
      </c>
      <c r="W24">
        <v>1</v>
      </c>
      <c r="X24">
        <v>1</v>
      </c>
      <c r="Y24">
        <v>1</v>
      </c>
      <c r="Z24">
        <v>0</v>
      </c>
    </row>
    <row r="25" spans="1:26" ht="18" customHeight="1" x14ac:dyDescent="0.25">
      <c r="A25" s="11"/>
      <c r="B25" s="53">
        <v>14</v>
      </c>
      <c r="C25" s="19"/>
      <c r="D25" s="58"/>
      <c r="E25" s="81"/>
      <c r="F25" s="79"/>
      <c r="G25" s="53">
        <v>19</v>
      </c>
      <c r="H25" s="116"/>
      <c r="I25" s="120"/>
      <c r="J25" s="119"/>
    </row>
    <row r="26" spans="1:26" ht="18" customHeight="1" thickBot="1" x14ac:dyDescent="0.3">
      <c r="A26" s="11"/>
      <c r="B26" s="53">
        <v>15</v>
      </c>
      <c r="C26" s="56"/>
      <c r="D26" s="58"/>
      <c r="E26" s="58"/>
      <c r="F26" s="99"/>
      <c r="G26" s="53">
        <v>20</v>
      </c>
      <c r="H26" s="107" t="s">
        <v>42</v>
      </c>
      <c r="I26" s="122"/>
      <c r="J26" s="90">
        <f>SUM(J22:J25)+SUM(F22:F25)</f>
        <v>0</v>
      </c>
    </row>
    <row r="27" spans="1:26" ht="18" customHeight="1" thickTop="1" x14ac:dyDescent="0.25">
      <c r="A27" s="11"/>
      <c r="B27" s="92"/>
      <c r="C27" s="134" t="s">
        <v>70</v>
      </c>
      <c r="D27" s="127"/>
      <c r="E27" s="93"/>
      <c r="F27" s="29"/>
      <c r="G27" s="100" t="s">
        <v>48</v>
      </c>
      <c r="H27" s="95" t="s">
        <v>49</v>
      </c>
      <c r="I27" s="28"/>
      <c r="J27" s="31"/>
    </row>
    <row r="28" spans="1:26" ht="18" customHeight="1" x14ac:dyDescent="0.25">
      <c r="A28" s="11"/>
      <c r="B28" s="25"/>
      <c r="C28" s="125"/>
      <c r="D28" s="128"/>
      <c r="E28" s="21"/>
      <c r="F28" s="11"/>
      <c r="G28" s="101">
        <v>21</v>
      </c>
      <c r="H28" s="105" t="s">
        <v>50</v>
      </c>
      <c r="I28" s="113"/>
      <c r="J28" s="109">
        <f>F20+J20+F26+J26</f>
        <v>0</v>
      </c>
    </row>
    <row r="29" spans="1:26" ht="18" customHeight="1" x14ac:dyDescent="0.25">
      <c r="A29" s="11"/>
      <c r="B29" s="74"/>
      <c r="C29" s="126"/>
      <c r="D29" s="129"/>
      <c r="E29" s="21"/>
      <c r="F29" s="11"/>
      <c r="G29" s="52">
        <v>22</v>
      </c>
      <c r="H29" s="106" t="s">
        <v>51</v>
      </c>
      <c r="I29" s="114">
        <f>J28-SUM('SO 14020'!K9:'SO 14020'!K31)</f>
        <v>0</v>
      </c>
      <c r="J29" s="110">
        <f>ROUND(((ROUND(I29,2)*20)*1/100),2)</f>
        <v>0</v>
      </c>
    </row>
    <row r="30" spans="1:26" ht="18" customHeight="1" x14ac:dyDescent="0.25">
      <c r="A30" s="11"/>
      <c r="B30" s="22"/>
      <c r="C30" s="116"/>
      <c r="D30" s="120"/>
      <c r="E30" s="21"/>
      <c r="F30" s="11"/>
      <c r="G30" s="53">
        <v>23</v>
      </c>
      <c r="H30" s="107" t="s">
        <v>52</v>
      </c>
      <c r="I30" s="80">
        <f>SUM('SO 14020'!K9:'SO 14020'!K31)</f>
        <v>0</v>
      </c>
      <c r="J30" s="111">
        <f>ROUND(((ROUND(I30,2)*0)/100),2)</f>
        <v>0</v>
      </c>
    </row>
    <row r="31" spans="1:26" ht="18" customHeight="1" x14ac:dyDescent="0.25">
      <c r="A31" s="11"/>
      <c r="B31" s="23"/>
      <c r="C31" s="130"/>
      <c r="D31" s="131"/>
      <c r="E31" s="21"/>
      <c r="F31" s="11"/>
      <c r="G31" s="101">
        <v>24</v>
      </c>
      <c r="H31" s="105" t="s">
        <v>53</v>
      </c>
      <c r="I31" s="104"/>
      <c r="J31" s="124">
        <f>SUM(J28:J30)</f>
        <v>0</v>
      </c>
    </row>
    <row r="32" spans="1:26" ht="18" customHeight="1" thickBot="1" x14ac:dyDescent="0.3">
      <c r="A32" s="11"/>
      <c r="B32" s="41"/>
      <c r="C32" s="108"/>
      <c r="D32" s="115"/>
      <c r="E32" s="75"/>
      <c r="F32" s="76"/>
      <c r="G32" s="52" t="s">
        <v>54</v>
      </c>
      <c r="H32" s="108"/>
      <c r="I32" s="115"/>
      <c r="J32" s="112"/>
    </row>
    <row r="33" spans="1:10" ht="18" customHeight="1" thickTop="1" x14ac:dyDescent="0.25">
      <c r="A33" s="11"/>
      <c r="B33" s="92"/>
      <c r="C33" s="93"/>
      <c r="D33" s="132" t="s">
        <v>68</v>
      </c>
      <c r="E33" s="15"/>
      <c r="F33" s="94"/>
      <c r="G33" s="102">
        <v>26</v>
      </c>
      <c r="H33" s="133" t="s">
        <v>69</v>
      </c>
      <c r="I33" s="29"/>
      <c r="J33" s="103"/>
    </row>
    <row r="34" spans="1:10" ht="18" customHeight="1" x14ac:dyDescent="0.25">
      <c r="A34" s="11"/>
      <c r="B34" s="24"/>
      <c r="C34" s="20"/>
      <c r="D34" s="14"/>
      <c r="E34" s="14"/>
      <c r="F34" s="14"/>
      <c r="G34" s="14"/>
      <c r="H34" s="14"/>
      <c r="I34" s="29"/>
      <c r="J34" s="32"/>
    </row>
    <row r="35" spans="1:10" ht="18" customHeight="1" x14ac:dyDescent="0.25">
      <c r="A35" s="11"/>
      <c r="B35" s="25"/>
      <c r="C35" s="21"/>
      <c r="D35" s="3"/>
      <c r="E35" s="3"/>
      <c r="F35" s="3"/>
      <c r="G35" s="3"/>
      <c r="H35" s="3"/>
      <c r="I35" s="11"/>
      <c r="J35" s="33"/>
    </row>
    <row r="36" spans="1:10" ht="18" customHeight="1" x14ac:dyDescent="0.25">
      <c r="A36" s="11"/>
      <c r="B36" s="25"/>
      <c r="C36" s="21"/>
      <c r="D36" s="3"/>
      <c r="E36" s="3"/>
      <c r="F36" s="3"/>
      <c r="G36" s="3"/>
      <c r="H36" s="3"/>
      <c r="I36" s="11"/>
      <c r="J36" s="33"/>
    </row>
    <row r="37" spans="1:10" ht="18" customHeight="1" x14ac:dyDescent="0.25">
      <c r="A37" s="11"/>
      <c r="B37" s="25"/>
      <c r="C37" s="21"/>
      <c r="D37" s="3"/>
      <c r="E37" s="3"/>
      <c r="F37" s="3"/>
      <c r="G37" s="3"/>
      <c r="H37" s="3"/>
      <c r="I37" s="11"/>
      <c r="J37" s="33"/>
    </row>
    <row r="38" spans="1:10" ht="18" customHeight="1" x14ac:dyDescent="0.25">
      <c r="A38" s="11"/>
      <c r="B38" s="25"/>
      <c r="C38" s="21"/>
      <c r="D38" s="3"/>
      <c r="E38" s="3"/>
      <c r="F38" s="3"/>
      <c r="G38" s="3"/>
      <c r="H38" s="3"/>
      <c r="I38" s="11"/>
      <c r="J38" s="33"/>
    </row>
    <row r="39" spans="1:10" ht="18" customHeight="1" x14ac:dyDescent="0.25">
      <c r="A39" s="11"/>
      <c r="B39" s="25"/>
      <c r="C39" s="21"/>
      <c r="D39" s="3"/>
      <c r="E39" s="3"/>
      <c r="F39" s="3"/>
      <c r="G39" s="3"/>
      <c r="H39" s="3"/>
      <c r="I39" s="11"/>
      <c r="J39" s="33"/>
    </row>
    <row r="40" spans="1:10" ht="18" customHeight="1" thickBot="1" x14ac:dyDescent="0.3">
      <c r="A40" s="11"/>
      <c r="B40" s="74"/>
      <c r="C40" s="75"/>
      <c r="D40" s="12"/>
      <c r="E40" s="12"/>
      <c r="F40" s="12"/>
      <c r="G40" s="12"/>
      <c r="H40" s="12"/>
      <c r="I40" s="76"/>
      <c r="J40" s="77"/>
    </row>
    <row r="41" spans="1:10" ht="15.75" thickTop="1" x14ac:dyDescent="0.25">
      <c r="A41" s="11"/>
      <c r="B41" s="15"/>
      <c r="C41" s="15"/>
      <c r="D41" s="15"/>
      <c r="E41" s="15"/>
      <c r="F41" s="15"/>
      <c r="G41" s="15"/>
      <c r="H41" s="15"/>
      <c r="I41" s="15"/>
      <c r="J41" s="15"/>
    </row>
  </sheetData>
  <mergeCells count="4">
    <mergeCell ref="B2:J2"/>
    <mergeCell ref="B6:J6"/>
    <mergeCell ref="B8:J8"/>
    <mergeCell ref="B10:J10"/>
  </mergeCells>
  <pageMargins left="0.7" right="0.7" top="0.75" bottom="0.75" header="0.3" footer="0.3"/>
  <pageSetup paperSize="9" scale="95" orientation="portrait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00"/>
  <sheetViews>
    <sheetView workbookViewId="0">
      <selection sqref="A1:D1"/>
    </sheetView>
  </sheetViews>
  <sheetFormatPr defaultColWidth="0" defaultRowHeight="15" x14ac:dyDescent="0.25"/>
  <cols>
    <col min="1" max="1" width="40.7109375" customWidth="1"/>
    <col min="2" max="4" width="12.7109375" customWidth="1"/>
    <col min="5" max="6" width="15.7109375" customWidth="1"/>
    <col min="7" max="7" width="3.7109375" customWidth="1"/>
    <col min="8" max="9" width="9.140625" hidden="1" customWidth="1"/>
    <col min="10" max="26" width="0" hidden="1" customWidth="1"/>
    <col min="27" max="16384" width="9.140625" hidden="1"/>
  </cols>
  <sheetData>
    <row r="1" spans="1:26" ht="20.100000000000001" customHeight="1" x14ac:dyDescent="0.25">
      <c r="A1" s="210" t="s">
        <v>33</v>
      </c>
      <c r="B1" s="211"/>
      <c r="C1" s="211"/>
      <c r="D1" s="212"/>
      <c r="E1" s="137" t="s">
        <v>30</v>
      </c>
      <c r="F1" s="136"/>
      <c r="W1">
        <v>30.126000000000001</v>
      </c>
    </row>
    <row r="2" spans="1:26" ht="20.100000000000001" customHeight="1" x14ac:dyDescent="0.25">
      <c r="A2" s="210" t="s">
        <v>34</v>
      </c>
      <c r="B2" s="211"/>
      <c r="C2" s="211"/>
      <c r="D2" s="212"/>
      <c r="E2" s="137" t="s">
        <v>28</v>
      </c>
      <c r="F2" s="136"/>
    </row>
    <row r="3" spans="1:26" ht="20.100000000000001" customHeight="1" x14ac:dyDescent="0.25">
      <c r="A3" s="210" t="s">
        <v>35</v>
      </c>
      <c r="B3" s="211"/>
      <c r="C3" s="211"/>
      <c r="D3" s="212"/>
      <c r="E3" s="137" t="s">
        <v>74</v>
      </c>
      <c r="F3" s="136"/>
    </row>
    <row r="4" spans="1:26" x14ac:dyDescent="0.25">
      <c r="A4" s="138" t="s">
        <v>1</v>
      </c>
      <c r="B4" s="135"/>
      <c r="C4" s="135"/>
      <c r="D4" s="135"/>
      <c r="E4" s="135"/>
      <c r="F4" s="135"/>
    </row>
    <row r="5" spans="1:26" x14ac:dyDescent="0.25">
      <c r="A5" s="138" t="s">
        <v>227</v>
      </c>
      <c r="B5" s="135"/>
      <c r="C5" s="135"/>
      <c r="D5" s="135"/>
      <c r="E5" s="135"/>
      <c r="F5" s="135"/>
    </row>
    <row r="6" spans="1:26" x14ac:dyDescent="0.25">
      <c r="A6" s="135"/>
      <c r="B6" s="135"/>
      <c r="C6" s="135"/>
      <c r="D6" s="135"/>
      <c r="E6" s="135"/>
      <c r="F6" s="135"/>
    </row>
    <row r="7" spans="1:26" x14ac:dyDescent="0.25">
      <c r="A7" s="135"/>
      <c r="B7" s="135"/>
      <c r="C7" s="135"/>
      <c r="D7" s="135"/>
      <c r="E7" s="135"/>
      <c r="F7" s="135"/>
    </row>
    <row r="8" spans="1:26" x14ac:dyDescent="0.25">
      <c r="A8" s="139" t="s">
        <v>75</v>
      </c>
      <c r="B8" s="135"/>
      <c r="C8" s="135"/>
      <c r="D8" s="135"/>
      <c r="E8" s="135"/>
      <c r="F8" s="135"/>
    </row>
    <row r="9" spans="1:26" x14ac:dyDescent="0.25">
      <c r="A9" s="140" t="s">
        <v>71</v>
      </c>
      <c r="B9" s="140" t="s">
        <v>65</v>
      </c>
      <c r="C9" s="140" t="s">
        <v>66</v>
      </c>
      <c r="D9" s="140" t="s">
        <v>42</v>
      </c>
      <c r="E9" s="140" t="s">
        <v>72</v>
      </c>
      <c r="F9" s="140" t="s">
        <v>73</v>
      </c>
    </row>
    <row r="10" spans="1:26" x14ac:dyDescent="0.25">
      <c r="A10" s="147" t="s">
        <v>76</v>
      </c>
      <c r="B10" s="148"/>
      <c r="C10" s="144"/>
      <c r="D10" s="144"/>
      <c r="E10" s="145"/>
      <c r="F10" s="145"/>
      <c r="G10" s="146"/>
      <c r="H10" s="146"/>
      <c r="I10" s="146"/>
      <c r="J10" s="146"/>
      <c r="K10" s="146"/>
      <c r="L10" s="146"/>
      <c r="M10" s="146"/>
      <c r="N10" s="146"/>
      <c r="O10" s="146"/>
      <c r="P10" s="146"/>
      <c r="Q10" s="146"/>
      <c r="R10" s="146"/>
      <c r="S10" s="146"/>
      <c r="T10" s="146"/>
      <c r="U10" s="146"/>
      <c r="V10" s="146"/>
      <c r="W10" s="146"/>
      <c r="X10" s="146"/>
      <c r="Y10" s="146"/>
      <c r="Z10" s="146"/>
    </row>
    <row r="11" spans="1:26" x14ac:dyDescent="0.25">
      <c r="A11" s="149" t="s">
        <v>78</v>
      </c>
      <c r="B11" s="150">
        <f>'SO 14020'!L15</f>
        <v>0</v>
      </c>
      <c r="C11" s="150">
        <f>'SO 14020'!M15</f>
        <v>0</v>
      </c>
      <c r="D11" s="150">
        <f>'SO 14020'!I15</f>
        <v>0</v>
      </c>
      <c r="E11" s="151">
        <f>'SO 14020'!P15</f>
        <v>0.13</v>
      </c>
      <c r="F11" s="151">
        <f>'SO 14020'!S15</f>
        <v>168.19</v>
      </c>
      <c r="G11" s="146"/>
      <c r="H11" s="146"/>
      <c r="I11" s="146"/>
      <c r="J11" s="146"/>
      <c r="K11" s="146"/>
      <c r="L11" s="146"/>
      <c r="M11" s="146"/>
      <c r="N11" s="146"/>
      <c r="O11" s="146"/>
      <c r="P11" s="146"/>
      <c r="Q11" s="146"/>
      <c r="R11" s="146"/>
      <c r="S11" s="146"/>
      <c r="T11" s="146"/>
      <c r="U11" s="146"/>
      <c r="V11" s="146"/>
      <c r="W11" s="146"/>
      <c r="X11" s="146"/>
      <c r="Y11" s="146"/>
      <c r="Z11" s="146"/>
    </row>
    <row r="12" spans="1:26" x14ac:dyDescent="0.25">
      <c r="A12" s="149" t="s">
        <v>79</v>
      </c>
      <c r="B12" s="150">
        <f>'SO 14020'!L20</f>
        <v>0</v>
      </c>
      <c r="C12" s="150">
        <f>'SO 14020'!M20</f>
        <v>0</v>
      </c>
      <c r="D12" s="150">
        <f>'SO 14020'!I20</f>
        <v>0</v>
      </c>
      <c r="E12" s="151">
        <f>'SO 14020'!P20</f>
        <v>0.84</v>
      </c>
      <c r="F12" s="151">
        <f>'SO 14020'!S20</f>
        <v>4.22</v>
      </c>
      <c r="G12" s="146"/>
      <c r="H12" s="146"/>
      <c r="I12" s="146"/>
      <c r="J12" s="146"/>
      <c r="K12" s="146"/>
      <c r="L12" s="146"/>
      <c r="M12" s="146"/>
      <c r="N12" s="146"/>
      <c r="O12" s="146"/>
      <c r="P12" s="146"/>
      <c r="Q12" s="146"/>
      <c r="R12" s="146"/>
      <c r="S12" s="146"/>
      <c r="T12" s="146"/>
      <c r="U12" s="146"/>
      <c r="V12" s="146"/>
      <c r="W12" s="146"/>
      <c r="X12" s="146"/>
      <c r="Y12" s="146"/>
      <c r="Z12" s="146"/>
    </row>
    <row r="13" spans="1:26" x14ac:dyDescent="0.25">
      <c r="A13" s="149" t="s">
        <v>80</v>
      </c>
      <c r="B13" s="150">
        <f>'SO 14020'!L25</f>
        <v>0</v>
      </c>
      <c r="C13" s="150">
        <f>'SO 14020'!M25</f>
        <v>0</v>
      </c>
      <c r="D13" s="150">
        <f>'SO 14020'!I25</f>
        <v>0</v>
      </c>
      <c r="E13" s="151">
        <f>'SO 14020'!P25</f>
        <v>0</v>
      </c>
      <c r="F13" s="151">
        <f>'SO 14020'!S25</f>
        <v>0.03</v>
      </c>
      <c r="G13" s="146"/>
      <c r="H13" s="146"/>
      <c r="I13" s="146"/>
      <c r="J13" s="146"/>
      <c r="K13" s="146"/>
      <c r="L13" s="146"/>
      <c r="M13" s="146"/>
      <c r="N13" s="146"/>
      <c r="O13" s="146"/>
      <c r="P13" s="146"/>
      <c r="Q13" s="146"/>
      <c r="R13" s="146"/>
      <c r="S13" s="146"/>
      <c r="T13" s="146"/>
      <c r="U13" s="146"/>
      <c r="V13" s="146"/>
      <c r="W13" s="146"/>
      <c r="X13" s="146"/>
      <c r="Y13" s="146"/>
      <c r="Z13" s="146"/>
    </row>
    <row r="14" spans="1:26" x14ac:dyDescent="0.25">
      <c r="A14" s="149" t="s">
        <v>81</v>
      </c>
      <c r="B14" s="150">
        <f>'SO 14020'!L29</f>
        <v>0</v>
      </c>
      <c r="C14" s="150">
        <f>'SO 14020'!M29</f>
        <v>0</v>
      </c>
      <c r="D14" s="150">
        <f>'SO 14020'!I29</f>
        <v>0</v>
      </c>
      <c r="E14" s="151">
        <f>'SO 14020'!P29</f>
        <v>0</v>
      </c>
      <c r="F14" s="151">
        <f>'SO 14020'!S29</f>
        <v>0</v>
      </c>
      <c r="G14" s="146"/>
      <c r="H14" s="146"/>
      <c r="I14" s="146"/>
      <c r="J14" s="146"/>
      <c r="K14" s="146"/>
      <c r="L14" s="146"/>
      <c r="M14" s="146"/>
      <c r="N14" s="146"/>
      <c r="O14" s="146"/>
      <c r="P14" s="146"/>
      <c r="Q14" s="146"/>
      <c r="R14" s="146"/>
      <c r="S14" s="146"/>
      <c r="T14" s="146"/>
      <c r="U14" s="146"/>
      <c r="V14" s="146"/>
      <c r="W14" s="146"/>
      <c r="X14" s="146"/>
      <c r="Y14" s="146"/>
      <c r="Z14" s="146"/>
    </row>
    <row r="15" spans="1:26" x14ac:dyDescent="0.25">
      <c r="A15" s="2" t="s">
        <v>76</v>
      </c>
      <c r="B15" s="152">
        <f>'SO 14020'!L31</f>
        <v>0</v>
      </c>
      <c r="C15" s="152">
        <f>'SO 14020'!M31</f>
        <v>0</v>
      </c>
      <c r="D15" s="152">
        <f>'SO 14020'!I31</f>
        <v>0</v>
      </c>
      <c r="E15" s="153">
        <f>'SO 14020'!S31</f>
        <v>172.44</v>
      </c>
      <c r="F15" s="153">
        <f>'SO 14020'!V31</f>
        <v>0</v>
      </c>
      <c r="G15" s="146"/>
      <c r="H15" s="146"/>
      <c r="I15" s="146"/>
      <c r="J15" s="146"/>
      <c r="K15" s="146"/>
      <c r="L15" s="146"/>
      <c r="M15" s="146"/>
      <c r="N15" s="146"/>
      <c r="O15" s="146"/>
      <c r="P15" s="146"/>
      <c r="Q15" s="146"/>
      <c r="R15" s="146"/>
      <c r="S15" s="146"/>
      <c r="T15" s="146"/>
      <c r="U15" s="146"/>
      <c r="V15" s="146"/>
      <c r="W15" s="146"/>
      <c r="X15" s="146"/>
      <c r="Y15" s="146"/>
      <c r="Z15" s="146"/>
    </row>
    <row r="16" spans="1:26" x14ac:dyDescent="0.25">
      <c r="A16" s="1"/>
      <c r="B16" s="142"/>
      <c r="C16" s="142"/>
      <c r="D16" s="142"/>
      <c r="E16" s="141"/>
      <c r="F16" s="141"/>
    </row>
    <row r="17" spans="1:26" x14ac:dyDescent="0.25">
      <c r="A17" s="2" t="s">
        <v>82</v>
      </c>
      <c r="B17" s="152">
        <f>'SO 14020'!L32</f>
        <v>0</v>
      </c>
      <c r="C17" s="152">
        <f>'SO 14020'!M32</f>
        <v>0</v>
      </c>
      <c r="D17" s="152">
        <f>'SO 14020'!I32</f>
        <v>0</v>
      </c>
      <c r="E17" s="153">
        <f>'SO 14020'!S32</f>
        <v>172.44</v>
      </c>
      <c r="F17" s="153">
        <f>'SO 14020'!V32</f>
        <v>0</v>
      </c>
      <c r="G17" s="146"/>
      <c r="H17" s="146"/>
      <c r="I17" s="146"/>
      <c r="J17" s="146"/>
      <c r="K17" s="146"/>
      <c r="L17" s="146"/>
      <c r="M17" s="146"/>
      <c r="N17" s="146"/>
      <c r="O17" s="146"/>
      <c r="P17" s="146"/>
      <c r="Q17" s="146"/>
      <c r="R17" s="146"/>
      <c r="S17" s="146"/>
      <c r="T17" s="146"/>
      <c r="U17" s="146"/>
      <c r="V17" s="146"/>
      <c r="W17" s="146"/>
      <c r="X17" s="146"/>
      <c r="Y17" s="146"/>
      <c r="Z17" s="146"/>
    </row>
    <row r="18" spans="1:26" x14ac:dyDescent="0.25">
      <c r="A18" s="1"/>
      <c r="B18" s="142"/>
      <c r="C18" s="142"/>
      <c r="D18" s="142"/>
      <c r="E18" s="141"/>
      <c r="F18" s="141"/>
    </row>
    <row r="19" spans="1:26" x14ac:dyDescent="0.25">
      <c r="A19" s="1"/>
      <c r="B19" s="142"/>
      <c r="C19" s="142"/>
      <c r="D19" s="142"/>
      <c r="E19" s="141"/>
      <c r="F19" s="141"/>
    </row>
    <row r="20" spans="1:26" x14ac:dyDescent="0.25">
      <c r="A20" s="1"/>
      <c r="B20" s="142"/>
      <c r="C20" s="142"/>
      <c r="D20" s="142"/>
      <c r="E20" s="141"/>
      <c r="F20" s="141"/>
    </row>
    <row r="21" spans="1:26" x14ac:dyDescent="0.25">
      <c r="A21" s="1"/>
      <c r="B21" s="142"/>
      <c r="C21" s="142"/>
      <c r="D21" s="142"/>
      <c r="E21" s="141"/>
      <c r="F21" s="141"/>
    </row>
    <row r="22" spans="1:26" x14ac:dyDescent="0.25">
      <c r="A22" s="1"/>
      <c r="B22" s="142"/>
      <c r="C22" s="142"/>
      <c r="D22" s="142"/>
      <c r="E22" s="141"/>
      <c r="F22" s="141"/>
    </row>
    <row r="23" spans="1:26" x14ac:dyDescent="0.25">
      <c r="A23" s="1"/>
      <c r="B23" s="142"/>
      <c r="C23" s="142"/>
      <c r="D23" s="142"/>
      <c r="E23" s="141"/>
      <c r="F23" s="141"/>
    </row>
    <row r="24" spans="1:26" x14ac:dyDescent="0.25">
      <c r="A24" s="1"/>
      <c r="B24" s="142"/>
      <c r="C24" s="142"/>
      <c r="D24" s="142"/>
      <c r="E24" s="141"/>
      <c r="F24" s="141"/>
    </row>
    <row r="25" spans="1:26" x14ac:dyDescent="0.25">
      <c r="A25" s="1"/>
      <c r="B25" s="142"/>
      <c r="C25" s="142"/>
      <c r="D25" s="142"/>
      <c r="E25" s="141"/>
      <c r="F25" s="141"/>
    </row>
    <row r="26" spans="1:26" x14ac:dyDescent="0.25">
      <c r="A26" s="1"/>
      <c r="B26" s="142"/>
      <c r="C26" s="142"/>
      <c r="D26" s="142"/>
      <c r="E26" s="141"/>
      <c r="F26" s="141"/>
    </row>
    <row r="27" spans="1:26" x14ac:dyDescent="0.25">
      <c r="A27" s="1"/>
      <c r="B27" s="142"/>
      <c r="C27" s="142"/>
      <c r="D27" s="142"/>
      <c r="E27" s="141"/>
      <c r="F27" s="141"/>
    </row>
    <row r="28" spans="1:26" x14ac:dyDescent="0.25">
      <c r="A28" s="1"/>
      <c r="B28" s="142"/>
      <c r="C28" s="142"/>
      <c r="D28" s="142"/>
      <c r="E28" s="141"/>
      <c r="F28" s="141"/>
    </row>
    <row r="29" spans="1:26" x14ac:dyDescent="0.25">
      <c r="A29" s="1"/>
      <c r="B29" s="142"/>
      <c r="C29" s="142"/>
      <c r="D29" s="142"/>
      <c r="E29" s="141"/>
      <c r="F29" s="141"/>
    </row>
    <row r="30" spans="1:26" x14ac:dyDescent="0.25">
      <c r="A30" s="1"/>
      <c r="B30" s="142"/>
      <c r="C30" s="142"/>
      <c r="D30" s="142"/>
      <c r="E30" s="141"/>
      <c r="F30" s="141"/>
    </row>
    <row r="31" spans="1:26" x14ac:dyDescent="0.25">
      <c r="A31" s="1"/>
      <c r="B31" s="142"/>
      <c r="C31" s="142"/>
      <c r="D31" s="142"/>
      <c r="E31" s="141"/>
      <c r="F31" s="141"/>
    </row>
    <row r="32" spans="1:26" x14ac:dyDescent="0.25">
      <c r="A32" s="1"/>
      <c r="B32" s="142"/>
      <c r="C32" s="142"/>
      <c r="D32" s="142"/>
      <c r="E32" s="141"/>
      <c r="F32" s="141"/>
    </row>
    <row r="33" spans="1:6" x14ac:dyDescent="0.25">
      <c r="A33" s="1"/>
      <c r="B33" s="142"/>
      <c r="C33" s="142"/>
      <c r="D33" s="142"/>
      <c r="E33" s="141"/>
      <c r="F33" s="141"/>
    </row>
    <row r="34" spans="1:6" x14ac:dyDescent="0.25">
      <c r="A34" s="1"/>
      <c r="B34" s="142"/>
      <c r="C34" s="142"/>
      <c r="D34" s="142"/>
      <c r="E34" s="141"/>
      <c r="F34" s="141"/>
    </row>
    <row r="35" spans="1:6" x14ac:dyDescent="0.25">
      <c r="A35" s="1"/>
      <c r="B35" s="142"/>
      <c r="C35" s="142"/>
      <c r="D35" s="142"/>
      <c r="E35" s="141"/>
      <c r="F35" s="141"/>
    </row>
    <row r="36" spans="1:6" x14ac:dyDescent="0.25">
      <c r="A36" s="1"/>
      <c r="B36" s="142"/>
      <c r="C36" s="142"/>
      <c r="D36" s="142"/>
      <c r="E36" s="141"/>
      <c r="F36" s="141"/>
    </row>
    <row r="37" spans="1:6" x14ac:dyDescent="0.25">
      <c r="A37" s="1"/>
      <c r="B37" s="142"/>
      <c r="C37" s="142"/>
      <c r="D37" s="142"/>
      <c r="E37" s="141"/>
      <c r="F37" s="141"/>
    </row>
    <row r="38" spans="1:6" x14ac:dyDescent="0.25">
      <c r="A38" s="1"/>
      <c r="B38" s="142"/>
      <c r="C38" s="142"/>
      <c r="D38" s="142"/>
      <c r="E38" s="141"/>
      <c r="F38" s="141"/>
    </row>
    <row r="39" spans="1:6" x14ac:dyDescent="0.25">
      <c r="A39" s="1"/>
      <c r="B39" s="142"/>
      <c r="C39" s="142"/>
      <c r="D39" s="142"/>
      <c r="E39" s="141"/>
      <c r="F39" s="141"/>
    </row>
    <row r="40" spans="1:6" x14ac:dyDescent="0.25">
      <c r="A40" s="1"/>
      <c r="B40" s="142"/>
      <c r="C40" s="142"/>
      <c r="D40" s="142"/>
      <c r="E40" s="141"/>
      <c r="F40" s="141"/>
    </row>
    <row r="41" spans="1:6" x14ac:dyDescent="0.25">
      <c r="A41" s="1"/>
      <c r="B41" s="142"/>
      <c r="C41" s="142"/>
      <c r="D41" s="142"/>
      <c r="E41" s="141"/>
      <c r="F41" s="141"/>
    </row>
    <row r="42" spans="1:6" x14ac:dyDescent="0.25">
      <c r="A42" s="1"/>
      <c r="B42" s="142"/>
      <c r="C42" s="142"/>
      <c r="D42" s="142"/>
      <c r="E42" s="141"/>
      <c r="F42" s="141"/>
    </row>
    <row r="43" spans="1:6" x14ac:dyDescent="0.25">
      <c r="A43" s="1"/>
      <c r="B43" s="142"/>
      <c r="C43" s="142"/>
      <c r="D43" s="142"/>
      <c r="E43" s="141"/>
      <c r="F43" s="141"/>
    </row>
    <row r="44" spans="1:6" x14ac:dyDescent="0.25">
      <c r="A44" s="1"/>
      <c r="B44" s="142"/>
      <c r="C44" s="142"/>
      <c r="D44" s="142"/>
      <c r="E44" s="141"/>
      <c r="F44" s="141"/>
    </row>
    <row r="45" spans="1:6" x14ac:dyDescent="0.25">
      <c r="A45" s="1"/>
      <c r="B45" s="142"/>
      <c r="C45" s="142"/>
      <c r="D45" s="142"/>
      <c r="E45" s="141"/>
      <c r="F45" s="141"/>
    </row>
    <row r="46" spans="1:6" x14ac:dyDescent="0.25">
      <c r="A46" s="1"/>
      <c r="B46" s="142"/>
      <c r="C46" s="142"/>
      <c r="D46" s="142"/>
      <c r="E46" s="141"/>
      <c r="F46" s="141"/>
    </row>
    <row r="47" spans="1:6" x14ac:dyDescent="0.25">
      <c r="A47" s="1"/>
      <c r="B47" s="142"/>
      <c r="C47" s="142"/>
      <c r="D47" s="142"/>
      <c r="E47" s="141"/>
      <c r="F47" s="141"/>
    </row>
    <row r="48" spans="1:6" x14ac:dyDescent="0.25">
      <c r="A48" s="1"/>
      <c r="B48" s="142"/>
      <c r="C48" s="142"/>
      <c r="D48" s="142"/>
      <c r="E48" s="141"/>
      <c r="F48" s="141"/>
    </row>
    <row r="49" spans="1:6" x14ac:dyDescent="0.25">
      <c r="A49" s="1"/>
      <c r="B49" s="142"/>
      <c r="C49" s="142"/>
      <c r="D49" s="142"/>
      <c r="E49" s="141"/>
      <c r="F49" s="141"/>
    </row>
    <row r="50" spans="1:6" x14ac:dyDescent="0.25">
      <c r="A50" s="1"/>
      <c r="B50" s="142"/>
      <c r="C50" s="142"/>
      <c r="D50" s="142"/>
      <c r="E50" s="141"/>
      <c r="F50" s="141"/>
    </row>
    <row r="51" spans="1:6" x14ac:dyDescent="0.25">
      <c r="A51" s="1"/>
      <c r="B51" s="142"/>
      <c r="C51" s="142"/>
      <c r="D51" s="142"/>
      <c r="E51" s="141"/>
      <c r="F51" s="141"/>
    </row>
    <row r="52" spans="1:6" x14ac:dyDescent="0.25">
      <c r="A52" s="1"/>
      <c r="B52" s="142"/>
      <c r="C52" s="142"/>
      <c r="D52" s="142"/>
      <c r="E52" s="141"/>
      <c r="F52" s="141"/>
    </row>
    <row r="53" spans="1:6" x14ac:dyDescent="0.25">
      <c r="A53" s="1"/>
      <c r="B53" s="142"/>
      <c r="C53" s="142"/>
      <c r="D53" s="142"/>
      <c r="E53" s="141"/>
      <c r="F53" s="141"/>
    </row>
    <row r="54" spans="1:6" x14ac:dyDescent="0.25">
      <c r="A54" s="1"/>
      <c r="B54" s="142"/>
      <c r="C54" s="142"/>
      <c r="D54" s="142"/>
      <c r="E54" s="141"/>
      <c r="F54" s="141"/>
    </row>
    <row r="55" spans="1:6" x14ac:dyDescent="0.25">
      <c r="A55" s="1"/>
      <c r="B55" s="142"/>
      <c r="C55" s="142"/>
      <c r="D55" s="142"/>
      <c r="E55" s="141"/>
      <c r="F55" s="141"/>
    </row>
    <row r="56" spans="1:6" x14ac:dyDescent="0.25">
      <c r="A56" s="1"/>
      <c r="B56" s="142"/>
      <c r="C56" s="142"/>
      <c r="D56" s="142"/>
      <c r="E56" s="141"/>
      <c r="F56" s="141"/>
    </row>
    <row r="57" spans="1:6" x14ac:dyDescent="0.25">
      <c r="A57" s="1"/>
      <c r="B57" s="142"/>
      <c r="C57" s="142"/>
      <c r="D57" s="142"/>
      <c r="E57" s="141"/>
      <c r="F57" s="141"/>
    </row>
    <row r="58" spans="1:6" x14ac:dyDescent="0.25">
      <c r="A58" s="1"/>
      <c r="B58" s="142"/>
      <c r="C58" s="142"/>
      <c r="D58" s="142"/>
      <c r="E58" s="141"/>
      <c r="F58" s="141"/>
    </row>
    <row r="59" spans="1:6" x14ac:dyDescent="0.25">
      <c r="A59" s="1"/>
      <c r="B59" s="142"/>
      <c r="C59" s="142"/>
      <c r="D59" s="142"/>
      <c r="E59" s="141"/>
      <c r="F59" s="141"/>
    </row>
    <row r="60" spans="1:6" x14ac:dyDescent="0.25">
      <c r="A60" s="1"/>
      <c r="B60" s="142"/>
      <c r="C60" s="142"/>
      <c r="D60" s="142"/>
      <c r="E60" s="141"/>
      <c r="F60" s="141"/>
    </row>
    <row r="61" spans="1:6" x14ac:dyDescent="0.25">
      <c r="A61" s="1"/>
      <c r="B61" s="142"/>
      <c r="C61" s="142"/>
      <c r="D61" s="142"/>
      <c r="E61" s="141"/>
      <c r="F61" s="141"/>
    </row>
    <row r="62" spans="1:6" x14ac:dyDescent="0.25">
      <c r="A62" s="1"/>
      <c r="B62" s="142"/>
      <c r="C62" s="142"/>
      <c r="D62" s="142"/>
      <c r="E62" s="141"/>
      <c r="F62" s="141"/>
    </row>
    <row r="63" spans="1:6" x14ac:dyDescent="0.25">
      <c r="A63" s="1"/>
      <c r="B63" s="142"/>
      <c r="C63" s="142"/>
      <c r="D63" s="142"/>
      <c r="E63" s="141"/>
      <c r="F63" s="141"/>
    </row>
    <row r="64" spans="1:6" x14ac:dyDescent="0.25">
      <c r="A64" s="1"/>
      <c r="B64" s="142"/>
      <c r="C64" s="142"/>
      <c r="D64" s="142"/>
      <c r="E64" s="141"/>
      <c r="F64" s="141"/>
    </row>
    <row r="65" spans="1:6" x14ac:dyDescent="0.25">
      <c r="A65" s="1"/>
      <c r="B65" s="142"/>
      <c r="C65" s="142"/>
      <c r="D65" s="142"/>
      <c r="E65" s="141"/>
      <c r="F65" s="141"/>
    </row>
    <row r="66" spans="1:6" x14ac:dyDescent="0.25">
      <c r="A66" s="1"/>
      <c r="B66" s="142"/>
      <c r="C66" s="142"/>
      <c r="D66" s="142"/>
      <c r="E66" s="141"/>
      <c r="F66" s="141"/>
    </row>
    <row r="67" spans="1:6" x14ac:dyDescent="0.25">
      <c r="A67" s="1"/>
      <c r="B67" s="142"/>
      <c r="C67" s="142"/>
      <c r="D67" s="142"/>
      <c r="E67" s="141"/>
      <c r="F67" s="141"/>
    </row>
    <row r="68" spans="1:6" x14ac:dyDescent="0.25">
      <c r="A68" s="1"/>
      <c r="B68" s="142"/>
      <c r="C68" s="142"/>
      <c r="D68" s="142"/>
      <c r="E68" s="141"/>
      <c r="F68" s="141"/>
    </row>
    <row r="69" spans="1:6" x14ac:dyDescent="0.25">
      <c r="A69" s="1"/>
      <c r="B69" s="142"/>
      <c r="C69" s="142"/>
      <c r="D69" s="142"/>
      <c r="E69" s="141"/>
      <c r="F69" s="141"/>
    </row>
    <row r="70" spans="1:6" x14ac:dyDescent="0.25">
      <c r="A70" s="1"/>
      <c r="B70" s="142"/>
      <c r="C70" s="142"/>
      <c r="D70" s="142"/>
      <c r="E70" s="141"/>
      <c r="F70" s="141"/>
    </row>
    <row r="71" spans="1:6" x14ac:dyDescent="0.25">
      <c r="A71" s="1"/>
      <c r="B71" s="142"/>
      <c r="C71" s="142"/>
      <c r="D71" s="142"/>
      <c r="E71" s="141"/>
      <c r="F71" s="141"/>
    </row>
    <row r="72" spans="1:6" x14ac:dyDescent="0.25">
      <c r="A72" s="1"/>
      <c r="B72" s="142"/>
      <c r="C72" s="142"/>
      <c r="D72" s="142"/>
      <c r="E72" s="141"/>
      <c r="F72" s="141"/>
    </row>
    <row r="73" spans="1:6" x14ac:dyDescent="0.25">
      <c r="A73" s="1"/>
      <c r="B73" s="142"/>
      <c r="C73" s="142"/>
      <c r="D73" s="142"/>
      <c r="E73" s="141"/>
      <c r="F73" s="141"/>
    </row>
    <row r="74" spans="1:6" x14ac:dyDescent="0.25">
      <c r="A74" s="1"/>
      <c r="B74" s="142"/>
      <c r="C74" s="142"/>
      <c r="D74" s="142"/>
      <c r="E74" s="141"/>
      <c r="F74" s="141"/>
    </row>
    <row r="75" spans="1:6" x14ac:dyDescent="0.25">
      <c r="A75" s="1"/>
      <c r="B75" s="142"/>
      <c r="C75" s="142"/>
      <c r="D75" s="142"/>
      <c r="E75" s="141"/>
      <c r="F75" s="141"/>
    </row>
    <row r="76" spans="1:6" x14ac:dyDescent="0.25">
      <c r="A76" s="1"/>
      <c r="B76" s="142"/>
      <c r="C76" s="142"/>
      <c r="D76" s="142"/>
      <c r="E76" s="141"/>
      <c r="F76" s="141"/>
    </row>
    <row r="77" spans="1:6" x14ac:dyDescent="0.25">
      <c r="A77" s="1"/>
      <c r="B77" s="142"/>
      <c r="C77" s="142"/>
      <c r="D77" s="142"/>
      <c r="E77" s="141"/>
      <c r="F77" s="141"/>
    </row>
    <row r="78" spans="1:6" x14ac:dyDescent="0.25">
      <c r="A78" s="1"/>
      <c r="B78" s="142"/>
      <c r="C78" s="142"/>
      <c r="D78" s="142"/>
      <c r="E78" s="141"/>
      <c r="F78" s="141"/>
    </row>
    <row r="79" spans="1:6" x14ac:dyDescent="0.25">
      <c r="A79" s="1"/>
      <c r="B79" s="142"/>
      <c r="C79" s="142"/>
      <c r="D79" s="142"/>
      <c r="E79" s="141"/>
      <c r="F79" s="141"/>
    </row>
    <row r="80" spans="1:6" x14ac:dyDescent="0.25">
      <c r="A80" s="1"/>
      <c r="B80" s="142"/>
      <c r="C80" s="142"/>
      <c r="D80" s="142"/>
      <c r="E80" s="141"/>
      <c r="F80" s="141"/>
    </row>
    <row r="81" spans="1:6" x14ac:dyDescent="0.25">
      <c r="A81" s="1"/>
      <c r="B81" s="142"/>
      <c r="C81" s="142"/>
      <c r="D81" s="142"/>
      <c r="E81" s="141"/>
      <c r="F81" s="141"/>
    </row>
    <row r="82" spans="1:6" x14ac:dyDescent="0.25">
      <c r="A82" s="1"/>
      <c r="B82" s="142"/>
      <c r="C82" s="142"/>
      <c r="D82" s="142"/>
      <c r="E82" s="141"/>
      <c r="F82" s="141"/>
    </row>
    <row r="83" spans="1:6" x14ac:dyDescent="0.25">
      <c r="A83" s="1"/>
      <c r="B83" s="142"/>
      <c r="C83" s="142"/>
      <c r="D83" s="142"/>
      <c r="E83" s="141"/>
      <c r="F83" s="141"/>
    </row>
    <row r="84" spans="1:6" x14ac:dyDescent="0.25">
      <c r="A84" s="1"/>
      <c r="B84" s="142"/>
      <c r="C84" s="142"/>
      <c r="D84" s="142"/>
      <c r="E84" s="141"/>
      <c r="F84" s="141"/>
    </row>
    <row r="85" spans="1:6" x14ac:dyDescent="0.25">
      <c r="A85" s="1"/>
      <c r="B85" s="142"/>
      <c r="C85" s="142"/>
      <c r="D85" s="142"/>
      <c r="E85" s="141"/>
      <c r="F85" s="141"/>
    </row>
    <row r="86" spans="1:6" x14ac:dyDescent="0.25">
      <c r="A86" s="1"/>
      <c r="B86" s="142"/>
      <c r="C86" s="142"/>
      <c r="D86" s="142"/>
      <c r="E86" s="141"/>
      <c r="F86" s="141"/>
    </row>
    <row r="87" spans="1:6" x14ac:dyDescent="0.25">
      <c r="A87" s="1"/>
      <c r="B87" s="142"/>
      <c r="C87" s="142"/>
      <c r="D87" s="142"/>
      <c r="E87" s="141"/>
      <c r="F87" s="141"/>
    </row>
    <row r="88" spans="1:6" x14ac:dyDescent="0.25">
      <c r="A88" s="1"/>
      <c r="B88" s="142"/>
      <c r="C88" s="142"/>
      <c r="D88" s="142"/>
      <c r="E88" s="141"/>
      <c r="F88" s="141"/>
    </row>
    <row r="89" spans="1:6" x14ac:dyDescent="0.25">
      <c r="A89" s="1"/>
      <c r="B89" s="142"/>
      <c r="C89" s="142"/>
      <c r="D89" s="142"/>
      <c r="E89" s="141"/>
      <c r="F89" s="141"/>
    </row>
    <row r="90" spans="1:6" x14ac:dyDescent="0.25">
      <c r="A90" s="1"/>
      <c r="B90" s="142"/>
      <c r="C90" s="142"/>
      <c r="D90" s="142"/>
      <c r="E90" s="141"/>
      <c r="F90" s="141"/>
    </row>
    <row r="91" spans="1:6" x14ac:dyDescent="0.25">
      <c r="A91" s="1"/>
      <c r="B91" s="142"/>
      <c r="C91" s="142"/>
      <c r="D91" s="142"/>
      <c r="E91" s="141"/>
      <c r="F91" s="141"/>
    </row>
    <row r="92" spans="1:6" x14ac:dyDescent="0.25">
      <c r="A92" s="1"/>
      <c r="B92" s="142"/>
      <c r="C92" s="142"/>
      <c r="D92" s="142"/>
      <c r="E92" s="141"/>
      <c r="F92" s="141"/>
    </row>
    <row r="93" spans="1:6" x14ac:dyDescent="0.25">
      <c r="A93" s="1"/>
      <c r="B93" s="142"/>
      <c r="C93" s="142"/>
      <c r="D93" s="142"/>
      <c r="E93" s="141"/>
      <c r="F93" s="141"/>
    </row>
    <row r="94" spans="1:6" x14ac:dyDescent="0.25">
      <c r="A94" s="1"/>
      <c r="B94" s="142"/>
      <c r="C94" s="142"/>
      <c r="D94" s="142"/>
      <c r="E94" s="141"/>
      <c r="F94" s="141"/>
    </row>
    <row r="95" spans="1:6" x14ac:dyDescent="0.25">
      <c r="A95" s="1"/>
      <c r="B95" s="142"/>
      <c r="C95" s="142"/>
      <c r="D95" s="142"/>
      <c r="E95" s="141"/>
      <c r="F95" s="141"/>
    </row>
    <row r="96" spans="1:6" x14ac:dyDescent="0.25">
      <c r="A96" s="1"/>
      <c r="B96" s="142"/>
      <c r="C96" s="142"/>
      <c r="D96" s="142"/>
      <c r="E96" s="141"/>
      <c r="F96" s="141"/>
    </row>
    <row r="97" spans="1:6" x14ac:dyDescent="0.25">
      <c r="A97" s="1"/>
      <c r="B97" s="142"/>
      <c r="C97" s="142"/>
      <c r="D97" s="142"/>
      <c r="E97" s="141"/>
      <c r="F97" s="141"/>
    </row>
    <row r="98" spans="1:6" x14ac:dyDescent="0.25">
      <c r="A98" s="1"/>
      <c r="B98" s="142"/>
      <c r="C98" s="142"/>
      <c r="D98" s="142"/>
      <c r="E98" s="141"/>
      <c r="F98" s="141"/>
    </row>
    <row r="99" spans="1:6" x14ac:dyDescent="0.25">
      <c r="A99" s="1"/>
      <c r="B99" s="1"/>
      <c r="C99" s="1"/>
      <c r="D99" s="1"/>
      <c r="E99" s="1"/>
      <c r="F99" s="1"/>
    </row>
    <row r="100" spans="1:6" x14ac:dyDescent="0.25">
      <c r="A100" s="1"/>
      <c r="B100" s="1"/>
      <c r="C100" s="1"/>
      <c r="D100" s="1"/>
      <c r="E100" s="1"/>
      <c r="F100" s="1"/>
    </row>
    <row r="101" spans="1:6" x14ac:dyDescent="0.25">
      <c r="A101" s="1"/>
      <c r="B101" s="1"/>
      <c r="C101" s="1"/>
      <c r="D101" s="1"/>
      <c r="E101" s="1"/>
      <c r="F101" s="1"/>
    </row>
    <row r="102" spans="1:6" x14ac:dyDescent="0.25">
      <c r="A102" s="1"/>
      <c r="B102" s="1"/>
      <c r="C102" s="1"/>
      <c r="D102" s="1"/>
      <c r="E102" s="1"/>
      <c r="F102" s="1"/>
    </row>
    <row r="103" spans="1:6" x14ac:dyDescent="0.25">
      <c r="A103" s="1"/>
      <c r="B103" s="1"/>
      <c r="C103" s="1"/>
      <c r="D103" s="1"/>
      <c r="E103" s="1"/>
      <c r="F103" s="1"/>
    </row>
    <row r="104" spans="1:6" x14ac:dyDescent="0.25">
      <c r="A104" s="1"/>
      <c r="B104" s="1"/>
      <c r="C104" s="1"/>
      <c r="D104" s="1"/>
      <c r="E104" s="1"/>
      <c r="F104" s="1"/>
    </row>
    <row r="105" spans="1:6" x14ac:dyDescent="0.25">
      <c r="A105" s="1"/>
      <c r="B105" s="1"/>
      <c r="C105" s="1"/>
      <c r="D105" s="1"/>
      <c r="E105" s="1"/>
      <c r="F105" s="1"/>
    </row>
    <row r="106" spans="1:6" x14ac:dyDescent="0.25">
      <c r="A106" s="1"/>
      <c r="B106" s="1"/>
      <c r="C106" s="1"/>
      <c r="D106" s="1"/>
      <c r="E106" s="1"/>
      <c r="F106" s="1"/>
    </row>
    <row r="107" spans="1:6" x14ac:dyDescent="0.25">
      <c r="A107" s="1"/>
      <c r="B107" s="1"/>
      <c r="C107" s="1"/>
      <c r="D107" s="1"/>
      <c r="E107" s="1"/>
      <c r="F107" s="1"/>
    </row>
    <row r="108" spans="1:6" x14ac:dyDescent="0.25">
      <c r="A108" s="1"/>
      <c r="B108" s="1"/>
      <c r="C108" s="1"/>
      <c r="D108" s="1"/>
      <c r="E108" s="1"/>
      <c r="F108" s="1"/>
    </row>
    <row r="109" spans="1:6" x14ac:dyDescent="0.25">
      <c r="A109" s="1"/>
      <c r="B109" s="1"/>
      <c r="C109" s="1"/>
      <c r="D109" s="1"/>
      <c r="E109" s="1"/>
      <c r="F109" s="1"/>
    </row>
    <row r="110" spans="1:6" x14ac:dyDescent="0.25">
      <c r="A110" s="1"/>
      <c r="B110" s="1"/>
      <c r="C110" s="1"/>
      <c r="D110" s="1"/>
      <c r="E110" s="1"/>
      <c r="F110" s="1"/>
    </row>
    <row r="111" spans="1:6" x14ac:dyDescent="0.25">
      <c r="A111" s="1"/>
      <c r="B111" s="1"/>
      <c r="C111" s="1"/>
      <c r="D111" s="1"/>
      <c r="E111" s="1"/>
      <c r="F111" s="1"/>
    </row>
    <row r="112" spans="1:6" x14ac:dyDescent="0.25">
      <c r="A112" s="1"/>
      <c r="B112" s="1"/>
      <c r="C112" s="1"/>
      <c r="D112" s="1"/>
      <c r="E112" s="1"/>
      <c r="F112" s="1"/>
    </row>
    <row r="113" spans="1:6" x14ac:dyDescent="0.25">
      <c r="A113" s="1"/>
      <c r="B113" s="1"/>
      <c r="C113" s="1"/>
      <c r="D113" s="1"/>
      <c r="E113" s="1"/>
      <c r="F113" s="1"/>
    </row>
    <row r="114" spans="1:6" x14ac:dyDescent="0.25">
      <c r="A114" s="1"/>
      <c r="B114" s="1"/>
      <c r="C114" s="1"/>
      <c r="D114" s="1"/>
      <c r="E114" s="1"/>
      <c r="F114" s="1"/>
    </row>
    <row r="115" spans="1:6" x14ac:dyDescent="0.25">
      <c r="A115" s="1"/>
      <c r="B115" s="1"/>
      <c r="C115" s="1"/>
      <c r="D115" s="1"/>
      <c r="E115" s="1"/>
      <c r="F115" s="1"/>
    </row>
    <row r="116" spans="1:6" x14ac:dyDescent="0.25">
      <c r="A116" s="1"/>
      <c r="B116" s="1"/>
      <c r="C116" s="1"/>
      <c r="D116" s="1"/>
      <c r="E116" s="1"/>
      <c r="F116" s="1"/>
    </row>
    <row r="117" spans="1:6" x14ac:dyDescent="0.25">
      <c r="A117" s="1"/>
      <c r="B117" s="1"/>
      <c r="C117" s="1"/>
      <c r="D117" s="1"/>
      <c r="E117" s="1"/>
      <c r="F117" s="1"/>
    </row>
    <row r="118" spans="1:6" x14ac:dyDescent="0.25">
      <c r="A118" s="1"/>
      <c r="B118" s="1"/>
      <c r="C118" s="1"/>
      <c r="D118" s="1"/>
      <c r="E118" s="1"/>
      <c r="F118" s="1"/>
    </row>
    <row r="119" spans="1:6" x14ac:dyDescent="0.25">
      <c r="A119" s="1"/>
      <c r="B119" s="1"/>
      <c r="C119" s="1"/>
      <c r="D119" s="1"/>
      <c r="E119" s="1"/>
      <c r="F119" s="1"/>
    </row>
    <row r="120" spans="1:6" x14ac:dyDescent="0.25">
      <c r="A120" s="1"/>
      <c r="B120" s="1"/>
      <c r="C120" s="1"/>
      <c r="D120" s="1"/>
      <c r="E120" s="1"/>
      <c r="F120" s="1"/>
    </row>
    <row r="121" spans="1:6" x14ac:dyDescent="0.25">
      <c r="A121" s="1"/>
      <c r="B121" s="1"/>
      <c r="C121" s="1"/>
      <c r="D121" s="1"/>
      <c r="E121" s="1"/>
      <c r="F121" s="1"/>
    </row>
    <row r="122" spans="1:6" x14ac:dyDescent="0.25">
      <c r="A122" s="1"/>
      <c r="B122" s="1"/>
      <c r="C122" s="1"/>
      <c r="D122" s="1"/>
      <c r="E122" s="1"/>
      <c r="F122" s="1"/>
    </row>
    <row r="123" spans="1:6" x14ac:dyDescent="0.25">
      <c r="A123" s="1"/>
      <c r="B123" s="1"/>
      <c r="C123" s="1"/>
      <c r="D123" s="1"/>
      <c r="E123" s="1"/>
      <c r="F123" s="1"/>
    </row>
    <row r="124" spans="1:6" x14ac:dyDescent="0.25">
      <c r="A124" s="1"/>
      <c r="B124" s="1"/>
      <c r="C124" s="1"/>
      <c r="D124" s="1"/>
      <c r="E124" s="1"/>
      <c r="F124" s="1"/>
    </row>
    <row r="125" spans="1:6" x14ac:dyDescent="0.25">
      <c r="A125" s="1"/>
      <c r="B125" s="1"/>
      <c r="C125" s="1"/>
      <c r="D125" s="1"/>
      <c r="E125" s="1"/>
      <c r="F125" s="1"/>
    </row>
    <row r="126" spans="1:6" x14ac:dyDescent="0.25">
      <c r="A126" s="1"/>
      <c r="B126" s="1"/>
      <c r="C126" s="1"/>
      <c r="D126" s="1"/>
      <c r="E126" s="1"/>
      <c r="F126" s="1"/>
    </row>
    <row r="127" spans="1:6" x14ac:dyDescent="0.25">
      <c r="A127" s="1"/>
      <c r="B127" s="1"/>
      <c r="C127" s="1"/>
      <c r="D127" s="1"/>
      <c r="E127" s="1"/>
      <c r="F127" s="1"/>
    </row>
    <row r="128" spans="1:6" x14ac:dyDescent="0.25">
      <c r="A128" s="1"/>
      <c r="B128" s="1"/>
      <c r="C128" s="1"/>
      <c r="D128" s="1"/>
      <c r="E128" s="1"/>
      <c r="F128" s="1"/>
    </row>
    <row r="129" spans="1:6" x14ac:dyDescent="0.25">
      <c r="A129" s="1"/>
      <c r="B129" s="1"/>
      <c r="C129" s="1"/>
      <c r="D129" s="1"/>
      <c r="E129" s="1"/>
      <c r="F129" s="1"/>
    </row>
    <row r="130" spans="1:6" x14ac:dyDescent="0.25">
      <c r="A130" s="1"/>
      <c r="B130" s="1"/>
      <c r="C130" s="1"/>
      <c r="D130" s="1"/>
      <c r="E130" s="1"/>
      <c r="F130" s="1"/>
    </row>
    <row r="131" spans="1:6" x14ac:dyDescent="0.25">
      <c r="A131" s="1"/>
      <c r="B131" s="1"/>
      <c r="C131" s="1"/>
      <c r="D131" s="1"/>
      <c r="E131" s="1"/>
      <c r="F131" s="1"/>
    </row>
    <row r="132" spans="1:6" x14ac:dyDescent="0.25">
      <c r="A132" s="1"/>
      <c r="B132" s="1"/>
      <c r="C132" s="1"/>
      <c r="D132" s="1"/>
      <c r="E132" s="1"/>
      <c r="F132" s="1"/>
    </row>
    <row r="133" spans="1:6" x14ac:dyDescent="0.25">
      <c r="A133" s="1"/>
      <c r="B133" s="1"/>
      <c r="C133" s="1"/>
      <c r="D133" s="1"/>
      <c r="E133" s="1"/>
      <c r="F133" s="1"/>
    </row>
    <row r="134" spans="1:6" x14ac:dyDescent="0.25">
      <c r="A134" s="1"/>
      <c r="B134" s="1"/>
      <c r="C134" s="1"/>
      <c r="D134" s="1"/>
      <c r="E134" s="1"/>
      <c r="F134" s="1"/>
    </row>
    <row r="135" spans="1:6" x14ac:dyDescent="0.25">
      <c r="A135" s="1"/>
      <c r="B135" s="1"/>
      <c r="C135" s="1"/>
      <c r="D135" s="1"/>
      <c r="E135" s="1"/>
      <c r="F135" s="1"/>
    </row>
    <row r="136" spans="1:6" x14ac:dyDescent="0.25">
      <c r="A136" s="1"/>
      <c r="B136" s="1"/>
      <c r="C136" s="1"/>
      <c r="D136" s="1"/>
      <c r="E136" s="1"/>
      <c r="F136" s="1"/>
    </row>
    <row r="137" spans="1:6" x14ac:dyDescent="0.25">
      <c r="A137" s="1"/>
      <c r="B137" s="1"/>
      <c r="C137" s="1"/>
      <c r="D137" s="1"/>
      <c r="E137" s="1"/>
      <c r="F137" s="1"/>
    </row>
    <row r="138" spans="1:6" x14ac:dyDescent="0.25">
      <c r="A138" s="1"/>
      <c r="B138" s="1"/>
      <c r="C138" s="1"/>
      <c r="D138" s="1"/>
      <c r="E138" s="1"/>
      <c r="F138" s="1"/>
    </row>
    <row r="139" spans="1:6" x14ac:dyDescent="0.25">
      <c r="A139" s="1"/>
      <c r="B139" s="1"/>
      <c r="C139" s="1"/>
      <c r="D139" s="1"/>
      <c r="E139" s="1"/>
      <c r="F139" s="1"/>
    </row>
    <row r="140" spans="1:6" x14ac:dyDescent="0.25">
      <c r="A140" s="1"/>
      <c r="B140" s="1"/>
      <c r="C140" s="1"/>
      <c r="D140" s="1"/>
      <c r="E140" s="1"/>
      <c r="F140" s="1"/>
    </row>
    <row r="141" spans="1:6" x14ac:dyDescent="0.25">
      <c r="A141" s="1"/>
      <c r="B141" s="1"/>
      <c r="C141" s="1"/>
      <c r="D141" s="1"/>
      <c r="E141" s="1"/>
      <c r="F141" s="1"/>
    </row>
    <row r="142" spans="1:6" x14ac:dyDescent="0.25">
      <c r="A142" s="1"/>
      <c r="B142" s="1"/>
      <c r="C142" s="1"/>
      <c r="D142" s="1"/>
      <c r="E142" s="1"/>
      <c r="F142" s="1"/>
    </row>
    <row r="143" spans="1:6" x14ac:dyDescent="0.25">
      <c r="A143" s="1"/>
      <c r="B143" s="1"/>
      <c r="C143" s="1"/>
      <c r="D143" s="1"/>
      <c r="E143" s="1"/>
      <c r="F143" s="1"/>
    </row>
    <row r="144" spans="1:6" x14ac:dyDescent="0.25">
      <c r="A144" s="1"/>
      <c r="B144" s="1"/>
      <c r="C144" s="1"/>
      <c r="D144" s="1"/>
      <c r="E144" s="1"/>
      <c r="F144" s="1"/>
    </row>
    <row r="145" spans="1:6" x14ac:dyDescent="0.25">
      <c r="A145" s="1"/>
      <c r="B145" s="1"/>
      <c r="C145" s="1"/>
      <c r="D145" s="1"/>
      <c r="E145" s="1"/>
      <c r="F145" s="1"/>
    </row>
    <row r="146" spans="1:6" x14ac:dyDescent="0.25">
      <c r="A146" s="1"/>
      <c r="B146" s="1"/>
      <c r="C146" s="1"/>
      <c r="D146" s="1"/>
      <c r="E146" s="1"/>
      <c r="F146" s="1"/>
    </row>
    <row r="147" spans="1:6" x14ac:dyDescent="0.25">
      <c r="A147" s="1"/>
      <c r="B147" s="1"/>
      <c r="C147" s="1"/>
      <c r="D147" s="1"/>
      <c r="E147" s="1"/>
      <c r="F147" s="1"/>
    </row>
    <row r="148" spans="1:6" x14ac:dyDescent="0.25">
      <c r="A148" s="1"/>
      <c r="B148" s="1"/>
      <c r="C148" s="1"/>
      <c r="D148" s="1"/>
      <c r="E148" s="1"/>
      <c r="F148" s="1"/>
    </row>
    <row r="149" spans="1:6" x14ac:dyDescent="0.25">
      <c r="A149" s="1"/>
      <c r="B149" s="1"/>
      <c r="C149" s="1"/>
      <c r="D149" s="1"/>
      <c r="E149" s="1"/>
      <c r="F149" s="1"/>
    </row>
    <row r="150" spans="1:6" x14ac:dyDescent="0.25">
      <c r="A150" s="1"/>
      <c r="B150" s="1"/>
      <c r="C150" s="1"/>
      <c r="D150" s="1"/>
      <c r="E150" s="1"/>
      <c r="F150" s="1"/>
    </row>
    <row r="151" spans="1:6" x14ac:dyDescent="0.25">
      <c r="A151" s="1"/>
      <c r="B151" s="1"/>
      <c r="C151" s="1"/>
      <c r="D151" s="1"/>
      <c r="E151" s="1"/>
      <c r="F151" s="1"/>
    </row>
    <row r="152" spans="1:6" x14ac:dyDescent="0.25">
      <c r="A152" s="1"/>
      <c r="B152" s="1"/>
      <c r="C152" s="1"/>
      <c r="D152" s="1"/>
      <c r="E152" s="1"/>
      <c r="F152" s="1"/>
    </row>
    <row r="153" spans="1:6" x14ac:dyDescent="0.25">
      <c r="A153" s="1"/>
      <c r="B153" s="1"/>
      <c r="C153" s="1"/>
      <c r="D153" s="1"/>
      <c r="E153" s="1"/>
      <c r="F153" s="1"/>
    </row>
    <row r="154" spans="1:6" x14ac:dyDescent="0.25">
      <c r="A154" s="1"/>
      <c r="B154" s="1"/>
      <c r="C154" s="1"/>
      <c r="D154" s="1"/>
      <c r="E154" s="1"/>
      <c r="F154" s="1"/>
    </row>
    <row r="155" spans="1:6" x14ac:dyDescent="0.25">
      <c r="A155" s="1"/>
      <c r="B155" s="1"/>
      <c r="C155" s="1"/>
      <c r="D155" s="1"/>
      <c r="E155" s="1"/>
      <c r="F155" s="1"/>
    </row>
    <row r="156" spans="1:6" x14ac:dyDescent="0.25">
      <c r="A156" s="1"/>
      <c r="B156" s="1"/>
      <c r="C156" s="1"/>
      <c r="D156" s="1"/>
      <c r="E156" s="1"/>
      <c r="F156" s="1"/>
    </row>
    <row r="157" spans="1:6" x14ac:dyDescent="0.25">
      <c r="A157" s="1"/>
      <c r="B157" s="1"/>
      <c r="C157" s="1"/>
      <c r="D157" s="1"/>
      <c r="E157" s="1"/>
      <c r="F157" s="1"/>
    </row>
    <row r="158" spans="1:6" x14ac:dyDescent="0.25">
      <c r="A158" s="1"/>
      <c r="B158" s="1"/>
      <c r="C158" s="1"/>
      <c r="D158" s="1"/>
      <c r="E158" s="1"/>
      <c r="F158" s="1"/>
    </row>
    <row r="159" spans="1:6" x14ac:dyDescent="0.25">
      <c r="A159" s="1"/>
      <c r="B159" s="1"/>
      <c r="C159" s="1"/>
      <c r="D159" s="1"/>
      <c r="E159" s="1"/>
      <c r="F159" s="1"/>
    </row>
    <row r="160" spans="1:6" x14ac:dyDescent="0.25">
      <c r="A160" s="1"/>
      <c r="B160" s="1"/>
      <c r="C160" s="1"/>
      <c r="D160" s="1"/>
      <c r="E160" s="1"/>
      <c r="F160" s="1"/>
    </row>
    <row r="161" spans="1:6" x14ac:dyDescent="0.25">
      <c r="A161" s="1"/>
      <c r="B161" s="1"/>
      <c r="C161" s="1"/>
      <c r="D161" s="1"/>
      <c r="E161" s="1"/>
      <c r="F161" s="1"/>
    </row>
    <row r="162" spans="1:6" x14ac:dyDescent="0.25">
      <c r="A162" s="1"/>
      <c r="B162" s="1"/>
      <c r="C162" s="1"/>
      <c r="D162" s="1"/>
      <c r="E162" s="1"/>
      <c r="F162" s="1"/>
    </row>
    <row r="163" spans="1:6" x14ac:dyDescent="0.25">
      <c r="A163" s="1"/>
      <c r="B163" s="1"/>
      <c r="C163" s="1"/>
      <c r="D163" s="1"/>
      <c r="E163" s="1"/>
      <c r="F163" s="1"/>
    </row>
    <row r="164" spans="1:6" x14ac:dyDescent="0.25">
      <c r="A164" s="1"/>
      <c r="B164" s="1"/>
      <c r="C164" s="1"/>
      <c r="D164" s="1"/>
      <c r="E164" s="1"/>
      <c r="F164" s="1"/>
    </row>
    <row r="165" spans="1:6" x14ac:dyDescent="0.25">
      <c r="A165" s="1"/>
      <c r="B165" s="1"/>
      <c r="C165" s="1"/>
      <c r="D165" s="1"/>
      <c r="E165" s="1"/>
      <c r="F165" s="1"/>
    </row>
    <row r="166" spans="1:6" x14ac:dyDescent="0.25">
      <c r="A166" s="1"/>
      <c r="B166" s="1"/>
      <c r="C166" s="1"/>
      <c r="D166" s="1"/>
      <c r="E166" s="1"/>
      <c r="F166" s="1"/>
    </row>
    <row r="167" spans="1:6" x14ac:dyDescent="0.25">
      <c r="A167" s="1"/>
      <c r="B167" s="1"/>
      <c r="C167" s="1"/>
      <c r="D167" s="1"/>
      <c r="E167" s="1"/>
      <c r="F167" s="1"/>
    </row>
    <row r="168" spans="1:6" x14ac:dyDescent="0.25">
      <c r="A168" s="1"/>
      <c r="B168" s="1"/>
      <c r="C168" s="1"/>
      <c r="D168" s="1"/>
      <c r="E168" s="1"/>
      <c r="F168" s="1"/>
    </row>
    <row r="169" spans="1:6" x14ac:dyDescent="0.25">
      <c r="A169" s="1"/>
      <c r="B169" s="1"/>
      <c r="C169" s="1"/>
      <c r="D169" s="1"/>
      <c r="E169" s="1"/>
      <c r="F169" s="1"/>
    </row>
    <row r="170" spans="1:6" x14ac:dyDescent="0.25">
      <c r="A170" s="1"/>
      <c r="B170" s="1"/>
      <c r="C170" s="1"/>
      <c r="D170" s="1"/>
      <c r="E170" s="1"/>
      <c r="F170" s="1"/>
    </row>
    <row r="171" spans="1:6" x14ac:dyDescent="0.25">
      <c r="A171" s="1"/>
      <c r="B171" s="1"/>
      <c r="C171" s="1"/>
      <c r="D171" s="1"/>
      <c r="E171" s="1"/>
      <c r="F171" s="1"/>
    </row>
    <row r="172" spans="1:6" x14ac:dyDescent="0.25">
      <c r="A172" s="1"/>
      <c r="B172" s="1"/>
      <c r="C172" s="1"/>
      <c r="D172" s="1"/>
      <c r="E172" s="1"/>
      <c r="F172" s="1"/>
    </row>
    <row r="173" spans="1:6" x14ac:dyDescent="0.25">
      <c r="A173" s="1"/>
      <c r="B173" s="1"/>
      <c r="C173" s="1"/>
      <c r="D173" s="1"/>
      <c r="E173" s="1"/>
      <c r="F173" s="1"/>
    </row>
    <row r="174" spans="1:6" x14ac:dyDescent="0.25">
      <c r="A174" s="1"/>
      <c r="B174" s="1"/>
      <c r="C174" s="1"/>
      <c r="D174" s="1"/>
      <c r="E174" s="1"/>
      <c r="F174" s="1"/>
    </row>
    <row r="175" spans="1:6" x14ac:dyDescent="0.25">
      <c r="A175" s="1"/>
      <c r="B175" s="1"/>
      <c r="C175" s="1"/>
      <c r="D175" s="1"/>
      <c r="E175" s="1"/>
      <c r="F175" s="1"/>
    </row>
    <row r="176" spans="1:6" x14ac:dyDescent="0.25">
      <c r="A176" s="1"/>
      <c r="B176" s="1"/>
      <c r="C176" s="1"/>
      <c r="D176" s="1"/>
      <c r="E176" s="1"/>
      <c r="F176" s="1"/>
    </row>
    <row r="177" spans="1:6" x14ac:dyDescent="0.25">
      <c r="A177" s="1"/>
      <c r="B177" s="1"/>
      <c r="C177" s="1"/>
      <c r="D177" s="1"/>
      <c r="E177" s="1"/>
      <c r="F177" s="1"/>
    </row>
    <row r="178" spans="1:6" x14ac:dyDescent="0.25">
      <c r="A178" s="1"/>
      <c r="B178" s="1"/>
      <c r="C178" s="1"/>
      <c r="D178" s="1"/>
      <c r="E178" s="1"/>
      <c r="F178" s="1"/>
    </row>
    <row r="179" spans="1:6" x14ac:dyDescent="0.25">
      <c r="A179" s="1"/>
      <c r="B179" s="1"/>
      <c r="C179" s="1"/>
      <c r="D179" s="1"/>
      <c r="E179" s="1"/>
      <c r="F179" s="1"/>
    </row>
    <row r="180" spans="1:6" x14ac:dyDescent="0.25">
      <c r="A180" s="1"/>
      <c r="B180" s="1"/>
      <c r="C180" s="1"/>
      <c r="D180" s="1"/>
      <c r="E180" s="1"/>
      <c r="F180" s="1"/>
    </row>
    <row r="181" spans="1:6" x14ac:dyDescent="0.25">
      <c r="A181" s="1"/>
      <c r="B181" s="1"/>
      <c r="C181" s="1"/>
      <c r="D181" s="1"/>
      <c r="E181" s="1"/>
      <c r="F181" s="1"/>
    </row>
    <row r="182" spans="1:6" x14ac:dyDescent="0.25">
      <c r="A182" s="1"/>
      <c r="B182" s="1"/>
      <c r="C182" s="1"/>
      <c r="D182" s="1"/>
      <c r="E182" s="1"/>
      <c r="F182" s="1"/>
    </row>
    <row r="183" spans="1:6" x14ac:dyDescent="0.25">
      <c r="A183" s="1"/>
      <c r="B183" s="1"/>
      <c r="C183" s="1"/>
      <c r="D183" s="1"/>
      <c r="E183" s="1"/>
      <c r="F183" s="1"/>
    </row>
    <row r="184" spans="1:6" x14ac:dyDescent="0.25">
      <c r="A184" s="1"/>
      <c r="B184" s="1"/>
      <c r="C184" s="1"/>
      <c r="D184" s="1"/>
      <c r="E184" s="1"/>
      <c r="F184" s="1"/>
    </row>
    <row r="185" spans="1:6" x14ac:dyDescent="0.25">
      <c r="A185" s="1"/>
      <c r="B185" s="1"/>
      <c r="C185" s="1"/>
      <c r="D185" s="1"/>
      <c r="E185" s="1"/>
      <c r="F185" s="1"/>
    </row>
    <row r="186" spans="1:6" x14ac:dyDescent="0.25">
      <c r="A186" s="1"/>
      <c r="B186" s="1"/>
      <c r="C186" s="1"/>
      <c r="D186" s="1"/>
      <c r="E186" s="1"/>
      <c r="F186" s="1"/>
    </row>
    <row r="187" spans="1:6" x14ac:dyDescent="0.25">
      <c r="A187" s="1"/>
      <c r="B187" s="1"/>
      <c r="C187" s="1"/>
      <c r="D187" s="1"/>
      <c r="E187" s="1"/>
      <c r="F187" s="1"/>
    </row>
    <row r="188" spans="1:6" x14ac:dyDescent="0.25">
      <c r="A188" s="1"/>
      <c r="B188" s="1"/>
      <c r="C188" s="1"/>
      <c r="D188" s="1"/>
      <c r="E188" s="1"/>
      <c r="F188" s="1"/>
    </row>
    <row r="189" spans="1:6" x14ac:dyDescent="0.25">
      <c r="A189" s="1"/>
      <c r="B189" s="1"/>
      <c r="C189" s="1"/>
      <c r="D189" s="1"/>
      <c r="E189" s="1"/>
      <c r="F189" s="1"/>
    </row>
    <row r="190" spans="1:6" x14ac:dyDescent="0.25">
      <c r="A190" s="1"/>
      <c r="B190" s="1"/>
      <c r="C190" s="1"/>
      <c r="D190" s="1"/>
      <c r="E190" s="1"/>
      <c r="F190" s="1"/>
    </row>
    <row r="191" spans="1:6" x14ac:dyDescent="0.25">
      <c r="A191" s="1"/>
      <c r="B191" s="1"/>
      <c r="C191" s="1"/>
      <c r="D191" s="1"/>
      <c r="E191" s="1"/>
      <c r="F191" s="1"/>
    </row>
    <row r="192" spans="1:6" x14ac:dyDescent="0.25">
      <c r="A192" s="1"/>
      <c r="B192" s="1"/>
      <c r="C192" s="1"/>
      <c r="D192" s="1"/>
      <c r="E192" s="1"/>
      <c r="F192" s="1"/>
    </row>
    <row r="193" spans="1:6" x14ac:dyDescent="0.25">
      <c r="A193" s="1"/>
      <c r="B193" s="1"/>
      <c r="C193" s="1"/>
      <c r="D193" s="1"/>
      <c r="E193" s="1"/>
      <c r="F193" s="1"/>
    </row>
    <row r="194" spans="1:6" x14ac:dyDescent="0.25">
      <c r="A194" s="1"/>
      <c r="B194" s="1"/>
      <c r="C194" s="1"/>
      <c r="D194" s="1"/>
      <c r="E194" s="1"/>
      <c r="F194" s="1"/>
    </row>
    <row r="195" spans="1:6" x14ac:dyDescent="0.25">
      <c r="A195" s="1"/>
      <c r="B195" s="1"/>
      <c r="C195" s="1"/>
      <c r="D195" s="1"/>
      <c r="E195" s="1"/>
      <c r="F195" s="1"/>
    </row>
    <row r="196" spans="1:6" x14ac:dyDescent="0.25">
      <c r="A196" s="1"/>
      <c r="B196" s="1"/>
      <c r="C196" s="1"/>
      <c r="D196" s="1"/>
      <c r="E196" s="1"/>
      <c r="F196" s="1"/>
    </row>
    <row r="197" spans="1:6" x14ac:dyDescent="0.25">
      <c r="A197" s="1"/>
      <c r="B197" s="1"/>
      <c r="C197" s="1"/>
      <c r="D197" s="1"/>
      <c r="E197" s="1"/>
      <c r="F197" s="1"/>
    </row>
    <row r="198" spans="1:6" x14ac:dyDescent="0.25">
      <c r="A198" s="1"/>
      <c r="B198" s="1"/>
      <c r="C198" s="1"/>
      <c r="D198" s="1"/>
      <c r="E198" s="1"/>
      <c r="F198" s="1"/>
    </row>
    <row r="199" spans="1:6" x14ac:dyDescent="0.25">
      <c r="A199" s="1"/>
      <c r="B199" s="1"/>
      <c r="C199" s="1"/>
      <c r="D199" s="1"/>
      <c r="E199" s="1"/>
      <c r="F199" s="1"/>
    </row>
    <row r="200" spans="1:6" x14ac:dyDescent="0.25">
      <c r="A200" s="1"/>
      <c r="B200" s="1"/>
      <c r="C200" s="1"/>
      <c r="D200" s="1"/>
      <c r="E200" s="1"/>
      <c r="F200" s="1"/>
    </row>
    <row r="201" spans="1:6" x14ac:dyDescent="0.25">
      <c r="A201" s="1"/>
      <c r="B201" s="1"/>
      <c r="C201" s="1"/>
      <c r="D201" s="1"/>
      <c r="E201" s="1"/>
      <c r="F201" s="1"/>
    </row>
    <row r="202" spans="1:6" x14ac:dyDescent="0.25">
      <c r="A202" s="1"/>
      <c r="B202" s="1"/>
      <c r="C202" s="1"/>
      <c r="D202" s="1"/>
      <c r="E202" s="1"/>
      <c r="F202" s="1"/>
    </row>
    <row r="203" spans="1:6" x14ac:dyDescent="0.25">
      <c r="A203" s="1"/>
      <c r="B203" s="1"/>
      <c r="C203" s="1"/>
      <c r="D203" s="1"/>
      <c r="E203" s="1"/>
      <c r="F203" s="1"/>
    </row>
    <row r="204" spans="1:6" x14ac:dyDescent="0.25">
      <c r="A204" s="1"/>
      <c r="B204" s="1"/>
      <c r="C204" s="1"/>
      <c r="D204" s="1"/>
      <c r="E204" s="1"/>
      <c r="F204" s="1"/>
    </row>
    <row r="205" spans="1:6" x14ac:dyDescent="0.25">
      <c r="A205" s="1"/>
      <c r="B205" s="1"/>
      <c r="C205" s="1"/>
      <c r="D205" s="1"/>
      <c r="E205" s="1"/>
      <c r="F205" s="1"/>
    </row>
    <row r="206" spans="1:6" x14ac:dyDescent="0.25">
      <c r="A206" s="1"/>
      <c r="B206" s="1"/>
      <c r="C206" s="1"/>
      <c r="D206" s="1"/>
      <c r="E206" s="1"/>
      <c r="F206" s="1"/>
    </row>
    <row r="207" spans="1:6" x14ac:dyDescent="0.25">
      <c r="A207" s="1"/>
      <c r="B207" s="1"/>
      <c r="C207" s="1"/>
      <c r="D207" s="1"/>
      <c r="E207" s="1"/>
      <c r="F207" s="1"/>
    </row>
    <row r="208" spans="1:6" x14ac:dyDescent="0.25">
      <c r="A208" s="1"/>
      <c r="B208" s="1"/>
      <c r="C208" s="1"/>
      <c r="D208" s="1"/>
      <c r="E208" s="1"/>
      <c r="F208" s="1"/>
    </row>
    <row r="209" spans="1:6" x14ac:dyDescent="0.25">
      <c r="A209" s="1"/>
      <c r="B209" s="1"/>
      <c r="C209" s="1"/>
      <c r="D209" s="1"/>
      <c r="E209" s="1"/>
      <c r="F209" s="1"/>
    </row>
    <row r="210" spans="1:6" x14ac:dyDescent="0.25">
      <c r="A210" s="1"/>
      <c r="B210" s="1"/>
      <c r="C210" s="1"/>
      <c r="D210" s="1"/>
      <c r="E210" s="1"/>
      <c r="F210" s="1"/>
    </row>
    <row r="211" spans="1:6" x14ac:dyDescent="0.25">
      <c r="A211" s="1"/>
      <c r="B211" s="1"/>
      <c r="C211" s="1"/>
      <c r="D211" s="1"/>
      <c r="E211" s="1"/>
      <c r="F211" s="1"/>
    </row>
    <row r="212" spans="1:6" x14ac:dyDescent="0.25">
      <c r="A212" s="1"/>
      <c r="B212" s="1"/>
      <c r="C212" s="1"/>
      <c r="D212" s="1"/>
      <c r="E212" s="1"/>
      <c r="F212" s="1"/>
    </row>
    <row r="213" spans="1:6" x14ac:dyDescent="0.25">
      <c r="A213" s="1"/>
      <c r="B213" s="1"/>
      <c r="C213" s="1"/>
      <c r="D213" s="1"/>
      <c r="E213" s="1"/>
      <c r="F213" s="1"/>
    </row>
    <row r="214" spans="1:6" x14ac:dyDescent="0.25">
      <c r="A214" s="1"/>
      <c r="B214" s="1"/>
      <c r="C214" s="1"/>
      <c r="D214" s="1"/>
      <c r="E214" s="1"/>
      <c r="F214" s="1"/>
    </row>
    <row r="215" spans="1:6" x14ac:dyDescent="0.25">
      <c r="A215" s="1"/>
      <c r="B215" s="1"/>
      <c r="C215" s="1"/>
      <c r="D215" s="1"/>
      <c r="E215" s="1"/>
      <c r="F215" s="1"/>
    </row>
    <row r="216" spans="1:6" x14ac:dyDescent="0.25">
      <c r="A216" s="1"/>
      <c r="B216" s="1"/>
      <c r="C216" s="1"/>
      <c r="D216" s="1"/>
      <c r="E216" s="1"/>
      <c r="F216" s="1"/>
    </row>
    <row r="217" spans="1:6" x14ac:dyDescent="0.25">
      <c r="A217" s="1"/>
      <c r="B217" s="1"/>
      <c r="C217" s="1"/>
      <c r="D217" s="1"/>
      <c r="E217" s="1"/>
      <c r="F217" s="1"/>
    </row>
    <row r="218" spans="1:6" x14ac:dyDescent="0.25">
      <c r="A218" s="1"/>
      <c r="B218" s="1"/>
      <c r="C218" s="1"/>
      <c r="D218" s="1"/>
      <c r="E218" s="1"/>
      <c r="F218" s="1"/>
    </row>
    <row r="219" spans="1:6" x14ac:dyDescent="0.25">
      <c r="A219" s="1"/>
      <c r="B219" s="1"/>
      <c r="C219" s="1"/>
      <c r="D219" s="1"/>
      <c r="E219" s="1"/>
      <c r="F219" s="1"/>
    </row>
    <row r="220" spans="1:6" x14ac:dyDescent="0.25">
      <c r="A220" s="1"/>
      <c r="B220" s="1"/>
      <c r="C220" s="1"/>
      <c r="D220" s="1"/>
      <c r="E220" s="1"/>
      <c r="F220" s="1"/>
    </row>
    <row r="221" spans="1:6" x14ac:dyDescent="0.25">
      <c r="A221" s="1"/>
      <c r="B221" s="1"/>
      <c r="C221" s="1"/>
      <c r="D221" s="1"/>
      <c r="E221" s="1"/>
      <c r="F221" s="1"/>
    </row>
    <row r="222" spans="1:6" x14ac:dyDescent="0.25">
      <c r="A222" s="1"/>
      <c r="B222" s="1"/>
      <c r="C222" s="1"/>
      <c r="D222" s="1"/>
      <c r="E222" s="1"/>
      <c r="F222" s="1"/>
    </row>
    <row r="223" spans="1:6" x14ac:dyDescent="0.25">
      <c r="A223" s="1"/>
      <c r="B223" s="1"/>
      <c r="C223" s="1"/>
      <c r="D223" s="1"/>
      <c r="E223" s="1"/>
      <c r="F223" s="1"/>
    </row>
    <row r="224" spans="1:6" x14ac:dyDescent="0.25">
      <c r="A224" s="1"/>
      <c r="B224" s="1"/>
      <c r="C224" s="1"/>
      <c r="D224" s="1"/>
      <c r="E224" s="1"/>
      <c r="F224" s="1"/>
    </row>
    <row r="225" spans="1:6" x14ac:dyDescent="0.25">
      <c r="A225" s="1"/>
      <c r="B225" s="1"/>
      <c r="C225" s="1"/>
      <c r="D225" s="1"/>
      <c r="E225" s="1"/>
      <c r="F225" s="1"/>
    </row>
    <row r="226" spans="1:6" x14ac:dyDescent="0.25">
      <c r="A226" s="1"/>
      <c r="B226" s="1"/>
      <c r="C226" s="1"/>
      <c r="D226" s="1"/>
      <c r="E226" s="1"/>
      <c r="F226" s="1"/>
    </row>
    <row r="227" spans="1:6" x14ac:dyDescent="0.25">
      <c r="A227" s="1"/>
      <c r="B227" s="1"/>
      <c r="C227" s="1"/>
      <c r="D227" s="1"/>
      <c r="E227" s="1"/>
      <c r="F227" s="1"/>
    </row>
    <row r="228" spans="1:6" x14ac:dyDescent="0.25">
      <c r="A228" s="1"/>
      <c r="B228" s="1"/>
      <c r="C228" s="1"/>
      <c r="D228" s="1"/>
      <c r="E228" s="1"/>
      <c r="F228" s="1"/>
    </row>
    <row r="229" spans="1:6" x14ac:dyDescent="0.25">
      <c r="A229" s="1"/>
      <c r="B229" s="1"/>
      <c r="C229" s="1"/>
      <c r="D229" s="1"/>
      <c r="E229" s="1"/>
      <c r="F229" s="1"/>
    </row>
    <row r="230" spans="1:6" x14ac:dyDescent="0.25">
      <c r="A230" s="1"/>
      <c r="B230" s="1"/>
      <c r="C230" s="1"/>
      <c r="D230" s="1"/>
      <c r="E230" s="1"/>
      <c r="F230" s="1"/>
    </row>
    <row r="231" spans="1:6" x14ac:dyDescent="0.25">
      <c r="A231" s="1"/>
      <c r="B231" s="1"/>
      <c r="C231" s="1"/>
      <c r="D231" s="1"/>
      <c r="E231" s="1"/>
      <c r="F231" s="1"/>
    </row>
    <row r="232" spans="1:6" x14ac:dyDescent="0.25">
      <c r="A232" s="1"/>
      <c r="B232" s="1"/>
      <c r="C232" s="1"/>
      <c r="D232" s="1"/>
      <c r="E232" s="1"/>
      <c r="F232" s="1"/>
    </row>
    <row r="233" spans="1:6" x14ac:dyDescent="0.25">
      <c r="A233" s="1"/>
      <c r="B233" s="1"/>
      <c r="C233" s="1"/>
      <c r="D233" s="1"/>
      <c r="E233" s="1"/>
      <c r="F233" s="1"/>
    </row>
    <row r="234" spans="1:6" x14ac:dyDescent="0.25">
      <c r="A234" s="1"/>
      <c r="B234" s="1"/>
      <c r="C234" s="1"/>
      <c r="D234" s="1"/>
      <c r="E234" s="1"/>
      <c r="F234" s="1"/>
    </row>
    <row r="235" spans="1:6" x14ac:dyDescent="0.25">
      <c r="A235" s="1"/>
      <c r="B235" s="1"/>
      <c r="C235" s="1"/>
      <c r="D235" s="1"/>
      <c r="E235" s="1"/>
      <c r="F235" s="1"/>
    </row>
    <row r="236" spans="1:6" x14ac:dyDescent="0.25">
      <c r="A236" s="1"/>
      <c r="B236" s="1"/>
      <c r="C236" s="1"/>
      <c r="D236" s="1"/>
      <c r="E236" s="1"/>
      <c r="F236" s="1"/>
    </row>
    <row r="237" spans="1:6" x14ac:dyDescent="0.25">
      <c r="A237" s="1"/>
      <c r="B237" s="1"/>
      <c r="C237" s="1"/>
      <c r="D237" s="1"/>
      <c r="E237" s="1"/>
      <c r="F237" s="1"/>
    </row>
    <row r="238" spans="1:6" x14ac:dyDescent="0.25">
      <c r="A238" s="1"/>
      <c r="B238" s="1"/>
      <c r="C238" s="1"/>
      <c r="D238" s="1"/>
      <c r="E238" s="1"/>
      <c r="F238" s="1"/>
    </row>
    <row r="239" spans="1:6" x14ac:dyDescent="0.25">
      <c r="A239" s="1"/>
      <c r="B239" s="1"/>
      <c r="C239" s="1"/>
      <c r="D239" s="1"/>
      <c r="E239" s="1"/>
      <c r="F239" s="1"/>
    </row>
    <row r="240" spans="1:6" x14ac:dyDescent="0.25">
      <c r="A240" s="1"/>
      <c r="B240" s="1"/>
      <c r="C240" s="1"/>
      <c r="D240" s="1"/>
      <c r="E240" s="1"/>
      <c r="F240" s="1"/>
    </row>
    <row r="241" spans="1:6" x14ac:dyDescent="0.25">
      <c r="A241" s="1"/>
      <c r="B241" s="1"/>
      <c r="C241" s="1"/>
      <c r="D241" s="1"/>
      <c r="E241" s="1"/>
      <c r="F241" s="1"/>
    </row>
    <row r="242" spans="1:6" x14ac:dyDescent="0.25">
      <c r="A242" s="1"/>
      <c r="B242" s="1"/>
      <c r="C242" s="1"/>
      <c r="D242" s="1"/>
      <c r="E242" s="1"/>
      <c r="F242" s="1"/>
    </row>
    <row r="243" spans="1:6" x14ac:dyDescent="0.25">
      <c r="A243" s="1"/>
      <c r="B243" s="1"/>
      <c r="C243" s="1"/>
      <c r="D243" s="1"/>
      <c r="E243" s="1"/>
      <c r="F243" s="1"/>
    </row>
    <row r="244" spans="1:6" x14ac:dyDescent="0.25">
      <c r="A244" s="1"/>
      <c r="B244" s="1"/>
      <c r="C244" s="1"/>
      <c r="D244" s="1"/>
      <c r="E244" s="1"/>
      <c r="F244" s="1"/>
    </row>
    <row r="245" spans="1:6" x14ac:dyDescent="0.25">
      <c r="A245" s="1"/>
      <c r="B245" s="1"/>
      <c r="C245" s="1"/>
      <c r="D245" s="1"/>
      <c r="E245" s="1"/>
      <c r="F245" s="1"/>
    </row>
    <row r="246" spans="1:6" x14ac:dyDescent="0.25">
      <c r="A246" s="1"/>
      <c r="B246" s="1"/>
      <c r="C246" s="1"/>
      <c r="D246" s="1"/>
      <c r="E246" s="1"/>
      <c r="F246" s="1"/>
    </row>
    <row r="247" spans="1:6" x14ac:dyDescent="0.25">
      <c r="A247" s="1"/>
      <c r="B247" s="1"/>
      <c r="C247" s="1"/>
      <c r="D247" s="1"/>
      <c r="E247" s="1"/>
      <c r="F247" s="1"/>
    </row>
    <row r="248" spans="1:6" x14ac:dyDescent="0.25">
      <c r="A248" s="1"/>
      <c r="B248" s="1"/>
      <c r="C248" s="1"/>
      <c r="D248" s="1"/>
      <c r="E248" s="1"/>
      <c r="F248" s="1"/>
    </row>
    <row r="249" spans="1:6" x14ac:dyDescent="0.25">
      <c r="A249" s="1"/>
      <c r="B249" s="1"/>
      <c r="C249" s="1"/>
      <c r="D249" s="1"/>
      <c r="E249" s="1"/>
      <c r="F249" s="1"/>
    </row>
    <row r="250" spans="1:6" x14ac:dyDescent="0.25">
      <c r="A250" s="1"/>
      <c r="B250" s="1"/>
      <c r="C250" s="1"/>
      <c r="D250" s="1"/>
      <c r="E250" s="1"/>
      <c r="F250" s="1"/>
    </row>
    <row r="251" spans="1:6" x14ac:dyDescent="0.25">
      <c r="A251" s="1"/>
      <c r="B251" s="1"/>
      <c r="C251" s="1"/>
      <c r="D251" s="1"/>
      <c r="E251" s="1"/>
      <c r="F251" s="1"/>
    </row>
    <row r="252" spans="1:6" x14ac:dyDescent="0.25">
      <c r="A252" s="1"/>
      <c r="B252" s="1"/>
      <c r="C252" s="1"/>
      <c r="D252" s="1"/>
      <c r="E252" s="1"/>
      <c r="F252" s="1"/>
    </row>
    <row r="253" spans="1:6" x14ac:dyDescent="0.25">
      <c r="A253" s="1"/>
      <c r="B253" s="1"/>
      <c r="C253" s="1"/>
      <c r="D253" s="1"/>
      <c r="E253" s="1"/>
      <c r="F253" s="1"/>
    </row>
    <row r="254" spans="1:6" x14ac:dyDescent="0.25">
      <c r="A254" s="1"/>
      <c r="B254" s="1"/>
      <c r="C254" s="1"/>
      <c r="D254" s="1"/>
      <c r="E254" s="1"/>
      <c r="F254" s="1"/>
    </row>
    <row r="255" spans="1:6" x14ac:dyDescent="0.25">
      <c r="A255" s="1"/>
      <c r="B255" s="1"/>
      <c r="C255" s="1"/>
      <c r="D255" s="1"/>
      <c r="E255" s="1"/>
      <c r="F255" s="1"/>
    </row>
    <row r="256" spans="1:6" x14ac:dyDescent="0.25">
      <c r="A256" s="1"/>
      <c r="B256" s="1"/>
      <c r="C256" s="1"/>
      <c r="D256" s="1"/>
      <c r="E256" s="1"/>
      <c r="F256" s="1"/>
    </row>
    <row r="257" spans="1:6" x14ac:dyDescent="0.25">
      <c r="A257" s="1"/>
      <c r="B257" s="1"/>
      <c r="C257" s="1"/>
      <c r="D257" s="1"/>
      <c r="E257" s="1"/>
      <c r="F257" s="1"/>
    </row>
    <row r="258" spans="1:6" x14ac:dyDescent="0.25">
      <c r="A258" s="1"/>
      <c r="B258" s="1"/>
      <c r="C258" s="1"/>
      <c r="D258" s="1"/>
      <c r="E258" s="1"/>
      <c r="F258" s="1"/>
    </row>
    <row r="259" spans="1:6" x14ac:dyDescent="0.25">
      <c r="A259" s="1"/>
      <c r="B259" s="1"/>
      <c r="C259" s="1"/>
      <c r="D259" s="1"/>
      <c r="E259" s="1"/>
      <c r="F259" s="1"/>
    </row>
    <row r="260" spans="1:6" x14ac:dyDescent="0.25">
      <c r="A260" s="1"/>
      <c r="B260" s="1"/>
      <c r="C260" s="1"/>
      <c r="D260" s="1"/>
      <c r="E260" s="1"/>
      <c r="F260" s="1"/>
    </row>
    <row r="261" spans="1:6" x14ac:dyDescent="0.25">
      <c r="A261" s="1"/>
      <c r="B261" s="1"/>
      <c r="C261" s="1"/>
      <c r="D261" s="1"/>
      <c r="E261" s="1"/>
      <c r="F261" s="1"/>
    </row>
    <row r="262" spans="1:6" x14ac:dyDescent="0.25">
      <c r="A262" s="1"/>
      <c r="B262" s="1"/>
      <c r="C262" s="1"/>
      <c r="D262" s="1"/>
      <c r="E262" s="1"/>
      <c r="F262" s="1"/>
    </row>
    <row r="263" spans="1:6" x14ac:dyDescent="0.25">
      <c r="A263" s="1"/>
      <c r="B263" s="1"/>
      <c r="C263" s="1"/>
      <c r="D263" s="1"/>
      <c r="E263" s="1"/>
      <c r="F263" s="1"/>
    </row>
    <row r="264" spans="1:6" x14ac:dyDescent="0.25">
      <c r="A264" s="1"/>
      <c r="B264" s="1"/>
      <c r="C264" s="1"/>
      <c r="D264" s="1"/>
      <c r="E264" s="1"/>
      <c r="F264" s="1"/>
    </row>
    <row r="265" spans="1:6" x14ac:dyDescent="0.25">
      <c r="A265" s="1"/>
      <c r="B265" s="1"/>
      <c r="C265" s="1"/>
      <c r="D265" s="1"/>
      <c r="E265" s="1"/>
      <c r="F265" s="1"/>
    </row>
    <row r="266" spans="1:6" x14ac:dyDescent="0.25">
      <c r="A266" s="1"/>
      <c r="B266" s="1"/>
      <c r="C266" s="1"/>
      <c r="D266" s="1"/>
      <c r="E266" s="1"/>
      <c r="F266" s="1"/>
    </row>
    <row r="267" spans="1:6" x14ac:dyDescent="0.25">
      <c r="A267" s="1"/>
      <c r="B267" s="1"/>
      <c r="C267" s="1"/>
      <c r="D267" s="1"/>
      <c r="E267" s="1"/>
      <c r="F267" s="1"/>
    </row>
    <row r="268" spans="1:6" x14ac:dyDescent="0.25">
      <c r="A268" s="1"/>
      <c r="B268" s="1"/>
      <c r="C268" s="1"/>
      <c r="D268" s="1"/>
      <c r="E268" s="1"/>
      <c r="F268" s="1"/>
    </row>
    <row r="269" spans="1:6" x14ac:dyDescent="0.25">
      <c r="A269" s="1"/>
      <c r="B269" s="1"/>
      <c r="C269" s="1"/>
      <c r="D269" s="1"/>
      <c r="E269" s="1"/>
      <c r="F269" s="1"/>
    </row>
    <row r="270" spans="1:6" x14ac:dyDescent="0.25">
      <c r="A270" s="1"/>
      <c r="B270" s="1"/>
      <c r="C270" s="1"/>
      <c r="D270" s="1"/>
      <c r="E270" s="1"/>
      <c r="F270" s="1"/>
    </row>
    <row r="271" spans="1:6" x14ac:dyDescent="0.25">
      <c r="A271" s="1"/>
      <c r="B271" s="1"/>
      <c r="C271" s="1"/>
      <c r="D271" s="1"/>
      <c r="E271" s="1"/>
      <c r="F271" s="1"/>
    </row>
    <row r="272" spans="1:6" x14ac:dyDescent="0.25">
      <c r="A272" s="1"/>
      <c r="B272" s="1"/>
      <c r="C272" s="1"/>
      <c r="D272" s="1"/>
      <c r="E272" s="1"/>
      <c r="F272" s="1"/>
    </row>
    <row r="273" spans="1:6" x14ac:dyDescent="0.25">
      <c r="A273" s="1"/>
      <c r="B273" s="1"/>
      <c r="C273" s="1"/>
      <c r="D273" s="1"/>
      <c r="E273" s="1"/>
      <c r="F273" s="1"/>
    </row>
    <row r="274" spans="1:6" x14ac:dyDescent="0.25">
      <c r="A274" s="1"/>
      <c r="B274" s="1"/>
      <c r="C274" s="1"/>
      <c r="D274" s="1"/>
      <c r="E274" s="1"/>
      <c r="F274" s="1"/>
    </row>
    <row r="275" spans="1:6" x14ac:dyDescent="0.25">
      <c r="A275" s="1"/>
      <c r="B275" s="1"/>
      <c r="C275" s="1"/>
      <c r="D275" s="1"/>
      <c r="E275" s="1"/>
      <c r="F275" s="1"/>
    </row>
    <row r="276" spans="1:6" x14ac:dyDescent="0.25">
      <c r="A276" s="1"/>
      <c r="B276" s="1"/>
      <c r="C276" s="1"/>
      <c r="D276" s="1"/>
      <c r="E276" s="1"/>
      <c r="F276" s="1"/>
    </row>
    <row r="277" spans="1:6" x14ac:dyDescent="0.25">
      <c r="A277" s="1"/>
      <c r="B277" s="1"/>
      <c r="C277" s="1"/>
      <c r="D277" s="1"/>
      <c r="E277" s="1"/>
      <c r="F277" s="1"/>
    </row>
    <row r="278" spans="1:6" x14ac:dyDescent="0.25">
      <c r="A278" s="1"/>
      <c r="B278" s="1"/>
      <c r="C278" s="1"/>
      <c r="D278" s="1"/>
      <c r="E278" s="1"/>
      <c r="F278" s="1"/>
    </row>
    <row r="279" spans="1:6" x14ac:dyDescent="0.25">
      <c r="A279" s="1"/>
      <c r="B279" s="1"/>
      <c r="C279" s="1"/>
      <c r="D279" s="1"/>
      <c r="E279" s="1"/>
      <c r="F279" s="1"/>
    </row>
    <row r="280" spans="1:6" x14ac:dyDescent="0.25">
      <c r="A280" s="1"/>
      <c r="B280" s="1"/>
      <c r="C280" s="1"/>
      <c r="D280" s="1"/>
      <c r="E280" s="1"/>
      <c r="F280" s="1"/>
    </row>
    <row r="281" spans="1:6" x14ac:dyDescent="0.25">
      <c r="A281" s="1"/>
      <c r="B281" s="1"/>
      <c r="C281" s="1"/>
      <c r="D281" s="1"/>
      <c r="E281" s="1"/>
      <c r="F281" s="1"/>
    </row>
    <row r="282" spans="1:6" x14ac:dyDescent="0.25">
      <c r="A282" s="1"/>
      <c r="B282" s="1"/>
      <c r="C282" s="1"/>
      <c r="D282" s="1"/>
      <c r="E282" s="1"/>
      <c r="F282" s="1"/>
    </row>
    <row r="283" spans="1:6" x14ac:dyDescent="0.25">
      <c r="A283" s="1"/>
      <c r="B283" s="1"/>
      <c r="C283" s="1"/>
      <c r="D283" s="1"/>
      <c r="E283" s="1"/>
      <c r="F283" s="1"/>
    </row>
    <row r="284" spans="1:6" x14ac:dyDescent="0.25">
      <c r="A284" s="1"/>
      <c r="B284" s="1"/>
      <c r="C284" s="1"/>
      <c r="D284" s="1"/>
      <c r="E284" s="1"/>
      <c r="F284" s="1"/>
    </row>
    <row r="285" spans="1:6" x14ac:dyDescent="0.25">
      <c r="A285" s="1"/>
      <c r="B285" s="1"/>
      <c r="C285" s="1"/>
      <c r="D285" s="1"/>
      <c r="E285" s="1"/>
      <c r="F285" s="1"/>
    </row>
    <row r="286" spans="1:6" x14ac:dyDescent="0.25">
      <c r="A286" s="1"/>
      <c r="B286" s="1"/>
      <c r="C286" s="1"/>
      <c r="D286" s="1"/>
      <c r="E286" s="1"/>
      <c r="F286" s="1"/>
    </row>
    <row r="287" spans="1:6" x14ac:dyDescent="0.25">
      <c r="A287" s="1"/>
      <c r="B287" s="1"/>
      <c r="C287" s="1"/>
      <c r="D287" s="1"/>
      <c r="E287" s="1"/>
      <c r="F287" s="1"/>
    </row>
    <row r="288" spans="1:6" x14ac:dyDescent="0.25">
      <c r="A288" s="1"/>
      <c r="B288" s="1"/>
      <c r="C288" s="1"/>
      <c r="D288" s="1"/>
      <c r="E288" s="1"/>
      <c r="F288" s="1"/>
    </row>
    <row r="289" spans="1:6" x14ac:dyDescent="0.25">
      <c r="A289" s="1"/>
      <c r="B289" s="1"/>
      <c r="C289" s="1"/>
      <c r="D289" s="1"/>
      <c r="E289" s="1"/>
      <c r="F289" s="1"/>
    </row>
    <row r="290" spans="1:6" x14ac:dyDescent="0.25">
      <c r="A290" s="1"/>
      <c r="B290" s="1"/>
      <c r="C290" s="1"/>
      <c r="D290" s="1"/>
      <c r="E290" s="1"/>
      <c r="F290" s="1"/>
    </row>
    <row r="291" spans="1:6" x14ac:dyDescent="0.25">
      <c r="A291" s="1"/>
      <c r="B291" s="1"/>
      <c r="C291" s="1"/>
      <c r="D291" s="1"/>
      <c r="E291" s="1"/>
      <c r="F291" s="1"/>
    </row>
    <row r="292" spans="1:6" x14ac:dyDescent="0.25">
      <c r="A292" s="1"/>
      <c r="B292" s="1"/>
      <c r="C292" s="1"/>
      <c r="D292" s="1"/>
      <c r="E292" s="1"/>
      <c r="F292" s="1"/>
    </row>
    <row r="293" spans="1:6" x14ac:dyDescent="0.25">
      <c r="A293" s="1"/>
      <c r="B293" s="1"/>
      <c r="C293" s="1"/>
      <c r="D293" s="1"/>
      <c r="E293" s="1"/>
      <c r="F293" s="1"/>
    </row>
    <row r="294" spans="1:6" x14ac:dyDescent="0.25">
      <c r="A294" s="1"/>
      <c r="B294" s="1"/>
      <c r="C294" s="1"/>
      <c r="D294" s="1"/>
      <c r="E294" s="1"/>
      <c r="F294" s="1"/>
    </row>
    <row r="295" spans="1:6" x14ac:dyDescent="0.25">
      <c r="A295" s="1"/>
      <c r="B295" s="1"/>
      <c r="C295" s="1"/>
      <c r="D295" s="1"/>
      <c r="E295" s="1"/>
      <c r="F295" s="1"/>
    </row>
    <row r="296" spans="1:6" x14ac:dyDescent="0.25">
      <c r="A296" s="1"/>
      <c r="B296" s="1"/>
      <c r="C296" s="1"/>
      <c r="D296" s="1"/>
      <c r="E296" s="1"/>
      <c r="F296" s="1"/>
    </row>
    <row r="297" spans="1:6" x14ac:dyDescent="0.25">
      <c r="A297" s="1"/>
      <c r="B297" s="1"/>
      <c r="C297" s="1"/>
      <c r="D297" s="1"/>
      <c r="E297" s="1"/>
      <c r="F297" s="1"/>
    </row>
    <row r="298" spans="1:6" x14ac:dyDescent="0.25">
      <c r="A298" s="1"/>
      <c r="B298" s="1"/>
      <c r="C298" s="1"/>
      <c r="D298" s="1"/>
      <c r="E298" s="1"/>
      <c r="F298" s="1"/>
    </row>
    <row r="299" spans="1:6" x14ac:dyDescent="0.25">
      <c r="A299" s="1"/>
      <c r="B299" s="1"/>
      <c r="C299" s="1"/>
      <c r="D299" s="1"/>
      <c r="E299" s="1"/>
      <c r="F299" s="1"/>
    </row>
    <row r="300" spans="1:6" x14ac:dyDescent="0.25">
      <c r="A300" s="1"/>
      <c r="B300" s="1"/>
      <c r="C300" s="1"/>
      <c r="D300" s="1"/>
      <c r="E300" s="1"/>
      <c r="F300" s="1"/>
    </row>
    <row r="301" spans="1:6" x14ac:dyDescent="0.25">
      <c r="A301" s="1"/>
      <c r="B301" s="1"/>
      <c r="C301" s="1"/>
      <c r="D301" s="1"/>
      <c r="E301" s="1"/>
      <c r="F301" s="1"/>
    </row>
    <row r="302" spans="1:6" x14ac:dyDescent="0.25">
      <c r="A302" s="1"/>
      <c r="B302" s="1"/>
      <c r="C302" s="1"/>
      <c r="D302" s="1"/>
      <c r="E302" s="1"/>
      <c r="F302" s="1"/>
    </row>
    <row r="303" spans="1:6" x14ac:dyDescent="0.25">
      <c r="A303" s="1"/>
      <c r="B303" s="1"/>
      <c r="C303" s="1"/>
      <c r="D303" s="1"/>
      <c r="E303" s="1"/>
      <c r="F303" s="1"/>
    </row>
    <row r="304" spans="1:6" x14ac:dyDescent="0.25">
      <c r="A304" s="1"/>
      <c r="B304" s="1"/>
      <c r="C304" s="1"/>
      <c r="D304" s="1"/>
      <c r="E304" s="1"/>
      <c r="F304" s="1"/>
    </row>
    <row r="305" spans="1:6" x14ac:dyDescent="0.25">
      <c r="A305" s="1"/>
      <c r="B305" s="1"/>
      <c r="C305" s="1"/>
      <c r="D305" s="1"/>
      <c r="E305" s="1"/>
      <c r="F305" s="1"/>
    </row>
    <row r="306" spans="1:6" x14ac:dyDescent="0.25">
      <c r="A306" s="1"/>
      <c r="B306" s="1"/>
      <c r="C306" s="1"/>
      <c r="D306" s="1"/>
      <c r="E306" s="1"/>
      <c r="F306" s="1"/>
    </row>
    <row r="307" spans="1:6" x14ac:dyDescent="0.25">
      <c r="A307" s="1"/>
      <c r="B307" s="1"/>
      <c r="C307" s="1"/>
      <c r="D307" s="1"/>
      <c r="E307" s="1"/>
      <c r="F307" s="1"/>
    </row>
    <row r="308" spans="1:6" x14ac:dyDescent="0.25">
      <c r="A308" s="1"/>
      <c r="B308" s="1"/>
      <c r="C308" s="1"/>
      <c r="D308" s="1"/>
      <c r="E308" s="1"/>
      <c r="F308" s="1"/>
    </row>
    <row r="309" spans="1:6" x14ac:dyDescent="0.25">
      <c r="A309" s="1"/>
      <c r="B309" s="1"/>
      <c r="C309" s="1"/>
      <c r="D309" s="1"/>
      <c r="E309" s="1"/>
      <c r="F309" s="1"/>
    </row>
    <row r="310" spans="1:6" x14ac:dyDescent="0.25">
      <c r="A310" s="1"/>
      <c r="B310" s="1"/>
      <c r="C310" s="1"/>
      <c r="D310" s="1"/>
      <c r="E310" s="1"/>
      <c r="F310" s="1"/>
    </row>
    <row r="311" spans="1:6" x14ac:dyDescent="0.25">
      <c r="A311" s="1"/>
      <c r="B311" s="1"/>
      <c r="C311" s="1"/>
      <c r="D311" s="1"/>
      <c r="E311" s="1"/>
      <c r="F311" s="1"/>
    </row>
    <row r="312" spans="1:6" x14ac:dyDescent="0.25">
      <c r="A312" s="1"/>
      <c r="B312" s="1"/>
      <c r="C312" s="1"/>
      <c r="D312" s="1"/>
      <c r="E312" s="1"/>
      <c r="F312" s="1"/>
    </row>
    <row r="313" spans="1:6" x14ac:dyDescent="0.25">
      <c r="A313" s="1"/>
      <c r="B313" s="1"/>
      <c r="C313" s="1"/>
      <c r="D313" s="1"/>
      <c r="E313" s="1"/>
      <c r="F313" s="1"/>
    </row>
    <row r="314" spans="1:6" x14ac:dyDescent="0.25">
      <c r="A314" s="1"/>
      <c r="B314" s="1"/>
      <c r="C314" s="1"/>
      <c r="D314" s="1"/>
      <c r="E314" s="1"/>
      <c r="F314" s="1"/>
    </row>
    <row r="315" spans="1:6" x14ac:dyDescent="0.25">
      <c r="A315" s="1"/>
      <c r="B315" s="1"/>
      <c r="C315" s="1"/>
      <c r="D315" s="1"/>
      <c r="E315" s="1"/>
      <c r="F315" s="1"/>
    </row>
    <row r="316" spans="1:6" x14ac:dyDescent="0.25">
      <c r="A316" s="1"/>
      <c r="B316" s="1"/>
      <c r="C316" s="1"/>
      <c r="D316" s="1"/>
      <c r="E316" s="1"/>
      <c r="F316" s="1"/>
    </row>
    <row r="317" spans="1:6" x14ac:dyDescent="0.25">
      <c r="A317" s="1"/>
      <c r="B317" s="1"/>
      <c r="C317" s="1"/>
      <c r="D317" s="1"/>
      <c r="E317" s="1"/>
      <c r="F317" s="1"/>
    </row>
    <row r="318" spans="1:6" x14ac:dyDescent="0.25">
      <c r="A318" s="1"/>
      <c r="B318" s="1"/>
      <c r="C318" s="1"/>
      <c r="D318" s="1"/>
      <c r="E318" s="1"/>
      <c r="F318" s="1"/>
    </row>
    <row r="319" spans="1:6" x14ac:dyDescent="0.25">
      <c r="A319" s="1"/>
      <c r="B319" s="1"/>
      <c r="C319" s="1"/>
      <c r="D319" s="1"/>
      <c r="E319" s="1"/>
      <c r="F319" s="1"/>
    </row>
    <row r="320" spans="1:6" x14ac:dyDescent="0.25">
      <c r="A320" s="1"/>
      <c r="B320" s="1"/>
      <c r="C320" s="1"/>
      <c r="D320" s="1"/>
      <c r="E320" s="1"/>
      <c r="F320" s="1"/>
    </row>
    <row r="321" spans="1:6" x14ac:dyDescent="0.25">
      <c r="A321" s="1"/>
      <c r="B321" s="1"/>
      <c r="C321" s="1"/>
      <c r="D321" s="1"/>
      <c r="E321" s="1"/>
      <c r="F321" s="1"/>
    </row>
    <row r="322" spans="1:6" x14ac:dyDescent="0.25">
      <c r="A322" s="1"/>
      <c r="B322" s="1"/>
      <c r="C322" s="1"/>
      <c r="D322" s="1"/>
      <c r="E322" s="1"/>
      <c r="F322" s="1"/>
    </row>
    <row r="323" spans="1:6" x14ac:dyDescent="0.25">
      <c r="A323" s="1"/>
      <c r="B323" s="1"/>
      <c r="C323" s="1"/>
      <c r="D323" s="1"/>
      <c r="E323" s="1"/>
      <c r="F323" s="1"/>
    </row>
    <row r="324" spans="1:6" x14ac:dyDescent="0.25">
      <c r="A324" s="1"/>
      <c r="B324" s="1"/>
      <c r="C324" s="1"/>
      <c r="D324" s="1"/>
      <c r="E324" s="1"/>
      <c r="F324" s="1"/>
    </row>
    <row r="325" spans="1:6" x14ac:dyDescent="0.25">
      <c r="A325" s="1"/>
      <c r="B325" s="1"/>
      <c r="C325" s="1"/>
      <c r="D325" s="1"/>
      <c r="E325" s="1"/>
      <c r="F325" s="1"/>
    </row>
    <row r="326" spans="1:6" x14ac:dyDescent="0.25">
      <c r="A326" s="1"/>
      <c r="B326" s="1"/>
      <c r="C326" s="1"/>
      <c r="D326" s="1"/>
      <c r="E326" s="1"/>
      <c r="F326" s="1"/>
    </row>
    <row r="327" spans="1:6" x14ac:dyDescent="0.25">
      <c r="A327" s="1"/>
      <c r="B327" s="1"/>
      <c r="C327" s="1"/>
      <c r="D327" s="1"/>
      <c r="E327" s="1"/>
      <c r="F327" s="1"/>
    </row>
    <row r="328" spans="1:6" x14ac:dyDescent="0.25">
      <c r="A328" s="1"/>
      <c r="B328" s="1"/>
      <c r="C328" s="1"/>
      <c r="D328" s="1"/>
      <c r="E328" s="1"/>
      <c r="F328" s="1"/>
    </row>
    <row r="329" spans="1:6" x14ac:dyDescent="0.25">
      <c r="A329" s="1"/>
      <c r="B329" s="1"/>
      <c r="C329" s="1"/>
      <c r="D329" s="1"/>
      <c r="E329" s="1"/>
      <c r="F329" s="1"/>
    </row>
    <row r="330" spans="1:6" x14ac:dyDescent="0.25">
      <c r="A330" s="1"/>
      <c r="B330" s="1"/>
      <c r="C330" s="1"/>
      <c r="D330" s="1"/>
      <c r="E330" s="1"/>
      <c r="F330" s="1"/>
    </row>
    <row r="331" spans="1:6" x14ac:dyDescent="0.25">
      <c r="A331" s="1"/>
      <c r="B331" s="1"/>
      <c r="C331" s="1"/>
      <c r="D331" s="1"/>
      <c r="E331" s="1"/>
      <c r="F331" s="1"/>
    </row>
    <row r="332" spans="1:6" x14ac:dyDescent="0.25">
      <c r="A332" s="1"/>
      <c r="B332" s="1"/>
      <c r="C332" s="1"/>
      <c r="D332" s="1"/>
      <c r="E332" s="1"/>
      <c r="F332" s="1"/>
    </row>
    <row r="333" spans="1:6" x14ac:dyDescent="0.25">
      <c r="A333" s="1"/>
      <c r="B333" s="1"/>
      <c r="C333" s="1"/>
      <c r="D333" s="1"/>
      <c r="E333" s="1"/>
      <c r="F333" s="1"/>
    </row>
    <row r="334" spans="1:6" x14ac:dyDescent="0.25">
      <c r="A334" s="1"/>
      <c r="B334" s="1"/>
      <c r="C334" s="1"/>
      <c r="D334" s="1"/>
      <c r="E334" s="1"/>
      <c r="F334" s="1"/>
    </row>
    <row r="335" spans="1:6" x14ac:dyDescent="0.25">
      <c r="A335" s="1"/>
      <c r="B335" s="1"/>
      <c r="C335" s="1"/>
      <c r="D335" s="1"/>
      <c r="E335" s="1"/>
      <c r="F335" s="1"/>
    </row>
    <row r="336" spans="1:6" x14ac:dyDescent="0.25">
      <c r="A336" s="1"/>
      <c r="B336" s="1"/>
      <c r="C336" s="1"/>
      <c r="D336" s="1"/>
      <c r="E336" s="1"/>
      <c r="F336" s="1"/>
    </row>
    <row r="337" spans="1:6" x14ac:dyDescent="0.25">
      <c r="A337" s="1"/>
      <c r="B337" s="1"/>
      <c r="C337" s="1"/>
      <c r="D337" s="1"/>
      <c r="E337" s="1"/>
      <c r="F337" s="1"/>
    </row>
    <row r="338" spans="1:6" x14ac:dyDescent="0.25">
      <c r="A338" s="1"/>
      <c r="B338" s="1"/>
      <c r="C338" s="1"/>
      <c r="D338" s="1"/>
      <c r="E338" s="1"/>
      <c r="F338" s="1"/>
    </row>
    <row r="339" spans="1:6" x14ac:dyDescent="0.25">
      <c r="A339" s="1"/>
      <c r="B339" s="1"/>
      <c r="C339" s="1"/>
      <c r="D339" s="1"/>
      <c r="E339" s="1"/>
      <c r="F339" s="1"/>
    </row>
    <row r="340" spans="1:6" x14ac:dyDescent="0.25">
      <c r="A340" s="1"/>
      <c r="B340" s="1"/>
      <c r="C340" s="1"/>
      <c r="D340" s="1"/>
      <c r="E340" s="1"/>
      <c r="F340" s="1"/>
    </row>
    <row r="341" spans="1:6" x14ac:dyDescent="0.25">
      <c r="A341" s="1"/>
      <c r="B341" s="1"/>
      <c r="C341" s="1"/>
      <c r="D341" s="1"/>
      <c r="E341" s="1"/>
      <c r="F341" s="1"/>
    </row>
    <row r="342" spans="1:6" x14ac:dyDescent="0.25">
      <c r="A342" s="1"/>
      <c r="B342" s="1"/>
      <c r="C342" s="1"/>
      <c r="D342" s="1"/>
      <c r="E342" s="1"/>
      <c r="F342" s="1"/>
    </row>
    <row r="343" spans="1:6" x14ac:dyDescent="0.25">
      <c r="A343" s="1"/>
      <c r="B343" s="1"/>
      <c r="C343" s="1"/>
      <c r="D343" s="1"/>
      <c r="E343" s="1"/>
      <c r="F343" s="1"/>
    </row>
    <row r="344" spans="1:6" x14ac:dyDescent="0.25">
      <c r="A344" s="1"/>
      <c r="B344" s="1"/>
      <c r="C344" s="1"/>
      <c r="D344" s="1"/>
      <c r="E344" s="1"/>
      <c r="F344" s="1"/>
    </row>
    <row r="345" spans="1:6" x14ac:dyDescent="0.25">
      <c r="A345" s="1"/>
      <c r="B345" s="1"/>
      <c r="C345" s="1"/>
      <c r="D345" s="1"/>
      <c r="E345" s="1"/>
      <c r="F345" s="1"/>
    </row>
    <row r="346" spans="1:6" x14ac:dyDescent="0.25">
      <c r="A346" s="1"/>
      <c r="B346" s="1"/>
      <c r="C346" s="1"/>
      <c r="D346" s="1"/>
      <c r="E346" s="1"/>
      <c r="F346" s="1"/>
    </row>
    <row r="347" spans="1:6" x14ac:dyDescent="0.25">
      <c r="A347" s="1"/>
      <c r="B347" s="1"/>
      <c r="C347" s="1"/>
      <c r="D347" s="1"/>
      <c r="E347" s="1"/>
      <c r="F347" s="1"/>
    </row>
    <row r="348" spans="1:6" x14ac:dyDescent="0.25">
      <c r="A348" s="1"/>
      <c r="B348" s="1"/>
      <c r="C348" s="1"/>
      <c r="D348" s="1"/>
      <c r="E348" s="1"/>
      <c r="F348" s="1"/>
    </row>
    <row r="349" spans="1:6" x14ac:dyDescent="0.25">
      <c r="A349" s="1"/>
      <c r="B349" s="1"/>
      <c r="C349" s="1"/>
      <c r="D349" s="1"/>
      <c r="E349" s="1"/>
      <c r="F349" s="1"/>
    </row>
    <row r="350" spans="1:6" x14ac:dyDescent="0.25">
      <c r="A350" s="1"/>
      <c r="B350" s="1"/>
      <c r="C350" s="1"/>
      <c r="D350" s="1"/>
      <c r="E350" s="1"/>
      <c r="F350" s="1"/>
    </row>
    <row r="351" spans="1:6" x14ac:dyDescent="0.25">
      <c r="A351" s="1"/>
      <c r="B351" s="1"/>
      <c r="C351" s="1"/>
      <c r="D351" s="1"/>
      <c r="E351" s="1"/>
      <c r="F351" s="1"/>
    </row>
    <row r="352" spans="1:6" x14ac:dyDescent="0.25">
      <c r="A352" s="1"/>
      <c r="B352" s="1"/>
      <c r="C352" s="1"/>
      <c r="D352" s="1"/>
      <c r="E352" s="1"/>
      <c r="F352" s="1"/>
    </row>
    <row r="353" spans="1:6" x14ac:dyDescent="0.25">
      <c r="A353" s="1"/>
      <c r="B353" s="1"/>
      <c r="C353" s="1"/>
      <c r="D353" s="1"/>
      <c r="E353" s="1"/>
      <c r="F353" s="1"/>
    </row>
    <row r="354" spans="1:6" x14ac:dyDescent="0.25">
      <c r="A354" s="1"/>
      <c r="B354" s="1"/>
      <c r="C354" s="1"/>
      <c r="D354" s="1"/>
      <c r="E354" s="1"/>
      <c r="F354" s="1"/>
    </row>
    <row r="355" spans="1:6" x14ac:dyDescent="0.25">
      <c r="A355" s="1"/>
      <c r="B355" s="1"/>
      <c r="C355" s="1"/>
      <c r="D355" s="1"/>
      <c r="E355" s="1"/>
      <c r="F355" s="1"/>
    </row>
    <row r="356" spans="1:6" x14ac:dyDescent="0.25">
      <c r="A356" s="1"/>
      <c r="B356" s="1"/>
      <c r="C356" s="1"/>
      <c r="D356" s="1"/>
      <c r="E356" s="1"/>
      <c r="F356" s="1"/>
    </row>
    <row r="357" spans="1:6" x14ac:dyDescent="0.25">
      <c r="A357" s="1"/>
      <c r="B357" s="1"/>
      <c r="C357" s="1"/>
      <c r="D357" s="1"/>
      <c r="E357" s="1"/>
      <c r="F357" s="1"/>
    </row>
    <row r="358" spans="1:6" x14ac:dyDescent="0.25">
      <c r="A358" s="1"/>
      <c r="B358" s="1"/>
      <c r="C358" s="1"/>
      <c r="D358" s="1"/>
      <c r="E358" s="1"/>
      <c r="F358" s="1"/>
    </row>
    <row r="359" spans="1:6" x14ac:dyDescent="0.25">
      <c r="A359" s="1"/>
      <c r="B359" s="1"/>
      <c r="C359" s="1"/>
      <c r="D359" s="1"/>
      <c r="E359" s="1"/>
      <c r="F359" s="1"/>
    </row>
    <row r="360" spans="1:6" x14ac:dyDescent="0.25">
      <c r="A360" s="1"/>
      <c r="B360" s="1"/>
      <c r="C360" s="1"/>
      <c r="D360" s="1"/>
      <c r="E360" s="1"/>
      <c r="F360" s="1"/>
    </row>
    <row r="361" spans="1:6" x14ac:dyDescent="0.25">
      <c r="A361" s="1"/>
      <c r="B361" s="1"/>
      <c r="C361" s="1"/>
      <c r="D361" s="1"/>
      <c r="E361" s="1"/>
      <c r="F361" s="1"/>
    </row>
    <row r="362" spans="1:6" x14ac:dyDescent="0.25">
      <c r="A362" s="1"/>
      <c r="B362" s="1"/>
      <c r="C362" s="1"/>
      <c r="D362" s="1"/>
      <c r="E362" s="1"/>
      <c r="F362" s="1"/>
    </row>
    <row r="363" spans="1:6" x14ac:dyDescent="0.25">
      <c r="A363" s="1"/>
      <c r="B363" s="1"/>
      <c r="C363" s="1"/>
      <c r="D363" s="1"/>
      <c r="E363" s="1"/>
      <c r="F363" s="1"/>
    </row>
    <row r="364" spans="1:6" x14ac:dyDescent="0.25">
      <c r="A364" s="1"/>
      <c r="B364" s="1"/>
      <c r="C364" s="1"/>
      <c r="D364" s="1"/>
      <c r="E364" s="1"/>
      <c r="F364" s="1"/>
    </row>
    <row r="365" spans="1:6" x14ac:dyDescent="0.25">
      <c r="A365" s="1"/>
      <c r="B365" s="1"/>
      <c r="C365" s="1"/>
      <c r="D365" s="1"/>
      <c r="E365" s="1"/>
      <c r="F365" s="1"/>
    </row>
    <row r="366" spans="1:6" x14ac:dyDescent="0.25">
      <c r="A366" s="1"/>
      <c r="B366" s="1"/>
      <c r="C366" s="1"/>
      <c r="D366" s="1"/>
      <c r="E366" s="1"/>
      <c r="F366" s="1"/>
    </row>
    <row r="367" spans="1:6" x14ac:dyDescent="0.25">
      <c r="A367" s="1"/>
      <c r="B367" s="1"/>
      <c r="C367" s="1"/>
      <c r="D367" s="1"/>
      <c r="E367" s="1"/>
      <c r="F367" s="1"/>
    </row>
    <row r="368" spans="1:6" x14ac:dyDescent="0.25">
      <c r="A368" s="1"/>
      <c r="B368" s="1"/>
      <c r="C368" s="1"/>
      <c r="D368" s="1"/>
      <c r="E368" s="1"/>
      <c r="F368" s="1"/>
    </row>
    <row r="369" spans="1:6" x14ac:dyDescent="0.25">
      <c r="A369" s="1"/>
      <c r="B369" s="1"/>
      <c r="C369" s="1"/>
      <c r="D369" s="1"/>
      <c r="E369" s="1"/>
      <c r="F369" s="1"/>
    </row>
    <row r="370" spans="1:6" x14ac:dyDescent="0.25">
      <c r="A370" s="1"/>
      <c r="B370" s="1"/>
      <c r="C370" s="1"/>
      <c r="D370" s="1"/>
      <c r="E370" s="1"/>
      <c r="F370" s="1"/>
    </row>
    <row r="371" spans="1:6" x14ac:dyDescent="0.25">
      <c r="A371" s="1"/>
      <c r="B371" s="1"/>
      <c r="C371" s="1"/>
      <c r="D371" s="1"/>
      <c r="E371" s="1"/>
      <c r="F371" s="1"/>
    </row>
    <row r="372" spans="1:6" x14ac:dyDescent="0.25">
      <c r="A372" s="1"/>
      <c r="B372" s="1"/>
      <c r="C372" s="1"/>
      <c r="D372" s="1"/>
      <c r="E372" s="1"/>
      <c r="F372" s="1"/>
    </row>
    <row r="373" spans="1:6" x14ac:dyDescent="0.25">
      <c r="A373" s="1"/>
      <c r="B373" s="1"/>
      <c r="C373" s="1"/>
      <c r="D373" s="1"/>
      <c r="E373" s="1"/>
      <c r="F373" s="1"/>
    </row>
    <row r="374" spans="1:6" x14ac:dyDescent="0.25">
      <c r="A374" s="1"/>
      <c r="B374" s="1"/>
      <c r="C374" s="1"/>
      <c r="D374" s="1"/>
      <c r="E374" s="1"/>
      <c r="F374" s="1"/>
    </row>
    <row r="375" spans="1:6" x14ac:dyDescent="0.25">
      <c r="A375" s="1"/>
      <c r="B375" s="1"/>
      <c r="C375" s="1"/>
      <c r="D375" s="1"/>
      <c r="E375" s="1"/>
      <c r="F375" s="1"/>
    </row>
    <row r="376" spans="1:6" x14ac:dyDescent="0.25">
      <c r="A376" s="1"/>
      <c r="B376" s="1"/>
      <c r="C376" s="1"/>
      <c r="D376" s="1"/>
      <c r="E376" s="1"/>
      <c r="F376" s="1"/>
    </row>
    <row r="377" spans="1:6" x14ac:dyDescent="0.25">
      <c r="A377" s="1"/>
      <c r="B377" s="1"/>
      <c r="C377" s="1"/>
      <c r="D377" s="1"/>
      <c r="E377" s="1"/>
      <c r="F377" s="1"/>
    </row>
    <row r="378" spans="1:6" x14ac:dyDescent="0.25">
      <c r="A378" s="1"/>
      <c r="B378" s="1"/>
      <c r="C378" s="1"/>
      <c r="D378" s="1"/>
      <c r="E378" s="1"/>
      <c r="F378" s="1"/>
    </row>
    <row r="379" spans="1:6" x14ac:dyDescent="0.25">
      <c r="A379" s="1"/>
      <c r="B379" s="1"/>
      <c r="C379" s="1"/>
      <c r="D379" s="1"/>
      <c r="E379" s="1"/>
      <c r="F379" s="1"/>
    </row>
    <row r="380" spans="1:6" x14ac:dyDescent="0.25">
      <c r="A380" s="1"/>
      <c r="B380" s="1"/>
      <c r="C380" s="1"/>
      <c r="D380" s="1"/>
      <c r="E380" s="1"/>
      <c r="F380" s="1"/>
    </row>
    <row r="381" spans="1:6" x14ac:dyDescent="0.25">
      <c r="A381" s="1"/>
      <c r="B381" s="1"/>
      <c r="C381" s="1"/>
      <c r="D381" s="1"/>
      <c r="E381" s="1"/>
      <c r="F381" s="1"/>
    </row>
    <row r="382" spans="1:6" x14ac:dyDescent="0.25">
      <c r="A382" s="1"/>
      <c r="B382" s="1"/>
      <c r="C382" s="1"/>
      <c r="D382" s="1"/>
      <c r="E382" s="1"/>
      <c r="F382" s="1"/>
    </row>
    <row r="383" spans="1:6" x14ac:dyDescent="0.25">
      <c r="A383" s="1"/>
      <c r="B383" s="1"/>
      <c r="C383" s="1"/>
      <c r="D383" s="1"/>
      <c r="E383" s="1"/>
      <c r="F383" s="1"/>
    </row>
    <row r="384" spans="1:6" x14ac:dyDescent="0.25">
      <c r="A384" s="1"/>
      <c r="B384" s="1"/>
      <c r="C384" s="1"/>
      <c r="D384" s="1"/>
      <c r="E384" s="1"/>
      <c r="F384" s="1"/>
    </row>
    <row r="385" spans="1:6" x14ac:dyDescent="0.25">
      <c r="A385" s="1"/>
      <c r="B385" s="1"/>
      <c r="C385" s="1"/>
      <c r="D385" s="1"/>
      <c r="E385" s="1"/>
      <c r="F385" s="1"/>
    </row>
    <row r="386" spans="1:6" x14ac:dyDescent="0.25">
      <c r="A386" s="1"/>
      <c r="B386" s="1"/>
      <c r="C386" s="1"/>
      <c r="D386" s="1"/>
      <c r="E386" s="1"/>
      <c r="F386" s="1"/>
    </row>
    <row r="387" spans="1:6" x14ac:dyDescent="0.25">
      <c r="A387" s="1"/>
      <c r="B387" s="1"/>
      <c r="C387" s="1"/>
      <c r="D387" s="1"/>
      <c r="E387" s="1"/>
      <c r="F387" s="1"/>
    </row>
    <row r="388" spans="1:6" x14ac:dyDescent="0.25">
      <c r="A388" s="1"/>
      <c r="B388" s="1"/>
      <c r="C388" s="1"/>
      <c r="D388" s="1"/>
      <c r="E388" s="1"/>
      <c r="F388" s="1"/>
    </row>
    <row r="389" spans="1:6" x14ac:dyDescent="0.25">
      <c r="A389" s="1"/>
      <c r="B389" s="1"/>
      <c r="C389" s="1"/>
      <c r="D389" s="1"/>
      <c r="E389" s="1"/>
      <c r="F389" s="1"/>
    </row>
    <row r="390" spans="1:6" x14ac:dyDescent="0.25">
      <c r="A390" s="1"/>
      <c r="B390" s="1"/>
      <c r="C390" s="1"/>
      <c r="D390" s="1"/>
      <c r="E390" s="1"/>
      <c r="F390" s="1"/>
    </row>
    <row r="391" spans="1:6" x14ac:dyDescent="0.25">
      <c r="A391" s="1"/>
      <c r="B391" s="1"/>
      <c r="C391" s="1"/>
      <c r="D391" s="1"/>
      <c r="E391" s="1"/>
      <c r="F391" s="1"/>
    </row>
    <row r="392" spans="1:6" x14ac:dyDescent="0.25">
      <c r="A392" s="1"/>
      <c r="B392" s="1"/>
      <c r="C392" s="1"/>
      <c r="D392" s="1"/>
      <c r="E392" s="1"/>
      <c r="F392" s="1"/>
    </row>
    <row r="393" spans="1:6" x14ac:dyDescent="0.25">
      <c r="A393" s="1"/>
      <c r="B393" s="1"/>
      <c r="C393" s="1"/>
      <c r="D393" s="1"/>
      <c r="E393" s="1"/>
      <c r="F393" s="1"/>
    </row>
    <row r="394" spans="1:6" x14ac:dyDescent="0.25">
      <c r="A394" s="1"/>
      <c r="B394" s="1"/>
      <c r="C394" s="1"/>
      <c r="D394" s="1"/>
      <c r="E394" s="1"/>
      <c r="F394" s="1"/>
    </row>
    <row r="395" spans="1:6" x14ac:dyDescent="0.25">
      <c r="A395" s="1"/>
      <c r="B395" s="1"/>
      <c r="C395" s="1"/>
      <c r="D395" s="1"/>
      <c r="E395" s="1"/>
      <c r="F395" s="1"/>
    </row>
    <row r="396" spans="1:6" x14ac:dyDescent="0.25">
      <c r="A396" s="1"/>
      <c r="B396" s="1"/>
      <c r="C396" s="1"/>
      <c r="D396" s="1"/>
      <c r="E396" s="1"/>
      <c r="F396" s="1"/>
    </row>
    <row r="397" spans="1:6" x14ac:dyDescent="0.25">
      <c r="A397" s="1"/>
      <c r="B397" s="1"/>
      <c r="C397" s="1"/>
      <c r="D397" s="1"/>
      <c r="E397" s="1"/>
      <c r="F397" s="1"/>
    </row>
    <row r="398" spans="1:6" x14ac:dyDescent="0.25">
      <c r="A398" s="1"/>
      <c r="B398" s="1"/>
      <c r="C398" s="1"/>
      <c r="D398" s="1"/>
      <c r="E398" s="1"/>
      <c r="F398" s="1"/>
    </row>
    <row r="399" spans="1:6" x14ac:dyDescent="0.25">
      <c r="A399" s="1"/>
      <c r="B399" s="1"/>
      <c r="C399" s="1"/>
      <c r="D399" s="1"/>
      <c r="E399" s="1"/>
      <c r="F399" s="1"/>
    </row>
    <row r="400" spans="1:6" x14ac:dyDescent="0.25">
      <c r="A400" s="1"/>
      <c r="B400" s="1"/>
      <c r="C400" s="1"/>
      <c r="D400" s="1"/>
      <c r="E400" s="1"/>
      <c r="F400" s="1"/>
    </row>
    <row r="401" spans="1:6" x14ac:dyDescent="0.25">
      <c r="A401" s="1"/>
      <c r="B401" s="1"/>
      <c r="C401" s="1"/>
      <c r="D401" s="1"/>
      <c r="E401" s="1"/>
      <c r="F401" s="1"/>
    </row>
    <row r="402" spans="1:6" x14ac:dyDescent="0.25">
      <c r="A402" s="1"/>
      <c r="B402" s="1"/>
      <c r="C402" s="1"/>
      <c r="D402" s="1"/>
      <c r="E402" s="1"/>
      <c r="F402" s="1"/>
    </row>
    <row r="403" spans="1:6" x14ac:dyDescent="0.25">
      <c r="A403" s="1"/>
      <c r="B403" s="1"/>
      <c r="C403" s="1"/>
      <c r="D403" s="1"/>
      <c r="E403" s="1"/>
      <c r="F403" s="1"/>
    </row>
    <row r="404" spans="1:6" x14ac:dyDescent="0.25">
      <c r="A404" s="1"/>
      <c r="B404" s="1"/>
      <c r="C404" s="1"/>
      <c r="D404" s="1"/>
      <c r="E404" s="1"/>
      <c r="F404" s="1"/>
    </row>
    <row r="405" spans="1:6" x14ac:dyDescent="0.25">
      <c r="A405" s="1"/>
      <c r="B405" s="1"/>
      <c r="C405" s="1"/>
      <c r="D405" s="1"/>
      <c r="E405" s="1"/>
      <c r="F405" s="1"/>
    </row>
    <row r="406" spans="1:6" x14ac:dyDescent="0.25">
      <c r="A406" s="1"/>
      <c r="B406" s="1"/>
      <c r="C406" s="1"/>
      <c r="D406" s="1"/>
      <c r="E406" s="1"/>
      <c r="F406" s="1"/>
    </row>
    <row r="407" spans="1:6" x14ac:dyDescent="0.25">
      <c r="A407" s="1"/>
      <c r="B407" s="1"/>
      <c r="C407" s="1"/>
      <c r="D407" s="1"/>
      <c r="E407" s="1"/>
      <c r="F407" s="1"/>
    </row>
    <row r="408" spans="1:6" x14ac:dyDescent="0.25">
      <c r="A408" s="1"/>
      <c r="B408" s="1"/>
      <c r="C408" s="1"/>
      <c r="D408" s="1"/>
      <c r="E408" s="1"/>
      <c r="F408" s="1"/>
    </row>
    <row r="409" spans="1:6" x14ac:dyDescent="0.25">
      <c r="A409" s="1"/>
      <c r="B409" s="1"/>
      <c r="C409" s="1"/>
      <c r="D409" s="1"/>
      <c r="E409" s="1"/>
      <c r="F409" s="1"/>
    </row>
    <row r="410" spans="1:6" x14ac:dyDescent="0.25">
      <c r="A410" s="1"/>
      <c r="B410" s="1"/>
      <c r="C410" s="1"/>
      <c r="D410" s="1"/>
      <c r="E410" s="1"/>
      <c r="F410" s="1"/>
    </row>
    <row r="411" spans="1:6" x14ac:dyDescent="0.25">
      <c r="A411" s="1"/>
      <c r="B411" s="1"/>
      <c r="C411" s="1"/>
      <c r="D411" s="1"/>
      <c r="E411" s="1"/>
      <c r="F411" s="1"/>
    </row>
    <row r="412" spans="1:6" x14ac:dyDescent="0.25">
      <c r="A412" s="1"/>
      <c r="B412" s="1"/>
      <c r="C412" s="1"/>
      <c r="D412" s="1"/>
      <c r="E412" s="1"/>
      <c r="F412" s="1"/>
    </row>
    <row r="413" spans="1:6" x14ac:dyDescent="0.25">
      <c r="A413" s="1"/>
      <c r="B413" s="1"/>
      <c r="C413" s="1"/>
      <c r="D413" s="1"/>
      <c r="E413" s="1"/>
      <c r="F413" s="1"/>
    </row>
    <row r="414" spans="1:6" x14ac:dyDescent="0.25">
      <c r="A414" s="1"/>
      <c r="B414" s="1"/>
      <c r="C414" s="1"/>
      <c r="D414" s="1"/>
      <c r="E414" s="1"/>
      <c r="F414" s="1"/>
    </row>
    <row r="415" spans="1:6" x14ac:dyDescent="0.25">
      <c r="A415" s="1"/>
      <c r="B415" s="1"/>
      <c r="C415" s="1"/>
      <c r="D415" s="1"/>
      <c r="E415" s="1"/>
      <c r="F415" s="1"/>
    </row>
    <row r="416" spans="1:6" x14ac:dyDescent="0.25">
      <c r="A416" s="1"/>
      <c r="B416" s="1"/>
      <c r="C416" s="1"/>
      <c r="D416" s="1"/>
      <c r="E416" s="1"/>
      <c r="F416" s="1"/>
    </row>
    <row r="417" spans="1:6" x14ac:dyDescent="0.25">
      <c r="A417" s="1"/>
      <c r="B417" s="1"/>
      <c r="C417" s="1"/>
      <c r="D417" s="1"/>
      <c r="E417" s="1"/>
      <c r="F417" s="1"/>
    </row>
    <row r="418" spans="1:6" x14ac:dyDescent="0.25">
      <c r="A418" s="1"/>
      <c r="B418" s="1"/>
      <c r="C418" s="1"/>
      <c r="D418" s="1"/>
      <c r="E418" s="1"/>
      <c r="F418" s="1"/>
    </row>
    <row r="419" spans="1:6" x14ac:dyDescent="0.25">
      <c r="A419" s="1"/>
      <c r="B419" s="1"/>
      <c r="C419" s="1"/>
      <c r="D419" s="1"/>
      <c r="E419" s="1"/>
      <c r="F419" s="1"/>
    </row>
    <row r="420" spans="1:6" x14ac:dyDescent="0.25">
      <c r="A420" s="1"/>
      <c r="B420" s="1"/>
      <c r="C420" s="1"/>
      <c r="D420" s="1"/>
      <c r="E420" s="1"/>
      <c r="F420" s="1"/>
    </row>
    <row r="421" spans="1:6" x14ac:dyDescent="0.25">
      <c r="A421" s="1"/>
      <c r="B421" s="1"/>
      <c r="C421" s="1"/>
      <c r="D421" s="1"/>
      <c r="E421" s="1"/>
      <c r="F421" s="1"/>
    </row>
    <row r="422" spans="1:6" x14ac:dyDescent="0.25">
      <c r="A422" s="1"/>
      <c r="B422" s="1"/>
      <c r="C422" s="1"/>
      <c r="D422" s="1"/>
      <c r="E422" s="1"/>
      <c r="F422" s="1"/>
    </row>
    <row r="423" spans="1:6" x14ac:dyDescent="0.25">
      <c r="A423" s="1"/>
      <c r="B423" s="1"/>
      <c r="C423" s="1"/>
      <c r="D423" s="1"/>
      <c r="E423" s="1"/>
      <c r="F423" s="1"/>
    </row>
    <row r="424" spans="1:6" x14ac:dyDescent="0.25">
      <c r="A424" s="1"/>
      <c r="B424" s="1"/>
      <c r="C424" s="1"/>
      <c r="D424" s="1"/>
      <c r="E424" s="1"/>
      <c r="F424" s="1"/>
    </row>
    <row r="425" spans="1:6" x14ac:dyDescent="0.25">
      <c r="A425" s="1"/>
      <c r="B425" s="1"/>
      <c r="C425" s="1"/>
      <c r="D425" s="1"/>
      <c r="E425" s="1"/>
      <c r="F425" s="1"/>
    </row>
    <row r="426" spans="1:6" x14ac:dyDescent="0.25">
      <c r="A426" s="1"/>
      <c r="B426" s="1"/>
      <c r="C426" s="1"/>
      <c r="D426" s="1"/>
      <c r="E426" s="1"/>
      <c r="F426" s="1"/>
    </row>
    <row r="427" spans="1:6" x14ac:dyDescent="0.25">
      <c r="A427" s="1"/>
      <c r="B427" s="1"/>
      <c r="C427" s="1"/>
      <c r="D427" s="1"/>
      <c r="E427" s="1"/>
      <c r="F427" s="1"/>
    </row>
    <row r="428" spans="1:6" x14ac:dyDescent="0.25">
      <c r="A428" s="1"/>
      <c r="B428" s="1"/>
      <c r="C428" s="1"/>
      <c r="D428" s="1"/>
      <c r="E428" s="1"/>
      <c r="F428" s="1"/>
    </row>
    <row r="429" spans="1:6" x14ac:dyDescent="0.25">
      <c r="A429" s="1"/>
      <c r="B429" s="1"/>
      <c r="C429" s="1"/>
      <c r="D429" s="1"/>
      <c r="E429" s="1"/>
      <c r="F429" s="1"/>
    </row>
    <row r="430" spans="1:6" x14ac:dyDescent="0.25">
      <c r="A430" s="1"/>
      <c r="B430" s="1"/>
      <c r="C430" s="1"/>
      <c r="D430" s="1"/>
      <c r="E430" s="1"/>
      <c r="F430" s="1"/>
    </row>
    <row r="431" spans="1:6" x14ac:dyDescent="0.25">
      <c r="A431" s="1"/>
      <c r="B431" s="1"/>
      <c r="C431" s="1"/>
      <c r="D431" s="1"/>
      <c r="E431" s="1"/>
      <c r="F431" s="1"/>
    </row>
    <row r="432" spans="1:6" x14ac:dyDescent="0.25">
      <c r="A432" s="1"/>
      <c r="B432" s="1"/>
      <c r="C432" s="1"/>
      <c r="D432" s="1"/>
      <c r="E432" s="1"/>
      <c r="F432" s="1"/>
    </row>
    <row r="433" spans="1:6" x14ac:dyDescent="0.25">
      <c r="A433" s="1"/>
      <c r="B433" s="1"/>
      <c r="C433" s="1"/>
      <c r="D433" s="1"/>
      <c r="E433" s="1"/>
      <c r="F433" s="1"/>
    </row>
    <row r="434" spans="1:6" x14ac:dyDescent="0.25">
      <c r="A434" s="1"/>
      <c r="B434" s="1"/>
      <c r="C434" s="1"/>
      <c r="D434" s="1"/>
      <c r="E434" s="1"/>
      <c r="F434" s="1"/>
    </row>
    <row r="435" spans="1:6" x14ac:dyDescent="0.25">
      <c r="A435" s="1"/>
      <c r="B435" s="1"/>
      <c r="C435" s="1"/>
      <c r="D435" s="1"/>
      <c r="E435" s="1"/>
      <c r="F435" s="1"/>
    </row>
    <row r="436" spans="1:6" x14ac:dyDescent="0.25">
      <c r="A436" s="1"/>
      <c r="B436" s="1"/>
      <c r="C436" s="1"/>
      <c r="D436" s="1"/>
      <c r="E436" s="1"/>
      <c r="F436" s="1"/>
    </row>
    <row r="437" spans="1:6" x14ac:dyDescent="0.25">
      <c r="A437" s="1"/>
      <c r="B437" s="1"/>
      <c r="C437" s="1"/>
      <c r="D437" s="1"/>
      <c r="E437" s="1"/>
      <c r="F437" s="1"/>
    </row>
    <row r="438" spans="1:6" x14ac:dyDescent="0.25">
      <c r="A438" s="1"/>
      <c r="B438" s="1"/>
      <c r="C438" s="1"/>
      <c r="D438" s="1"/>
      <c r="E438" s="1"/>
      <c r="F438" s="1"/>
    </row>
    <row r="439" spans="1:6" x14ac:dyDescent="0.25">
      <c r="A439" s="1"/>
      <c r="B439" s="1"/>
      <c r="C439" s="1"/>
      <c r="D439" s="1"/>
      <c r="E439" s="1"/>
      <c r="F439" s="1"/>
    </row>
    <row r="440" spans="1:6" x14ac:dyDescent="0.25">
      <c r="A440" s="1"/>
      <c r="B440" s="1"/>
      <c r="C440" s="1"/>
      <c r="D440" s="1"/>
      <c r="E440" s="1"/>
      <c r="F440" s="1"/>
    </row>
    <row r="441" spans="1:6" x14ac:dyDescent="0.25">
      <c r="A441" s="1"/>
      <c r="B441" s="1"/>
      <c r="C441" s="1"/>
      <c r="D441" s="1"/>
      <c r="E441" s="1"/>
      <c r="F441" s="1"/>
    </row>
    <row r="442" spans="1:6" x14ac:dyDescent="0.25">
      <c r="A442" s="1"/>
      <c r="B442" s="1"/>
      <c r="C442" s="1"/>
      <c r="D442" s="1"/>
      <c r="E442" s="1"/>
      <c r="F442" s="1"/>
    </row>
    <row r="443" spans="1:6" x14ac:dyDescent="0.25">
      <c r="A443" s="1"/>
      <c r="B443" s="1"/>
      <c r="C443" s="1"/>
      <c r="D443" s="1"/>
      <c r="E443" s="1"/>
      <c r="F443" s="1"/>
    </row>
    <row r="444" spans="1:6" x14ac:dyDescent="0.25">
      <c r="A444" s="1"/>
      <c r="B444" s="1"/>
      <c r="C444" s="1"/>
      <c r="D444" s="1"/>
      <c r="E444" s="1"/>
      <c r="F444" s="1"/>
    </row>
    <row r="445" spans="1:6" x14ac:dyDescent="0.25">
      <c r="A445" s="1"/>
      <c r="B445" s="1"/>
      <c r="C445" s="1"/>
      <c r="D445" s="1"/>
      <c r="E445" s="1"/>
      <c r="F445" s="1"/>
    </row>
    <row r="446" spans="1:6" x14ac:dyDescent="0.25">
      <c r="A446" s="1"/>
      <c r="B446" s="1"/>
      <c r="C446" s="1"/>
      <c r="D446" s="1"/>
      <c r="E446" s="1"/>
      <c r="F446" s="1"/>
    </row>
    <row r="447" spans="1:6" x14ac:dyDescent="0.25">
      <c r="A447" s="1"/>
      <c r="B447" s="1"/>
      <c r="C447" s="1"/>
      <c r="D447" s="1"/>
      <c r="E447" s="1"/>
      <c r="F447" s="1"/>
    </row>
    <row r="448" spans="1:6" x14ac:dyDescent="0.25">
      <c r="A448" s="1"/>
      <c r="B448" s="1"/>
      <c r="C448" s="1"/>
      <c r="D448" s="1"/>
      <c r="E448" s="1"/>
      <c r="F448" s="1"/>
    </row>
    <row r="449" spans="1:6" x14ac:dyDescent="0.25">
      <c r="A449" s="1"/>
      <c r="B449" s="1"/>
      <c r="C449" s="1"/>
      <c r="D449" s="1"/>
      <c r="E449" s="1"/>
      <c r="F449" s="1"/>
    </row>
    <row r="450" spans="1:6" x14ac:dyDescent="0.25">
      <c r="A450" s="1"/>
      <c r="B450" s="1"/>
      <c r="C450" s="1"/>
      <c r="D450" s="1"/>
      <c r="E450" s="1"/>
      <c r="F450" s="1"/>
    </row>
    <row r="451" spans="1:6" x14ac:dyDescent="0.25">
      <c r="A451" s="1"/>
      <c r="B451" s="1"/>
      <c r="C451" s="1"/>
      <c r="D451" s="1"/>
      <c r="E451" s="1"/>
      <c r="F451" s="1"/>
    </row>
    <row r="452" spans="1:6" x14ac:dyDescent="0.25">
      <c r="A452" s="1"/>
      <c r="B452" s="1"/>
      <c r="C452" s="1"/>
      <c r="D452" s="1"/>
      <c r="E452" s="1"/>
      <c r="F452" s="1"/>
    </row>
    <row r="453" spans="1:6" x14ac:dyDescent="0.25">
      <c r="A453" s="1"/>
      <c r="B453" s="1"/>
      <c r="C453" s="1"/>
      <c r="D453" s="1"/>
      <c r="E453" s="1"/>
      <c r="F453" s="1"/>
    </row>
    <row r="454" spans="1:6" x14ac:dyDescent="0.25">
      <c r="A454" s="1"/>
      <c r="B454" s="1"/>
      <c r="C454" s="1"/>
      <c r="D454" s="1"/>
      <c r="E454" s="1"/>
      <c r="F454" s="1"/>
    </row>
    <row r="455" spans="1:6" x14ac:dyDescent="0.25">
      <c r="A455" s="1"/>
      <c r="B455" s="1"/>
      <c r="C455" s="1"/>
      <c r="D455" s="1"/>
      <c r="E455" s="1"/>
      <c r="F455" s="1"/>
    </row>
    <row r="456" spans="1:6" x14ac:dyDescent="0.25">
      <c r="A456" s="1"/>
      <c r="B456" s="1"/>
      <c r="C456" s="1"/>
      <c r="D456" s="1"/>
      <c r="E456" s="1"/>
      <c r="F456" s="1"/>
    </row>
    <row r="457" spans="1:6" x14ac:dyDescent="0.25">
      <c r="A457" s="1"/>
      <c r="B457" s="1"/>
      <c r="C457" s="1"/>
      <c r="D457" s="1"/>
      <c r="E457" s="1"/>
      <c r="F457" s="1"/>
    </row>
    <row r="458" spans="1:6" x14ac:dyDescent="0.25">
      <c r="A458" s="1"/>
      <c r="B458" s="1"/>
      <c r="C458" s="1"/>
      <c r="D458" s="1"/>
      <c r="E458" s="1"/>
      <c r="F458" s="1"/>
    </row>
    <row r="459" spans="1:6" x14ac:dyDescent="0.25">
      <c r="A459" s="1"/>
      <c r="B459" s="1"/>
      <c r="C459" s="1"/>
      <c r="D459" s="1"/>
      <c r="E459" s="1"/>
      <c r="F459" s="1"/>
    </row>
    <row r="460" spans="1:6" x14ac:dyDescent="0.25">
      <c r="A460" s="1"/>
      <c r="B460" s="1"/>
      <c r="C460" s="1"/>
      <c r="D460" s="1"/>
      <c r="E460" s="1"/>
      <c r="F460" s="1"/>
    </row>
    <row r="461" spans="1:6" x14ac:dyDescent="0.25">
      <c r="A461" s="1"/>
      <c r="B461" s="1"/>
      <c r="C461" s="1"/>
      <c r="D461" s="1"/>
      <c r="E461" s="1"/>
      <c r="F461" s="1"/>
    </row>
    <row r="462" spans="1:6" x14ac:dyDescent="0.25">
      <c r="A462" s="1"/>
      <c r="B462" s="1"/>
      <c r="C462" s="1"/>
      <c r="D462" s="1"/>
      <c r="E462" s="1"/>
      <c r="F462" s="1"/>
    </row>
    <row r="463" spans="1:6" x14ac:dyDescent="0.25">
      <c r="A463" s="1"/>
      <c r="B463" s="1"/>
      <c r="C463" s="1"/>
      <c r="D463" s="1"/>
      <c r="E463" s="1"/>
      <c r="F463" s="1"/>
    </row>
    <row r="464" spans="1:6" x14ac:dyDescent="0.25">
      <c r="A464" s="1"/>
      <c r="B464" s="1"/>
      <c r="C464" s="1"/>
      <c r="D464" s="1"/>
      <c r="E464" s="1"/>
      <c r="F464" s="1"/>
    </row>
    <row r="465" spans="1:6" x14ac:dyDescent="0.25">
      <c r="A465" s="1"/>
      <c r="B465" s="1"/>
      <c r="C465" s="1"/>
      <c r="D465" s="1"/>
      <c r="E465" s="1"/>
      <c r="F465" s="1"/>
    </row>
    <row r="466" spans="1:6" x14ac:dyDescent="0.25">
      <c r="A466" s="1"/>
      <c r="B466" s="1"/>
      <c r="C466" s="1"/>
      <c r="D466" s="1"/>
      <c r="E466" s="1"/>
      <c r="F466" s="1"/>
    </row>
    <row r="467" spans="1:6" x14ac:dyDescent="0.25">
      <c r="A467" s="1"/>
      <c r="B467" s="1"/>
      <c r="C467" s="1"/>
      <c r="D467" s="1"/>
      <c r="E467" s="1"/>
      <c r="F467" s="1"/>
    </row>
    <row r="468" spans="1:6" x14ac:dyDescent="0.25">
      <c r="A468" s="1"/>
      <c r="B468" s="1"/>
      <c r="C468" s="1"/>
      <c r="D468" s="1"/>
      <c r="E468" s="1"/>
      <c r="F468" s="1"/>
    </row>
    <row r="469" spans="1:6" x14ac:dyDescent="0.25">
      <c r="A469" s="1"/>
      <c r="B469" s="1"/>
      <c r="C469" s="1"/>
      <c r="D469" s="1"/>
      <c r="E469" s="1"/>
      <c r="F469" s="1"/>
    </row>
    <row r="470" spans="1:6" x14ac:dyDescent="0.25">
      <c r="A470" s="1"/>
      <c r="B470" s="1"/>
      <c r="C470" s="1"/>
      <c r="D470" s="1"/>
      <c r="E470" s="1"/>
      <c r="F470" s="1"/>
    </row>
    <row r="471" spans="1:6" x14ac:dyDescent="0.25">
      <c r="A471" s="1"/>
      <c r="B471" s="1"/>
      <c r="C471" s="1"/>
      <c r="D471" s="1"/>
      <c r="E471" s="1"/>
      <c r="F471" s="1"/>
    </row>
    <row r="472" spans="1:6" x14ac:dyDescent="0.25">
      <c r="A472" s="1"/>
      <c r="B472" s="1"/>
      <c r="C472" s="1"/>
      <c r="D472" s="1"/>
      <c r="E472" s="1"/>
      <c r="F472" s="1"/>
    </row>
    <row r="473" spans="1:6" x14ac:dyDescent="0.25">
      <c r="A473" s="1"/>
      <c r="B473" s="1"/>
      <c r="C473" s="1"/>
      <c r="D473" s="1"/>
      <c r="E473" s="1"/>
      <c r="F473" s="1"/>
    </row>
    <row r="474" spans="1:6" x14ac:dyDescent="0.25">
      <c r="A474" s="1"/>
      <c r="B474" s="1"/>
      <c r="C474" s="1"/>
      <c r="D474" s="1"/>
      <c r="E474" s="1"/>
      <c r="F474" s="1"/>
    </row>
    <row r="475" spans="1:6" x14ac:dyDescent="0.25">
      <c r="A475" s="1"/>
      <c r="B475" s="1"/>
      <c r="C475" s="1"/>
      <c r="D475" s="1"/>
      <c r="E475" s="1"/>
      <c r="F475" s="1"/>
    </row>
    <row r="476" spans="1:6" x14ac:dyDescent="0.25">
      <c r="A476" s="1"/>
      <c r="B476" s="1"/>
      <c r="C476" s="1"/>
      <c r="D476" s="1"/>
      <c r="E476" s="1"/>
      <c r="F476" s="1"/>
    </row>
    <row r="477" spans="1:6" x14ac:dyDescent="0.25">
      <c r="A477" s="1"/>
      <c r="B477" s="1"/>
      <c r="C477" s="1"/>
      <c r="D477" s="1"/>
      <c r="E477" s="1"/>
      <c r="F477" s="1"/>
    </row>
    <row r="478" spans="1:6" x14ac:dyDescent="0.25">
      <c r="A478" s="1"/>
      <c r="B478" s="1"/>
      <c r="C478" s="1"/>
      <c r="D478" s="1"/>
      <c r="E478" s="1"/>
      <c r="F478" s="1"/>
    </row>
    <row r="479" spans="1:6" x14ac:dyDescent="0.25">
      <c r="A479" s="1"/>
      <c r="B479" s="1"/>
      <c r="C479" s="1"/>
      <c r="D479" s="1"/>
      <c r="E479" s="1"/>
      <c r="F479" s="1"/>
    </row>
    <row r="480" spans="1:6" x14ac:dyDescent="0.25">
      <c r="A480" s="1"/>
      <c r="B480" s="1"/>
      <c r="C480" s="1"/>
      <c r="D480" s="1"/>
      <c r="E480" s="1"/>
      <c r="F480" s="1"/>
    </row>
    <row r="481" spans="1:6" x14ac:dyDescent="0.25">
      <c r="A481" s="1"/>
      <c r="B481" s="1"/>
      <c r="C481" s="1"/>
      <c r="D481" s="1"/>
      <c r="E481" s="1"/>
      <c r="F481" s="1"/>
    </row>
    <row r="482" spans="1:6" x14ac:dyDescent="0.25">
      <c r="A482" s="1"/>
      <c r="B482" s="1"/>
      <c r="C482" s="1"/>
      <c r="D482" s="1"/>
      <c r="E482" s="1"/>
      <c r="F482" s="1"/>
    </row>
    <row r="483" spans="1:6" x14ac:dyDescent="0.25">
      <c r="A483" s="1"/>
      <c r="B483" s="1"/>
      <c r="C483" s="1"/>
      <c r="D483" s="1"/>
      <c r="E483" s="1"/>
      <c r="F483" s="1"/>
    </row>
    <row r="484" spans="1:6" x14ac:dyDescent="0.25">
      <c r="A484" s="1"/>
      <c r="B484" s="1"/>
      <c r="C484" s="1"/>
      <c r="D484" s="1"/>
      <c r="E484" s="1"/>
      <c r="F484" s="1"/>
    </row>
    <row r="485" spans="1:6" x14ac:dyDescent="0.25">
      <c r="A485" s="1"/>
      <c r="B485" s="1"/>
      <c r="C485" s="1"/>
      <c r="D485" s="1"/>
      <c r="E485" s="1"/>
      <c r="F485" s="1"/>
    </row>
    <row r="486" spans="1:6" x14ac:dyDescent="0.25">
      <c r="A486" s="1"/>
      <c r="B486" s="1"/>
      <c r="C486" s="1"/>
      <c r="D486" s="1"/>
      <c r="E486" s="1"/>
      <c r="F486" s="1"/>
    </row>
    <row r="487" spans="1:6" x14ac:dyDescent="0.25">
      <c r="A487" s="1"/>
      <c r="B487" s="1"/>
      <c r="C487" s="1"/>
      <c r="D487" s="1"/>
      <c r="E487" s="1"/>
      <c r="F487" s="1"/>
    </row>
    <row r="488" spans="1:6" x14ac:dyDescent="0.25">
      <c r="A488" s="1"/>
      <c r="B488" s="1"/>
      <c r="C488" s="1"/>
      <c r="D488" s="1"/>
      <c r="E488" s="1"/>
      <c r="F488" s="1"/>
    </row>
    <row r="489" spans="1:6" x14ac:dyDescent="0.25">
      <c r="A489" s="1"/>
      <c r="B489" s="1"/>
      <c r="C489" s="1"/>
      <c r="D489" s="1"/>
      <c r="E489" s="1"/>
      <c r="F489" s="1"/>
    </row>
    <row r="490" spans="1:6" x14ac:dyDescent="0.25">
      <c r="A490" s="1"/>
      <c r="B490" s="1"/>
      <c r="C490" s="1"/>
      <c r="D490" s="1"/>
      <c r="E490" s="1"/>
      <c r="F490" s="1"/>
    </row>
    <row r="491" spans="1:6" x14ac:dyDescent="0.25">
      <c r="A491" s="1"/>
      <c r="B491" s="1"/>
      <c r="C491" s="1"/>
      <c r="D491" s="1"/>
      <c r="E491" s="1"/>
      <c r="F491" s="1"/>
    </row>
    <row r="492" spans="1:6" x14ac:dyDescent="0.25">
      <c r="A492" s="1"/>
      <c r="B492" s="1"/>
      <c r="C492" s="1"/>
      <c r="D492" s="1"/>
      <c r="E492" s="1"/>
      <c r="F492" s="1"/>
    </row>
    <row r="493" spans="1:6" x14ac:dyDescent="0.25">
      <c r="A493" s="1"/>
      <c r="B493" s="1"/>
      <c r="C493" s="1"/>
      <c r="D493" s="1"/>
      <c r="E493" s="1"/>
      <c r="F493" s="1"/>
    </row>
    <row r="494" spans="1:6" x14ac:dyDescent="0.25">
      <c r="A494" s="1"/>
      <c r="B494" s="1"/>
      <c r="C494" s="1"/>
      <c r="D494" s="1"/>
      <c r="E494" s="1"/>
      <c r="F494" s="1"/>
    </row>
    <row r="495" spans="1:6" x14ac:dyDescent="0.25">
      <c r="A495" s="1"/>
      <c r="B495" s="1"/>
      <c r="C495" s="1"/>
      <c r="D495" s="1"/>
      <c r="E495" s="1"/>
      <c r="F495" s="1"/>
    </row>
    <row r="496" spans="1:6" x14ac:dyDescent="0.25">
      <c r="A496" s="1"/>
      <c r="B496" s="1"/>
      <c r="C496" s="1"/>
      <c r="D496" s="1"/>
      <c r="E496" s="1"/>
      <c r="F496" s="1"/>
    </row>
    <row r="497" spans="1:6" x14ac:dyDescent="0.25">
      <c r="A497" s="1"/>
      <c r="B497" s="1"/>
      <c r="C497" s="1"/>
      <c r="D497" s="1"/>
      <c r="E497" s="1"/>
      <c r="F497" s="1"/>
    </row>
    <row r="498" spans="1:6" x14ac:dyDescent="0.25">
      <c r="A498" s="1"/>
      <c r="B498" s="1"/>
      <c r="C498" s="1"/>
      <c r="D498" s="1"/>
      <c r="E498" s="1"/>
      <c r="F498" s="1"/>
    </row>
    <row r="499" spans="1:6" x14ac:dyDescent="0.25">
      <c r="A499" s="1"/>
      <c r="B499" s="1"/>
      <c r="C499" s="1"/>
      <c r="D499" s="1"/>
      <c r="E499" s="1"/>
      <c r="F499" s="1"/>
    </row>
    <row r="500" spans="1:6" x14ac:dyDescent="0.25">
      <c r="A500" s="1"/>
      <c r="B500" s="1"/>
      <c r="C500" s="1"/>
      <c r="D500" s="1"/>
      <c r="E500" s="1"/>
      <c r="F500" s="1"/>
    </row>
  </sheetData>
  <mergeCells count="3">
    <mergeCell ref="A1:D1"/>
    <mergeCell ref="A2:D2"/>
    <mergeCell ref="A3:D3"/>
  </mergeCells>
  <printOptions horizontalCentered="1"/>
  <pageMargins left="0.7" right="0.7" top="0.75" bottom="0.75" header="0.3" footer="0.3"/>
  <pageSetup paperSize="9" scale="95" orientation="landscape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2"/>
  <sheetViews>
    <sheetView workbookViewId="0">
      <pane ySplit="8" topLeftCell="A9" activePane="bottomLeft" state="frozen"/>
      <selection pane="bottomLeft" activeCell="S32" sqref="S32"/>
    </sheetView>
  </sheetViews>
  <sheetFormatPr defaultColWidth="0" defaultRowHeight="15" x14ac:dyDescent="0.25"/>
  <cols>
    <col min="1" max="1" width="4.7109375" hidden="1" customWidth="1"/>
    <col min="2" max="2" width="5.7109375" customWidth="1"/>
    <col min="3" max="3" width="12.7109375" customWidth="1"/>
    <col min="4" max="4" width="44.7109375" customWidth="1"/>
    <col min="5" max="5" width="5.7109375" customWidth="1"/>
    <col min="6" max="7" width="9.7109375" customWidth="1"/>
    <col min="8" max="8" width="9.7109375" hidden="1" customWidth="1"/>
    <col min="9" max="9" width="10.7109375" customWidth="1"/>
    <col min="10" max="15" width="0" hidden="1" customWidth="1"/>
    <col min="16" max="16" width="9.7109375" customWidth="1"/>
    <col min="17" max="18" width="0" hidden="1" customWidth="1"/>
    <col min="19" max="19" width="7.7109375" customWidth="1"/>
    <col min="20" max="21" width="0" hidden="1" customWidth="1"/>
    <col min="22" max="22" width="7.7109375" customWidth="1"/>
    <col min="23" max="26" width="0" hidden="1" customWidth="1"/>
    <col min="27" max="27" width="9.140625" customWidth="1"/>
    <col min="28" max="16384" width="9.140625" hidden="1"/>
  </cols>
  <sheetData>
    <row r="1" spans="1:26" ht="20.100000000000001" customHeight="1" x14ac:dyDescent="0.25">
      <c r="A1" s="158"/>
      <c r="B1" s="213" t="s">
        <v>33</v>
      </c>
      <c r="C1" s="214"/>
      <c r="D1" s="214"/>
      <c r="E1" s="214"/>
      <c r="F1" s="214"/>
      <c r="G1" s="214"/>
      <c r="H1" s="215"/>
      <c r="I1" s="159" t="s">
        <v>30</v>
      </c>
      <c r="J1" s="158"/>
      <c r="K1" s="3"/>
      <c r="L1" s="3"/>
      <c r="M1" s="3"/>
      <c r="N1" s="3"/>
      <c r="O1" s="3"/>
      <c r="P1" s="3"/>
      <c r="S1" s="3"/>
      <c r="V1" s="154"/>
      <c r="W1">
        <v>30.126000000000001</v>
      </c>
    </row>
    <row r="2" spans="1:26" ht="20.100000000000001" customHeight="1" x14ac:dyDescent="0.25">
      <c r="A2" s="158"/>
      <c r="B2" s="213" t="s">
        <v>34</v>
      </c>
      <c r="C2" s="214"/>
      <c r="D2" s="214"/>
      <c r="E2" s="214"/>
      <c r="F2" s="214"/>
      <c r="G2" s="214"/>
      <c r="H2" s="215"/>
      <c r="I2" s="159" t="s">
        <v>28</v>
      </c>
      <c r="J2" s="158"/>
      <c r="K2" s="3"/>
      <c r="L2" s="3"/>
      <c r="M2" s="3"/>
      <c r="N2" s="3"/>
      <c r="O2" s="3"/>
      <c r="P2" s="3"/>
      <c r="S2" s="3"/>
      <c r="V2" s="154"/>
    </row>
    <row r="3" spans="1:26" ht="20.100000000000001" customHeight="1" x14ac:dyDescent="0.25">
      <c r="A3" s="158"/>
      <c r="B3" s="213" t="s">
        <v>35</v>
      </c>
      <c r="C3" s="214"/>
      <c r="D3" s="214"/>
      <c r="E3" s="214"/>
      <c r="F3" s="214"/>
      <c r="G3" s="214"/>
      <c r="H3" s="215"/>
      <c r="I3" s="159" t="s">
        <v>74</v>
      </c>
      <c r="J3" s="158"/>
      <c r="K3" s="3"/>
      <c r="L3" s="3"/>
      <c r="M3" s="3"/>
      <c r="N3" s="3"/>
      <c r="O3" s="3"/>
      <c r="P3" s="3"/>
      <c r="S3" s="3"/>
      <c r="V3" s="154"/>
    </row>
    <row r="4" spans="1:26" x14ac:dyDescent="0.25">
      <c r="A4" s="3"/>
      <c r="B4" s="5" t="s">
        <v>94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S4" s="3"/>
      <c r="V4" s="154"/>
    </row>
    <row r="5" spans="1:26" x14ac:dyDescent="0.25">
      <c r="A5" s="3"/>
      <c r="B5" s="5" t="s">
        <v>227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S5" s="3"/>
      <c r="V5" s="154"/>
    </row>
    <row r="6" spans="1:26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S6" s="3"/>
      <c r="V6" s="154"/>
    </row>
    <row r="7" spans="1:26" x14ac:dyDescent="0.25">
      <c r="A7" s="12"/>
      <c r="B7" s="13" t="s">
        <v>75</v>
      </c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S7" s="12"/>
      <c r="V7" s="162"/>
    </row>
    <row r="8" spans="1:26" ht="15.75" x14ac:dyDescent="0.25">
      <c r="A8" s="161" t="s">
        <v>83</v>
      </c>
      <c r="B8" s="161" t="s">
        <v>84</v>
      </c>
      <c r="C8" s="161" t="s">
        <v>85</v>
      </c>
      <c r="D8" s="161" t="s">
        <v>86</v>
      </c>
      <c r="E8" s="161" t="s">
        <v>87</v>
      </c>
      <c r="F8" s="161" t="s">
        <v>88</v>
      </c>
      <c r="G8" s="161" t="s">
        <v>89</v>
      </c>
      <c r="H8" s="161" t="s">
        <v>66</v>
      </c>
      <c r="I8" s="161" t="s">
        <v>90</v>
      </c>
      <c r="J8" s="161"/>
      <c r="K8" s="161"/>
      <c r="L8" s="161"/>
      <c r="M8" s="161"/>
      <c r="N8" s="161"/>
      <c r="O8" s="161"/>
      <c r="P8" s="161" t="s">
        <v>91</v>
      </c>
      <c r="Q8" s="155"/>
      <c r="R8" s="155"/>
      <c r="S8" s="161" t="s">
        <v>92</v>
      </c>
      <c r="T8" s="157"/>
      <c r="U8" s="157"/>
      <c r="V8" s="163" t="s">
        <v>93</v>
      </c>
      <c r="W8" s="156"/>
      <c r="X8" s="156"/>
      <c r="Y8" s="156"/>
      <c r="Z8" s="156"/>
    </row>
    <row r="9" spans="1:26" x14ac:dyDescent="0.25">
      <c r="A9" s="143"/>
      <c r="B9" s="143"/>
      <c r="C9" s="164"/>
      <c r="D9" s="147" t="s">
        <v>76</v>
      </c>
      <c r="E9" s="143"/>
      <c r="F9" s="165"/>
      <c r="G9" s="144"/>
      <c r="H9" s="144"/>
      <c r="I9" s="144"/>
      <c r="J9" s="143"/>
      <c r="K9" s="143"/>
      <c r="L9" s="143"/>
      <c r="M9" s="143"/>
      <c r="N9" s="143"/>
      <c r="O9" s="143"/>
      <c r="P9" s="143"/>
      <c r="Q9" s="146"/>
      <c r="R9" s="146"/>
      <c r="S9" s="143"/>
      <c r="T9" s="146"/>
      <c r="U9" s="146"/>
      <c r="V9" s="166"/>
      <c r="W9" s="146"/>
      <c r="X9" s="146"/>
      <c r="Y9" s="146"/>
      <c r="Z9" s="146"/>
    </row>
    <row r="10" spans="1:26" x14ac:dyDescent="0.25">
      <c r="A10" s="149"/>
      <c r="B10" s="149"/>
      <c r="C10" s="149"/>
      <c r="D10" s="149" t="s">
        <v>78</v>
      </c>
      <c r="E10" s="149"/>
      <c r="F10" s="167"/>
      <c r="G10" s="150"/>
      <c r="H10" s="150"/>
      <c r="I10" s="150"/>
      <c r="J10" s="149"/>
      <c r="K10" s="149"/>
      <c r="L10" s="149"/>
      <c r="M10" s="149"/>
      <c r="N10" s="149"/>
      <c r="O10" s="149"/>
      <c r="P10" s="149"/>
      <c r="Q10" s="146"/>
      <c r="R10" s="146"/>
      <c r="S10" s="149"/>
      <c r="T10" s="146"/>
      <c r="U10" s="146"/>
      <c r="V10" s="146"/>
      <c r="W10" s="146"/>
      <c r="X10" s="146"/>
      <c r="Y10" s="146"/>
      <c r="Z10" s="146"/>
    </row>
    <row r="11" spans="1:26" ht="24.95" customHeight="1" x14ac:dyDescent="0.25">
      <c r="A11" s="171"/>
      <c r="B11" s="168" t="s">
        <v>99</v>
      </c>
      <c r="C11" s="172" t="s">
        <v>100</v>
      </c>
      <c r="D11" s="168" t="s">
        <v>101</v>
      </c>
      <c r="E11" s="168" t="s">
        <v>98</v>
      </c>
      <c r="F11" s="169">
        <v>1392</v>
      </c>
      <c r="G11" s="170"/>
      <c r="H11" s="170"/>
      <c r="I11" s="170">
        <f>ROUND(F11*(G11+H11),2)</f>
        <v>0</v>
      </c>
      <c r="J11" s="168">
        <f>ROUND(F11*(N11),2)</f>
        <v>501.12</v>
      </c>
      <c r="K11" s="1">
        <f>ROUND(F11*(O11),2)</f>
        <v>0</v>
      </c>
      <c r="L11" s="1">
        <f>ROUND(F11*(G11),2)</f>
        <v>0</v>
      </c>
      <c r="M11" s="1"/>
      <c r="N11" s="1">
        <v>0.36</v>
      </c>
      <c r="O11" s="1"/>
      <c r="P11" s="167">
        <v>6.0999999999999997E-4</v>
      </c>
      <c r="Q11" s="173"/>
      <c r="R11" s="173">
        <v>6.0999999999999997E-4</v>
      </c>
      <c r="S11" s="149">
        <f>ROUND(F11*(R11),3)</f>
        <v>0.84899999999999998</v>
      </c>
      <c r="V11" s="174"/>
      <c r="Z11">
        <v>0</v>
      </c>
    </row>
    <row r="12" spans="1:26" ht="24.95" customHeight="1" x14ac:dyDescent="0.25">
      <c r="A12" s="171"/>
      <c r="B12" s="168" t="s">
        <v>99</v>
      </c>
      <c r="C12" s="172" t="s">
        <v>102</v>
      </c>
      <c r="D12" s="168" t="s">
        <v>103</v>
      </c>
      <c r="E12" s="168" t="s">
        <v>98</v>
      </c>
      <c r="F12" s="169">
        <v>1260</v>
      </c>
      <c r="G12" s="170"/>
      <c r="H12" s="170"/>
      <c r="I12" s="170">
        <f>ROUND(F12*(G12+H12),2)</f>
        <v>0</v>
      </c>
      <c r="J12" s="168">
        <f>ROUND(F12*(N12),2)</f>
        <v>12448.8</v>
      </c>
      <c r="K12" s="1">
        <f>ROUND(F12*(O12),2)</f>
        <v>0</v>
      </c>
      <c r="L12" s="1">
        <f>ROUND(F12*(G12),2)</f>
        <v>0</v>
      </c>
      <c r="M12" s="1"/>
      <c r="N12" s="1">
        <v>9.8800000000000008</v>
      </c>
      <c r="O12" s="1"/>
      <c r="P12" s="167">
        <v>0.13280999999999998</v>
      </c>
      <c r="Q12" s="173"/>
      <c r="R12" s="173">
        <v>0.13280999999999998</v>
      </c>
      <c r="S12" s="149">
        <f>ROUND(F12*(R12),3)</f>
        <v>167.34100000000001</v>
      </c>
      <c r="V12" s="174"/>
      <c r="Z12">
        <v>0</v>
      </c>
    </row>
    <row r="13" spans="1:26" ht="24.95" customHeight="1" x14ac:dyDescent="0.25">
      <c r="A13" s="171"/>
      <c r="B13" s="168" t="s">
        <v>116</v>
      </c>
      <c r="C13" s="172" t="s">
        <v>159</v>
      </c>
      <c r="D13" s="168" t="s">
        <v>160</v>
      </c>
      <c r="E13" s="168" t="s">
        <v>98</v>
      </c>
      <c r="F13" s="169">
        <v>132</v>
      </c>
      <c r="G13" s="170"/>
      <c r="H13" s="170"/>
      <c r="I13" s="170">
        <f>ROUND(F13*(G13+H13),2)</f>
        <v>0</v>
      </c>
      <c r="J13" s="168">
        <f>ROUND(F13*(N13),2)</f>
        <v>1190.6400000000001</v>
      </c>
      <c r="K13" s="1">
        <f>ROUND(F13*(O13),2)</f>
        <v>0</v>
      </c>
      <c r="L13" s="1">
        <f>ROUND(F13*(G13),2)</f>
        <v>0</v>
      </c>
      <c r="M13" s="1"/>
      <c r="N13" s="1">
        <v>9.02</v>
      </c>
      <c r="O13" s="1"/>
      <c r="P13" s="160"/>
      <c r="Q13" s="173"/>
      <c r="R13" s="173"/>
      <c r="S13" s="149"/>
      <c r="V13" s="174"/>
      <c r="Z13">
        <v>0</v>
      </c>
    </row>
    <row r="14" spans="1:26" ht="24.95" customHeight="1" x14ac:dyDescent="0.25">
      <c r="A14" s="171"/>
      <c r="B14" s="168" t="s">
        <v>116</v>
      </c>
      <c r="C14" s="172" t="s">
        <v>228</v>
      </c>
      <c r="D14" s="168" t="s">
        <v>229</v>
      </c>
      <c r="E14" s="168" t="s">
        <v>98</v>
      </c>
      <c r="F14" s="169">
        <v>9</v>
      </c>
      <c r="G14" s="170"/>
      <c r="H14" s="170"/>
      <c r="I14" s="170">
        <f>ROUND(F14*(G14+H14),2)</f>
        <v>0</v>
      </c>
      <c r="J14" s="168">
        <f>ROUND(F14*(N14),2)</f>
        <v>96.12</v>
      </c>
      <c r="K14" s="1">
        <f>ROUND(F14*(O14),2)</f>
        <v>0</v>
      </c>
      <c r="L14" s="1">
        <f>ROUND(F14*(G14),2)</f>
        <v>0</v>
      </c>
      <c r="M14" s="1"/>
      <c r="N14" s="1">
        <v>10.68</v>
      </c>
      <c r="O14" s="1"/>
      <c r="P14" s="160"/>
      <c r="Q14" s="173"/>
      <c r="R14" s="173"/>
      <c r="S14" s="149"/>
      <c r="V14" s="174"/>
      <c r="Z14">
        <v>0</v>
      </c>
    </row>
    <row r="15" spans="1:26" x14ac:dyDescent="0.25">
      <c r="A15" s="149"/>
      <c r="B15" s="149"/>
      <c r="C15" s="149"/>
      <c r="D15" s="149" t="s">
        <v>78</v>
      </c>
      <c r="E15" s="149"/>
      <c r="F15" s="167"/>
      <c r="G15" s="152"/>
      <c r="H15" s="152">
        <f>ROUND((SUM(M10:M14))/1,2)</f>
        <v>0</v>
      </c>
      <c r="I15" s="152">
        <f>ROUND((SUM(I10:I14))/1,2)</f>
        <v>0</v>
      </c>
      <c r="J15" s="149"/>
      <c r="K15" s="149"/>
      <c r="L15" s="149">
        <f>ROUND((SUM(L10:L14))/1,2)</f>
        <v>0</v>
      </c>
      <c r="M15" s="149">
        <f>ROUND((SUM(M10:M14))/1,2)</f>
        <v>0</v>
      </c>
      <c r="N15" s="149"/>
      <c r="O15" s="149"/>
      <c r="P15" s="175">
        <f>ROUND((SUM(P10:P14))/1,2)</f>
        <v>0.13</v>
      </c>
      <c r="Q15" s="146"/>
      <c r="R15" s="146"/>
      <c r="S15" s="175">
        <f>ROUND((SUM(S10:S14))/1,2)</f>
        <v>168.19</v>
      </c>
      <c r="T15" s="146"/>
      <c r="U15" s="146"/>
      <c r="V15" s="146"/>
      <c r="W15" s="146"/>
      <c r="X15" s="146"/>
      <c r="Y15" s="146"/>
      <c r="Z15" s="146"/>
    </row>
    <row r="16" spans="1:26" x14ac:dyDescent="0.25">
      <c r="A16" s="1"/>
      <c r="B16" s="1"/>
      <c r="C16" s="1"/>
      <c r="D16" s="1"/>
      <c r="E16" s="1"/>
      <c r="F16" s="160"/>
      <c r="G16" s="142"/>
      <c r="H16" s="142"/>
      <c r="I16" s="142"/>
      <c r="J16" s="1"/>
      <c r="K16" s="1"/>
      <c r="L16" s="1"/>
      <c r="M16" s="1"/>
      <c r="N16" s="1"/>
      <c r="O16" s="1"/>
      <c r="P16" s="1"/>
      <c r="S16" s="1"/>
    </row>
    <row r="17" spans="1:26" x14ac:dyDescent="0.25">
      <c r="A17" s="149"/>
      <c r="B17" s="149"/>
      <c r="C17" s="149"/>
      <c r="D17" s="149" t="s">
        <v>79</v>
      </c>
      <c r="E17" s="149"/>
      <c r="F17" s="167"/>
      <c r="G17" s="150"/>
      <c r="H17" s="150"/>
      <c r="I17" s="150"/>
      <c r="J17" s="149"/>
      <c r="K17" s="149"/>
      <c r="L17" s="149"/>
      <c r="M17" s="149"/>
      <c r="N17" s="149"/>
      <c r="O17" s="149"/>
      <c r="P17" s="149"/>
      <c r="Q17" s="146"/>
      <c r="R17" s="146"/>
      <c r="S17" s="149"/>
      <c r="T17" s="146"/>
      <c r="U17" s="146"/>
      <c r="V17" s="146"/>
      <c r="W17" s="146"/>
      <c r="X17" s="146"/>
      <c r="Y17" s="146"/>
      <c r="Z17" s="146"/>
    </row>
    <row r="18" spans="1:26" ht="24.95" customHeight="1" x14ac:dyDescent="0.25">
      <c r="A18" s="171"/>
      <c r="B18" s="168" t="s">
        <v>104</v>
      </c>
      <c r="C18" s="172" t="s">
        <v>230</v>
      </c>
      <c r="D18" s="168" t="s">
        <v>231</v>
      </c>
      <c r="E18" s="168" t="s">
        <v>107</v>
      </c>
      <c r="F18" s="169">
        <v>6</v>
      </c>
      <c r="G18" s="170"/>
      <c r="H18" s="170"/>
      <c r="I18" s="170">
        <f>ROUND(F18*(G18+H18),2)</f>
        <v>0</v>
      </c>
      <c r="J18" s="168">
        <f>ROUND(F18*(N18),2)</f>
        <v>368.04</v>
      </c>
      <c r="K18" s="1">
        <f>ROUND(F18*(O18),2)</f>
        <v>0</v>
      </c>
      <c r="L18" s="1">
        <f>ROUND(F18*(G18),2)</f>
        <v>0</v>
      </c>
      <c r="M18" s="1"/>
      <c r="N18" s="1">
        <v>61.34</v>
      </c>
      <c r="O18" s="1"/>
      <c r="P18" s="167">
        <v>0.42346</v>
      </c>
      <c r="Q18" s="173"/>
      <c r="R18" s="173">
        <v>0.42346</v>
      </c>
      <c r="S18" s="149">
        <f>ROUND(F18*(R18),3)</f>
        <v>2.5409999999999999</v>
      </c>
      <c r="V18" s="174"/>
      <c r="Z18">
        <v>0</v>
      </c>
    </row>
    <row r="19" spans="1:26" ht="24.95" customHeight="1" x14ac:dyDescent="0.25">
      <c r="A19" s="171"/>
      <c r="B19" s="168" t="s">
        <v>104</v>
      </c>
      <c r="C19" s="172" t="s">
        <v>105</v>
      </c>
      <c r="D19" s="168" t="s">
        <v>106</v>
      </c>
      <c r="E19" s="168" t="s">
        <v>107</v>
      </c>
      <c r="F19" s="169">
        <v>4</v>
      </c>
      <c r="G19" s="170"/>
      <c r="H19" s="170"/>
      <c r="I19" s="170">
        <f>ROUND(F19*(G19+H19),2)</f>
        <v>0</v>
      </c>
      <c r="J19" s="168">
        <f>ROUND(F19*(N19),2)</f>
        <v>236.04</v>
      </c>
      <c r="K19" s="1">
        <f>ROUND(F19*(O19),2)</f>
        <v>0</v>
      </c>
      <c r="L19" s="1">
        <f>ROUND(F19*(G19),2)</f>
        <v>0</v>
      </c>
      <c r="M19" s="1"/>
      <c r="N19" s="1">
        <v>59.01</v>
      </c>
      <c r="O19" s="1"/>
      <c r="P19" s="167">
        <v>0.4199</v>
      </c>
      <c r="Q19" s="173"/>
      <c r="R19" s="173">
        <v>0.4199</v>
      </c>
      <c r="S19" s="149">
        <f>ROUND(F19*(R19),3)</f>
        <v>1.68</v>
      </c>
      <c r="V19" s="174"/>
      <c r="Z19">
        <v>0</v>
      </c>
    </row>
    <row r="20" spans="1:26" x14ac:dyDescent="0.25">
      <c r="A20" s="149"/>
      <c r="B20" s="149"/>
      <c r="C20" s="149"/>
      <c r="D20" s="149" t="s">
        <v>79</v>
      </c>
      <c r="E20" s="149"/>
      <c r="F20" s="167"/>
      <c r="G20" s="152"/>
      <c r="H20" s="152">
        <f>ROUND((SUM(M17:M19))/1,2)</f>
        <v>0</v>
      </c>
      <c r="I20" s="152">
        <f>ROUND((SUM(I17:I19))/1,2)</f>
        <v>0</v>
      </c>
      <c r="J20" s="149"/>
      <c r="K20" s="149"/>
      <c r="L20" s="149">
        <f>ROUND((SUM(L17:L19))/1,2)</f>
        <v>0</v>
      </c>
      <c r="M20" s="149">
        <f>ROUND((SUM(M17:M19))/1,2)</f>
        <v>0</v>
      </c>
      <c r="N20" s="149"/>
      <c r="O20" s="149"/>
      <c r="P20" s="175">
        <f>ROUND((SUM(P17:P19))/1,2)</f>
        <v>0.84</v>
      </c>
      <c r="Q20" s="146"/>
      <c r="R20" s="146"/>
      <c r="S20" s="175">
        <f>ROUND((SUM(S17:S19))/1,2)</f>
        <v>4.22</v>
      </c>
      <c r="T20" s="146"/>
      <c r="U20" s="146"/>
      <c r="V20" s="146"/>
      <c r="W20" s="146"/>
      <c r="X20" s="146"/>
      <c r="Y20" s="146"/>
      <c r="Z20" s="146"/>
    </row>
    <row r="21" spans="1:26" x14ac:dyDescent="0.25">
      <c r="A21" s="1"/>
      <c r="B21" s="1"/>
      <c r="C21" s="1"/>
      <c r="D21" s="1"/>
      <c r="E21" s="1"/>
      <c r="F21" s="160"/>
      <c r="G21" s="142"/>
      <c r="H21" s="142"/>
      <c r="I21" s="142"/>
      <c r="J21" s="1"/>
      <c r="K21" s="1"/>
      <c r="L21" s="1"/>
      <c r="M21" s="1"/>
      <c r="N21" s="1"/>
      <c r="O21" s="1"/>
      <c r="P21" s="1"/>
      <c r="S21" s="1"/>
    </row>
    <row r="22" spans="1:26" x14ac:dyDescent="0.25">
      <c r="A22" s="149"/>
      <c r="B22" s="149"/>
      <c r="C22" s="149"/>
      <c r="D22" s="149" t="s">
        <v>80</v>
      </c>
      <c r="E22" s="149"/>
      <c r="F22" s="167"/>
      <c r="G22" s="150"/>
      <c r="H22" s="150"/>
      <c r="I22" s="150"/>
      <c r="J22" s="149"/>
      <c r="K22" s="149"/>
      <c r="L22" s="149"/>
      <c r="M22" s="149"/>
      <c r="N22" s="149"/>
      <c r="O22" s="149"/>
      <c r="P22" s="149"/>
      <c r="Q22" s="146"/>
      <c r="R22" s="146"/>
      <c r="S22" s="149"/>
      <c r="T22" s="146"/>
      <c r="U22" s="146"/>
      <c r="V22" s="146"/>
      <c r="W22" s="146"/>
      <c r="X22" s="146"/>
      <c r="Y22" s="146"/>
      <c r="Z22" s="146"/>
    </row>
    <row r="23" spans="1:26" ht="24.95" customHeight="1" x14ac:dyDescent="0.25">
      <c r="A23" s="171"/>
      <c r="B23" s="168" t="s">
        <v>95</v>
      </c>
      <c r="C23" s="172" t="s">
        <v>108</v>
      </c>
      <c r="D23" s="168" t="s">
        <v>168</v>
      </c>
      <c r="E23" s="168" t="s">
        <v>110</v>
      </c>
      <c r="F23" s="169">
        <v>8</v>
      </c>
      <c r="G23" s="170"/>
      <c r="H23" s="170"/>
      <c r="I23" s="170">
        <f>ROUND(F23*(G23+H23),2)</f>
        <v>0</v>
      </c>
      <c r="J23" s="168">
        <f>ROUND(F23*(N23),2)</f>
        <v>33.92</v>
      </c>
      <c r="K23" s="1">
        <f>ROUND(F23*(O23),2)</f>
        <v>0</v>
      </c>
      <c r="L23" s="1">
        <f>ROUND(F23*(G23),2)</f>
        <v>0</v>
      </c>
      <c r="M23" s="1"/>
      <c r="N23" s="1">
        <v>4.24</v>
      </c>
      <c r="O23" s="1"/>
      <c r="P23" s="167">
        <v>2.0000000000000002E-5</v>
      </c>
      <c r="Q23" s="173"/>
      <c r="R23" s="173">
        <v>2.0000000000000002E-5</v>
      </c>
      <c r="S23" s="149">
        <f>ROUND(F23*(R23),3)</f>
        <v>0</v>
      </c>
      <c r="V23" s="174"/>
      <c r="Z23">
        <v>0</v>
      </c>
    </row>
    <row r="24" spans="1:26" ht="24.95" customHeight="1" x14ac:dyDescent="0.25">
      <c r="A24" s="171"/>
      <c r="B24" s="168" t="s">
        <v>104</v>
      </c>
      <c r="C24" s="172" t="s">
        <v>232</v>
      </c>
      <c r="D24" s="168" t="s">
        <v>233</v>
      </c>
      <c r="E24" s="168" t="s">
        <v>98</v>
      </c>
      <c r="F24" s="169">
        <v>1392</v>
      </c>
      <c r="G24" s="170"/>
      <c r="H24" s="170"/>
      <c r="I24" s="170">
        <f>ROUND(F24*(G24+H24),2)</f>
        <v>0</v>
      </c>
      <c r="J24" s="168">
        <f>ROUND(F24*(N24),2)</f>
        <v>292.32</v>
      </c>
      <c r="K24" s="1">
        <f>ROUND(F24*(O24),2)</f>
        <v>0</v>
      </c>
      <c r="L24" s="1">
        <f>ROUND(F24*(G24),2)</f>
        <v>0</v>
      </c>
      <c r="M24" s="1"/>
      <c r="N24" s="1">
        <v>0.21</v>
      </c>
      <c r="O24" s="1"/>
      <c r="P24" s="167">
        <v>2.0000000000000002E-5</v>
      </c>
      <c r="Q24" s="173"/>
      <c r="R24" s="173">
        <v>2.0000000000000002E-5</v>
      </c>
      <c r="S24" s="149">
        <f>ROUND(F24*(R24),3)</f>
        <v>2.8000000000000001E-2</v>
      </c>
      <c r="V24" s="174"/>
      <c r="Z24">
        <v>0</v>
      </c>
    </row>
    <row r="25" spans="1:26" x14ac:dyDescent="0.25">
      <c r="A25" s="149"/>
      <c r="B25" s="149"/>
      <c r="C25" s="149"/>
      <c r="D25" s="149" t="s">
        <v>80</v>
      </c>
      <c r="E25" s="149"/>
      <c r="F25" s="167"/>
      <c r="G25" s="152"/>
      <c r="H25" s="152">
        <f>ROUND((SUM(M22:M24))/1,2)</f>
        <v>0</v>
      </c>
      <c r="I25" s="152">
        <f>ROUND((SUM(I22:I24))/1,2)</f>
        <v>0</v>
      </c>
      <c r="J25" s="149"/>
      <c r="K25" s="149"/>
      <c r="L25" s="149">
        <f>ROUND((SUM(L22:L24))/1,2)</f>
        <v>0</v>
      </c>
      <c r="M25" s="149">
        <f>ROUND((SUM(M22:M24))/1,2)</f>
        <v>0</v>
      </c>
      <c r="N25" s="149"/>
      <c r="O25" s="149"/>
      <c r="P25" s="175">
        <f>ROUND((SUM(P22:P24))/1,2)</f>
        <v>0</v>
      </c>
      <c r="Q25" s="146"/>
      <c r="R25" s="146"/>
      <c r="S25" s="175">
        <f>ROUND((SUM(S22:S24))/1,2)</f>
        <v>0.03</v>
      </c>
      <c r="T25" s="146"/>
      <c r="U25" s="146"/>
      <c r="V25" s="146"/>
      <c r="W25" s="146"/>
      <c r="X25" s="146"/>
      <c r="Y25" s="146"/>
      <c r="Z25" s="146"/>
    </row>
    <row r="26" spans="1:26" x14ac:dyDescent="0.25">
      <c r="A26" s="1"/>
      <c r="B26" s="1"/>
      <c r="C26" s="1"/>
      <c r="D26" s="1"/>
      <c r="E26" s="1"/>
      <c r="F26" s="160"/>
      <c r="G26" s="142"/>
      <c r="H26" s="142"/>
      <c r="I26" s="142"/>
      <c r="J26" s="1"/>
      <c r="K26" s="1"/>
      <c r="L26" s="1"/>
      <c r="M26" s="1"/>
      <c r="N26" s="1"/>
      <c r="O26" s="1"/>
      <c r="P26" s="1"/>
      <c r="S26" s="1"/>
    </row>
    <row r="27" spans="1:26" x14ac:dyDescent="0.25">
      <c r="A27" s="149"/>
      <c r="B27" s="149"/>
      <c r="C27" s="149"/>
      <c r="D27" s="149" t="s">
        <v>81</v>
      </c>
      <c r="E27" s="149"/>
      <c r="F27" s="167"/>
      <c r="G27" s="150"/>
      <c r="H27" s="150"/>
      <c r="I27" s="150"/>
      <c r="J27" s="149"/>
      <c r="K27" s="149"/>
      <c r="L27" s="149"/>
      <c r="M27" s="149"/>
      <c r="N27" s="149"/>
      <c r="O27" s="149"/>
      <c r="P27" s="149"/>
      <c r="Q27" s="146"/>
      <c r="R27" s="146"/>
      <c r="S27" s="149"/>
      <c r="T27" s="146"/>
      <c r="U27" s="146"/>
      <c r="V27" s="146"/>
      <c r="W27" s="146"/>
      <c r="X27" s="146"/>
      <c r="Y27" s="146"/>
      <c r="Z27" s="146"/>
    </row>
    <row r="28" spans="1:26" ht="24.95" customHeight="1" x14ac:dyDescent="0.25">
      <c r="A28" s="171"/>
      <c r="B28" s="168" t="s">
        <v>99</v>
      </c>
      <c r="C28" s="172" t="s">
        <v>119</v>
      </c>
      <c r="D28" s="168" t="s">
        <v>120</v>
      </c>
      <c r="E28" s="168" t="s">
        <v>113</v>
      </c>
      <c r="F28" s="169">
        <v>172.56</v>
      </c>
      <c r="G28" s="170"/>
      <c r="H28" s="170"/>
      <c r="I28" s="170">
        <f>ROUND(F28*(G28+H28),2)</f>
        <v>0</v>
      </c>
      <c r="J28" s="168">
        <f>ROUND(F28*(N28),2)</f>
        <v>288.18</v>
      </c>
      <c r="K28" s="1">
        <f>ROUND(F28*(O28),2)</f>
        <v>0</v>
      </c>
      <c r="L28" s="1">
        <f>ROUND(F28*(G28),2)</f>
        <v>0</v>
      </c>
      <c r="M28" s="1"/>
      <c r="N28" s="1">
        <v>1.67</v>
      </c>
      <c r="O28" s="1"/>
      <c r="P28" s="160"/>
      <c r="Q28" s="173"/>
      <c r="R28" s="173"/>
      <c r="S28" s="149"/>
      <c r="V28" s="174"/>
      <c r="Z28">
        <v>0</v>
      </c>
    </row>
    <row r="29" spans="1:26" x14ac:dyDescent="0.25">
      <c r="A29" s="149"/>
      <c r="B29" s="149"/>
      <c r="C29" s="149"/>
      <c r="D29" s="149" t="s">
        <v>81</v>
      </c>
      <c r="E29" s="149"/>
      <c r="F29" s="167"/>
      <c r="G29" s="152"/>
      <c r="H29" s="152"/>
      <c r="I29" s="152">
        <f>ROUND((SUM(I27:I28))/1,2)</f>
        <v>0</v>
      </c>
      <c r="J29" s="149"/>
      <c r="K29" s="149"/>
      <c r="L29" s="149">
        <f>ROUND((SUM(L27:L28))/1,2)</f>
        <v>0</v>
      </c>
      <c r="M29" s="149">
        <f>ROUND((SUM(M27:M28))/1,2)</f>
        <v>0</v>
      </c>
      <c r="N29" s="149"/>
      <c r="O29" s="149"/>
      <c r="P29" s="175"/>
      <c r="S29" s="167">
        <f>ROUND((SUM(S27:S28))/1,2)</f>
        <v>0</v>
      </c>
      <c r="V29">
        <f>ROUND((SUM(V27:V28))/1,2)</f>
        <v>0</v>
      </c>
    </row>
    <row r="30" spans="1:26" x14ac:dyDescent="0.25">
      <c r="A30" s="1"/>
      <c r="B30" s="1"/>
      <c r="C30" s="1"/>
      <c r="D30" s="1"/>
      <c r="E30" s="1"/>
      <c r="F30" s="160"/>
      <c r="G30" s="142"/>
      <c r="H30" s="142"/>
      <c r="I30" s="142"/>
      <c r="J30" s="1"/>
      <c r="K30" s="1"/>
      <c r="L30" s="1"/>
      <c r="M30" s="1"/>
      <c r="N30" s="1"/>
      <c r="O30" s="1"/>
      <c r="P30" s="1"/>
      <c r="S30" s="1"/>
    </row>
    <row r="31" spans="1:26" x14ac:dyDescent="0.25">
      <c r="A31" s="149"/>
      <c r="B31" s="149"/>
      <c r="C31" s="149"/>
      <c r="D31" s="2" t="s">
        <v>76</v>
      </c>
      <c r="E31" s="149"/>
      <c r="F31" s="167"/>
      <c r="G31" s="152"/>
      <c r="H31" s="152">
        <f>ROUND((SUM(M9:M30))/2,2)</f>
        <v>0</v>
      </c>
      <c r="I31" s="152">
        <f>ROUND((SUM(I9:I30))/2,2)</f>
        <v>0</v>
      </c>
      <c r="J31" s="149"/>
      <c r="K31" s="149"/>
      <c r="L31" s="149">
        <f>ROUND((SUM(L9:L30))/2,2)</f>
        <v>0</v>
      </c>
      <c r="M31" s="149">
        <f>ROUND((SUM(M9:M30))/2,2)</f>
        <v>0</v>
      </c>
      <c r="N31" s="149"/>
      <c r="O31" s="149"/>
      <c r="P31" s="175"/>
      <c r="S31" s="175">
        <f>ROUND((SUM(S9:S30))/2,2)</f>
        <v>172.44</v>
      </c>
      <c r="V31">
        <f>ROUND((SUM(V9:V30))/2,2)</f>
        <v>0</v>
      </c>
    </row>
    <row r="32" spans="1:26" x14ac:dyDescent="0.25">
      <c r="A32" s="176"/>
      <c r="B32" s="176"/>
      <c r="C32" s="176"/>
      <c r="D32" s="176" t="s">
        <v>82</v>
      </c>
      <c r="E32" s="176"/>
      <c r="F32" s="177"/>
      <c r="G32" s="178"/>
      <c r="H32" s="178">
        <f>ROUND((SUM(M9:M31))/3,2)</f>
        <v>0</v>
      </c>
      <c r="I32" s="178">
        <f>ROUND((SUM(I9:I31))/3,2)</f>
        <v>0</v>
      </c>
      <c r="J32" s="176"/>
      <c r="K32" s="176">
        <f>ROUND((SUM(K9:K31))/3,2)</f>
        <v>0</v>
      </c>
      <c r="L32" s="176">
        <f>ROUND((SUM(L9:L31))/3,2)</f>
        <v>0</v>
      </c>
      <c r="M32" s="176">
        <f>ROUND((SUM(M9:M31))/3,2)</f>
        <v>0</v>
      </c>
      <c r="N32" s="176"/>
      <c r="O32" s="176"/>
      <c r="P32" s="177"/>
      <c r="Q32" s="179"/>
      <c r="R32" s="179"/>
      <c r="S32" s="195">
        <f>ROUND((SUM(S9:S31))/3,2)</f>
        <v>172.44</v>
      </c>
      <c r="T32" s="179"/>
      <c r="U32" s="179"/>
      <c r="V32" s="179">
        <f>ROUND((SUM(V9:V31))/3,2)</f>
        <v>0</v>
      </c>
      <c r="Z32">
        <f>(SUM(Z9:Z31))</f>
        <v>0</v>
      </c>
    </row>
  </sheetData>
  <mergeCells count="3">
    <mergeCell ref="B1:H1"/>
    <mergeCell ref="B2:H2"/>
    <mergeCell ref="B3:H3"/>
  </mergeCells>
  <printOptions horizontalCentered="1" gridLines="1"/>
  <pageMargins left="0.7" right="6.9444444444444441E-3" top="0.75" bottom="0.75" header="0.3" footer="0.3"/>
  <pageSetup paperSize="9" orientation="landscape" verticalDpi="0" r:id="rId1"/>
  <headerFooter>
    <oddHeader>&amp;C&amp;B&amp; Rozpočet VRANOV N.T - OPRAVA CHODNÍKOV A KOMUNIKÁCIÍ NA ÚZEMÍ MESTA / Sídlisko Okulka-Oprava parkovacích plôch</oddHeader>
    <oddFooter>&amp;RStrana &amp;P z &amp;N    &amp;L&amp;7Spracované systémom Systematic®pyramida.wsn, tel.: 051 77 10 585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1"/>
  <sheetViews>
    <sheetView workbookViewId="0"/>
  </sheetViews>
  <sheetFormatPr defaultColWidth="0" defaultRowHeight="15" x14ac:dyDescent="0.25"/>
  <cols>
    <col min="1" max="1" width="1.7109375" customWidth="1"/>
    <col min="2" max="2" width="3.7109375" customWidth="1"/>
    <col min="3" max="3" width="4.7109375" customWidth="1"/>
    <col min="4" max="6" width="10.7109375" customWidth="1"/>
    <col min="7" max="7" width="3.7109375" customWidth="1"/>
    <col min="8" max="8" width="19.7109375" customWidth="1"/>
    <col min="9" max="10" width="10.7109375" customWidth="1"/>
    <col min="11" max="26" width="0" hidden="1" customWidth="1"/>
    <col min="27" max="27" width="9.140625" customWidth="1"/>
    <col min="28" max="16384" width="9.140625" hidden="1"/>
  </cols>
  <sheetData>
    <row r="1" spans="1:23" ht="27.95" customHeight="1" thickBot="1" x14ac:dyDescent="0.3">
      <c r="A1" s="3"/>
      <c r="B1" s="12"/>
      <c r="C1" s="12"/>
      <c r="D1" s="12"/>
      <c r="E1" s="12"/>
      <c r="F1" s="13" t="s">
        <v>25</v>
      </c>
      <c r="G1" s="12"/>
      <c r="H1" s="12"/>
      <c r="I1" s="12"/>
      <c r="J1" s="12"/>
      <c r="W1">
        <v>30.126000000000001</v>
      </c>
    </row>
    <row r="2" spans="1:23" ht="18" customHeight="1" thickTop="1" x14ac:dyDescent="0.25">
      <c r="A2" s="11"/>
      <c r="B2" s="207" t="s">
        <v>1</v>
      </c>
      <c r="C2" s="208"/>
      <c r="D2" s="208"/>
      <c r="E2" s="208"/>
      <c r="F2" s="208"/>
      <c r="G2" s="208"/>
      <c r="H2" s="208"/>
      <c r="I2" s="208"/>
      <c r="J2" s="209"/>
    </row>
    <row r="3" spans="1:23" ht="18" customHeight="1" x14ac:dyDescent="0.25">
      <c r="A3" s="11"/>
      <c r="B3" s="34" t="s">
        <v>234</v>
      </c>
      <c r="C3" s="35"/>
      <c r="D3" s="36"/>
      <c r="E3" s="36"/>
      <c r="F3" s="36"/>
      <c r="G3" s="16"/>
      <c r="H3" s="16"/>
      <c r="I3" s="37" t="s">
        <v>26</v>
      </c>
      <c r="J3" s="30"/>
    </row>
    <row r="4" spans="1:23" ht="18" customHeight="1" x14ac:dyDescent="0.25">
      <c r="A4" s="11"/>
      <c r="B4" s="22"/>
      <c r="C4" s="19"/>
      <c r="D4" s="16"/>
      <c r="E4" s="16"/>
      <c r="F4" s="16"/>
      <c r="G4" s="16"/>
      <c r="H4" s="16"/>
      <c r="I4" s="37" t="s">
        <v>28</v>
      </c>
      <c r="J4" s="30"/>
    </row>
    <row r="5" spans="1:23" ht="18" customHeight="1" thickBot="1" x14ac:dyDescent="0.3">
      <c r="A5" s="11"/>
      <c r="B5" s="38" t="s">
        <v>29</v>
      </c>
      <c r="C5" s="19"/>
      <c r="D5" s="16"/>
      <c r="E5" s="16"/>
      <c r="F5" s="39" t="s">
        <v>30</v>
      </c>
      <c r="G5" s="16"/>
      <c r="H5" s="16"/>
      <c r="I5" s="37" t="s">
        <v>31</v>
      </c>
      <c r="J5" s="40" t="s">
        <v>32</v>
      </c>
    </row>
    <row r="6" spans="1:23" ht="20.100000000000001" customHeight="1" thickTop="1" x14ac:dyDescent="0.25">
      <c r="A6" s="11"/>
      <c r="B6" s="201" t="s">
        <v>33</v>
      </c>
      <c r="C6" s="202"/>
      <c r="D6" s="202"/>
      <c r="E6" s="202"/>
      <c r="F6" s="202"/>
      <c r="G6" s="202"/>
      <c r="H6" s="202"/>
      <c r="I6" s="202"/>
      <c r="J6" s="203"/>
    </row>
    <row r="7" spans="1:23" ht="18" customHeight="1" x14ac:dyDescent="0.25">
      <c r="A7" s="11"/>
      <c r="B7" s="49" t="s">
        <v>36</v>
      </c>
      <c r="C7" s="42"/>
      <c r="D7" s="17"/>
      <c r="E7" s="17"/>
      <c r="F7" s="17"/>
      <c r="G7" s="50" t="s">
        <v>37</v>
      </c>
      <c r="H7" s="17"/>
      <c r="I7" s="28"/>
      <c r="J7" s="43"/>
    </row>
    <row r="8" spans="1:23" ht="20.100000000000001" customHeight="1" x14ac:dyDescent="0.25">
      <c r="A8" s="11"/>
      <c r="B8" s="204" t="s">
        <v>34</v>
      </c>
      <c r="C8" s="205"/>
      <c r="D8" s="205"/>
      <c r="E8" s="205"/>
      <c r="F8" s="205"/>
      <c r="G8" s="205"/>
      <c r="H8" s="205"/>
      <c r="I8" s="205"/>
      <c r="J8" s="206"/>
    </row>
    <row r="9" spans="1:23" ht="18" customHeight="1" x14ac:dyDescent="0.25">
      <c r="A9" s="11"/>
      <c r="B9" s="38" t="s">
        <v>36</v>
      </c>
      <c r="C9" s="19"/>
      <c r="D9" s="16"/>
      <c r="E9" s="16"/>
      <c r="F9" s="16"/>
      <c r="G9" s="39" t="s">
        <v>37</v>
      </c>
      <c r="H9" s="16"/>
      <c r="I9" s="27"/>
      <c r="J9" s="30"/>
    </row>
    <row r="10" spans="1:23" ht="20.100000000000001" customHeight="1" x14ac:dyDescent="0.25">
      <c r="A10" s="11"/>
      <c r="B10" s="204" t="s">
        <v>35</v>
      </c>
      <c r="C10" s="205"/>
      <c r="D10" s="205"/>
      <c r="E10" s="205"/>
      <c r="F10" s="205"/>
      <c r="G10" s="205"/>
      <c r="H10" s="205"/>
      <c r="I10" s="205"/>
      <c r="J10" s="206"/>
    </row>
    <row r="11" spans="1:23" ht="18" customHeight="1" thickBot="1" x14ac:dyDescent="0.3">
      <c r="A11" s="11"/>
      <c r="B11" s="38" t="s">
        <v>36</v>
      </c>
      <c r="C11" s="19"/>
      <c r="D11" s="16"/>
      <c r="E11" s="16"/>
      <c r="F11" s="16"/>
      <c r="G11" s="39" t="s">
        <v>37</v>
      </c>
      <c r="H11" s="16"/>
      <c r="I11" s="27"/>
      <c r="J11" s="30"/>
    </row>
    <row r="12" spans="1:23" ht="18" customHeight="1" thickTop="1" x14ac:dyDescent="0.25">
      <c r="A12" s="11"/>
      <c r="B12" s="44"/>
      <c r="C12" s="45"/>
      <c r="D12" s="46"/>
      <c r="E12" s="46"/>
      <c r="F12" s="46"/>
      <c r="G12" s="46"/>
      <c r="H12" s="46"/>
      <c r="I12" s="47"/>
      <c r="J12" s="48"/>
    </row>
    <row r="13" spans="1:23" ht="18" customHeight="1" x14ac:dyDescent="0.25">
      <c r="A13" s="11"/>
      <c r="B13" s="41"/>
      <c r="C13" s="42"/>
      <c r="D13" s="17"/>
      <c r="E13" s="17"/>
      <c r="F13" s="17"/>
      <c r="G13" s="17"/>
      <c r="H13" s="17"/>
      <c r="I13" s="28"/>
      <c r="J13" s="43"/>
    </row>
    <row r="14" spans="1:23" ht="18" customHeight="1" thickBot="1" x14ac:dyDescent="0.3">
      <c r="A14" s="11"/>
      <c r="B14" s="22"/>
      <c r="C14" s="19"/>
      <c r="D14" s="16"/>
      <c r="E14" s="16"/>
      <c r="F14" s="16"/>
      <c r="G14" s="16"/>
      <c r="H14" s="16"/>
      <c r="I14" s="27"/>
      <c r="J14" s="30"/>
    </row>
    <row r="15" spans="1:23" ht="18" customHeight="1" thickTop="1" x14ac:dyDescent="0.25">
      <c r="A15" s="11"/>
      <c r="B15" s="82" t="s">
        <v>38</v>
      </c>
      <c r="C15" s="83" t="s">
        <v>6</v>
      </c>
      <c r="D15" s="83" t="s">
        <v>65</v>
      </c>
      <c r="E15" s="84" t="s">
        <v>66</v>
      </c>
      <c r="F15" s="96" t="s">
        <v>67</v>
      </c>
      <c r="G15" s="51" t="s">
        <v>43</v>
      </c>
      <c r="H15" s="54" t="s">
        <v>44</v>
      </c>
      <c r="I15" s="26"/>
      <c r="J15" s="48"/>
    </row>
    <row r="16" spans="1:23" ht="18" customHeight="1" x14ac:dyDescent="0.25">
      <c r="A16" s="11"/>
      <c r="B16" s="85">
        <v>1</v>
      </c>
      <c r="C16" s="86" t="s">
        <v>39</v>
      </c>
      <c r="D16" s="87">
        <f>'Rekap 14021'!B16</f>
        <v>0</v>
      </c>
      <c r="E16" s="88">
        <f>'Rekap 14021'!C16</f>
        <v>0</v>
      </c>
      <c r="F16" s="97">
        <f>'Rekap 14021'!D16</f>
        <v>0</v>
      </c>
      <c r="G16" s="52">
        <v>6</v>
      </c>
      <c r="H16" s="106" t="s">
        <v>45</v>
      </c>
      <c r="I16" s="120"/>
      <c r="J16" s="117">
        <v>0</v>
      </c>
    </row>
    <row r="17" spans="1:26" ht="18" customHeight="1" x14ac:dyDescent="0.25">
      <c r="A17" s="11"/>
      <c r="B17" s="59">
        <v>2</v>
      </c>
      <c r="C17" s="62" t="s">
        <v>40</v>
      </c>
      <c r="D17" s="69"/>
      <c r="E17" s="67"/>
      <c r="F17" s="72"/>
      <c r="G17" s="53">
        <v>7</v>
      </c>
      <c r="H17" s="107" t="s">
        <v>46</v>
      </c>
      <c r="I17" s="120"/>
      <c r="J17" s="118">
        <f>'SO 14021'!Z37</f>
        <v>0</v>
      </c>
    </row>
    <row r="18" spans="1:26" ht="18" customHeight="1" x14ac:dyDescent="0.25">
      <c r="A18" s="11"/>
      <c r="B18" s="60">
        <v>3</v>
      </c>
      <c r="C18" s="63" t="s">
        <v>41</v>
      </c>
      <c r="D18" s="70"/>
      <c r="E18" s="68"/>
      <c r="F18" s="73"/>
      <c r="G18" s="53">
        <v>8</v>
      </c>
      <c r="H18" s="107" t="s">
        <v>47</v>
      </c>
      <c r="I18" s="120"/>
      <c r="J18" s="118">
        <v>0</v>
      </c>
    </row>
    <row r="19" spans="1:26" ht="18" customHeight="1" x14ac:dyDescent="0.25">
      <c r="A19" s="11"/>
      <c r="B19" s="60">
        <v>4</v>
      </c>
      <c r="C19" s="64"/>
      <c r="D19" s="70"/>
      <c r="E19" s="68"/>
      <c r="F19" s="73"/>
      <c r="G19" s="53">
        <v>9</v>
      </c>
      <c r="H19" s="116"/>
      <c r="I19" s="120"/>
      <c r="J19" s="119"/>
    </row>
    <row r="20" spans="1:26" ht="18" customHeight="1" thickBot="1" x14ac:dyDescent="0.3">
      <c r="A20" s="11"/>
      <c r="B20" s="60">
        <v>5</v>
      </c>
      <c r="C20" s="65" t="s">
        <v>42</v>
      </c>
      <c r="D20" s="71"/>
      <c r="E20" s="91"/>
      <c r="F20" s="98">
        <f>SUM(F16:F19)</f>
        <v>0</v>
      </c>
      <c r="G20" s="53">
        <v>10</v>
      </c>
      <c r="H20" s="107" t="s">
        <v>42</v>
      </c>
      <c r="I20" s="122"/>
      <c r="J20" s="90">
        <f>SUM(J16:J19)</f>
        <v>0</v>
      </c>
    </row>
    <row r="21" spans="1:26" ht="18" customHeight="1" thickTop="1" x14ac:dyDescent="0.25">
      <c r="A21" s="11"/>
      <c r="B21" s="57" t="s">
        <v>55</v>
      </c>
      <c r="C21" s="61" t="s">
        <v>7</v>
      </c>
      <c r="D21" s="66"/>
      <c r="E21" s="18"/>
      <c r="F21" s="89"/>
      <c r="G21" s="57" t="s">
        <v>61</v>
      </c>
      <c r="H21" s="54" t="s">
        <v>7</v>
      </c>
      <c r="I21" s="28"/>
      <c r="J21" s="123"/>
    </row>
    <row r="22" spans="1:26" ht="18" customHeight="1" x14ac:dyDescent="0.25">
      <c r="A22" s="11"/>
      <c r="B22" s="52">
        <v>11</v>
      </c>
      <c r="C22" s="55" t="s">
        <v>56</v>
      </c>
      <c r="D22" s="78"/>
      <c r="E22" s="80" t="s">
        <v>59</v>
      </c>
      <c r="F22" s="72">
        <f>((F16*U22*0)+(F17*V22*0)+(F18*W22*0))/100</f>
        <v>0</v>
      </c>
      <c r="G22" s="52">
        <v>16</v>
      </c>
      <c r="H22" s="106" t="s">
        <v>62</v>
      </c>
      <c r="I22" s="121" t="s">
        <v>59</v>
      </c>
      <c r="J22" s="117">
        <f>((F16*X22*0)+(F17*Y22*0)+(F18*Z22*0))/100</f>
        <v>0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</row>
    <row r="23" spans="1:26" ht="18" customHeight="1" x14ac:dyDescent="0.25">
      <c r="A23" s="11"/>
      <c r="B23" s="53">
        <v>12</v>
      </c>
      <c r="C23" s="56" t="s">
        <v>57</v>
      </c>
      <c r="D23" s="58"/>
      <c r="E23" s="80" t="s">
        <v>60</v>
      </c>
      <c r="F23" s="73">
        <f>((F16*U23*0)+(F17*V23*0)+(F18*W23*0))/100</f>
        <v>0</v>
      </c>
      <c r="G23" s="53">
        <v>17</v>
      </c>
      <c r="H23" s="107" t="s">
        <v>63</v>
      </c>
      <c r="I23" s="121" t="s">
        <v>59</v>
      </c>
      <c r="J23" s="118">
        <f>((F16*X23*0)+(F17*Y23*0)+(F18*Z23*0))/100</f>
        <v>0</v>
      </c>
      <c r="U23">
        <v>1</v>
      </c>
      <c r="V23">
        <v>1</v>
      </c>
      <c r="W23">
        <v>0</v>
      </c>
      <c r="X23">
        <v>1</v>
      </c>
      <c r="Y23">
        <v>1</v>
      </c>
      <c r="Z23">
        <v>1</v>
      </c>
    </row>
    <row r="24" spans="1:26" ht="18" customHeight="1" x14ac:dyDescent="0.25">
      <c r="A24" s="11"/>
      <c r="B24" s="53">
        <v>13</v>
      </c>
      <c r="C24" s="56" t="s">
        <v>58</v>
      </c>
      <c r="D24" s="58"/>
      <c r="E24" s="80" t="s">
        <v>59</v>
      </c>
      <c r="F24" s="73">
        <f>((F16*U24*0)+(F17*V24*0)+(F18*W24*0))/100</f>
        <v>0</v>
      </c>
      <c r="G24" s="53">
        <v>18</v>
      </c>
      <c r="H24" s="107" t="s">
        <v>64</v>
      </c>
      <c r="I24" s="121" t="s">
        <v>60</v>
      </c>
      <c r="J24" s="118">
        <f>((F16*X24*0)+(F17*Y24*0)+(F18*Z24*0))/100</f>
        <v>0</v>
      </c>
      <c r="U24">
        <v>1</v>
      </c>
      <c r="V24">
        <v>1</v>
      </c>
      <c r="W24">
        <v>1</v>
      </c>
      <c r="X24">
        <v>1</v>
      </c>
      <c r="Y24">
        <v>1</v>
      </c>
      <c r="Z24">
        <v>0</v>
      </c>
    </row>
    <row r="25" spans="1:26" ht="18" customHeight="1" x14ac:dyDescent="0.25">
      <c r="A25" s="11"/>
      <c r="B25" s="53">
        <v>14</v>
      </c>
      <c r="C25" s="19"/>
      <c r="D25" s="58"/>
      <c r="E25" s="81"/>
      <c r="F25" s="79"/>
      <c r="G25" s="53">
        <v>19</v>
      </c>
      <c r="H25" s="116"/>
      <c r="I25" s="120"/>
      <c r="J25" s="119"/>
    </row>
    <row r="26" spans="1:26" ht="18" customHeight="1" thickBot="1" x14ac:dyDescent="0.3">
      <c r="A26" s="11"/>
      <c r="B26" s="53">
        <v>15</v>
      </c>
      <c r="C26" s="56"/>
      <c r="D26" s="58"/>
      <c r="E26" s="58"/>
      <c r="F26" s="99"/>
      <c r="G26" s="53">
        <v>20</v>
      </c>
      <c r="H26" s="107" t="s">
        <v>42</v>
      </c>
      <c r="I26" s="122"/>
      <c r="J26" s="90">
        <f>SUM(J22:J25)+SUM(F22:F25)</f>
        <v>0</v>
      </c>
    </row>
    <row r="27" spans="1:26" ht="18" customHeight="1" thickTop="1" x14ac:dyDescent="0.25">
      <c r="A27" s="11"/>
      <c r="B27" s="92"/>
      <c r="C27" s="134" t="s">
        <v>70</v>
      </c>
      <c r="D27" s="127"/>
      <c r="E27" s="93"/>
      <c r="F27" s="29"/>
      <c r="G27" s="100" t="s">
        <v>48</v>
      </c>
      <c r="H27" s="95" t="s">
        <v>49</v>
      </c>
      <c r="I27" s="28"/>
      <c r="J27" s="31"/>
    </row>
    <row r="28" spans="1:26" ht="18" customHeight="1" x14ac:dyDescent="0.25">
      <c r="A28" s="11"/>
      <c r="B28" s="25"/>
      <c r="C28" s="125"/>
      <c r="D28" s="128"/>
      <c r="E28" s="21"/>
      <c r="F28" s="11"/>
      <c r="G28" s="101">
        <v>21</v>
      </c>
      <c r="H28" s="105" t="s">
        <v>50</v>
      </c>
      <c r="I28" s="113"/>
      <c r="J28" s="109">
        <f>F20+J20+F26+J26</f>
        <v>0</v>
      </c>
    </row>
    <row r="29" spans="1:26" ht="18" customHeight="1" x14ac:dyDescent="0.25">
      <c r="A29" s="11"/>
      <c r="B29" s="74"/>
      <c r="C29" s="126"/>
      <c r="D29" s="129"/>
      <c r="E29" s="21"/>
      <c r="F29" s="11"/>
      <c r="G29" s="52">
        <v>22</v>
      </c>
      <c r="H29" s="106" t="s">
        <v>51</v>
      </c>
      <c r="I29" s="114">
        <f>J28-SUM('SO 14021'!K9:'SO 14021'!K36)</f>
        <v>0</v>
      </c>
      <c r="J29" s="110">
        <f>ROUND(((ROUND(I29,2)*20)*1/100),2)</f>
        <v>0</v>
      </c>
    </row>
    <row r="30" spans="1:26" ht="18" customHeight="1" x14ac:dyDescent="0.25">
      <c r="A30" s="11"/>
      <c r="B30" s="22"/>
      <c r="C30" s="116"/>
      <c r="D30" s="120"/>
      <c r="E30" s="21"/>
      <c r="F30" s="11"/>
      <c r="G30" s="53">
        <v>23</v>
      </c>
      <c r="H30" s="107" t="s">
        <v>52</v>
      </c>
      <c r="I30" s="80">
        <f>SUM('SO 14021'!K9:'SO 14021'!K36)</f>
        <v>0</v>
      </c>
      <c r="J30" s="111">
        <f>ROUND(((ROUND(I30,2)*0)/100),2)</f>
        <v>0</v>
      </c>
    </row>
    <row r="31" spans="1:26" ht="18" customHeight="1" x14ac:dyDescent="0.25">
      <c r="A31" s="11"/>
      <c r="B31" s="23"/>
      <c r="C31" s="130"/>
      <c r="D31" s="131"/>
      <c r="E31" s="21"/>
      <c r="F31" s="11"/>
      <c r="G31" s="101">
        <v>24</v>
      </c>
      <c r="H31" s="105" t="s">
        <v>53</v>
      </c>
      <c r="I31" s="104"/>
      <c r="J31" s="124">
        <f>SUM(J28:J30)</f>
        <v>0</v>
      </c>
    </row>
    <row r="32" spans="1:26" ht="18" customHeight="1" thickBot="1" x14ac:dyDescent="0.3">
      <c r="A32" s="11"/>
      <c r="B32" s="41"/>
      <c r="C32" s="108"/>
      <c r="D32" s="115"/>
      <c r="E32" s="75"/>
      <c r="F32" s="76"/>
      <c r="G32" s="52" t="s">
        <v>54</v>
      </c>
      <c r="H32" s="108"/>
      <c r="I32" s="115"/>
      <c r="J32" s="112"/>
    </row>
    <row r="33" spans="1:10" ht="18" customHeight="1" thickTop="1" x14ac:dyDescent="0.25">
      <c r="A33" s="11"/>
      <c r="B33" s="92"/>
      <c r="C33" s="93"/>
      <c r="D33" s="132" t="s">
        <v>68</v>
      </c>
      <c r="E33" s="15"/>
      <c r="F33" s="94"/>
      <c r="G33" s="102">
        <v>26</v>
      </c>
      <c r="H33" s="133" t="s">
        <v>69</v>
      </c>
      <c r="I33" s="29"/>
      <c r="J33" s="103"/>
    </row>
    <row r="34" spans="1:10" ht="18" customHeight="1" x14ac:dyDescent="0.25">
      <c r="A34" s="11"/>
      <c r="B34" s="24"/>
      <c r="C34" s="20"/>
      <c r="D34" s="14"/>
      <c r="E34" s="14"/>
      <c r="F34" s="14"/>
      <c r="G34" s="14"/>
      <c r="H34" s="14"/>
      <c r="I34" s="29"/>
      <c r="J34" s="32"/>
    </row>
    <row r="35" spans="1:10" ht="18" customHeight="1" x14ac:dyDescent="0.25">
      <c r="A35" s="11"/>
      <c r="B35" s="25"/>
      <c r="C35" s="21"/>
      <c r="D35" s="3"/>
      <c r="E35" s="3"/>
      <c r="F35" s="3"/>
      <c r="G35" s="3"/>
      <c r="H35" s="3"/>
      <c r="I35" s="11"/>
      <c r="J35" s="33"/>
    </row>
    <row r="36" spans="1:10" ht="18" customHeight="1" x14ac:dyDescent="0.25">
      <c r="A36" s="11"/>
      <c r="B36" s="25"/>
      <c r="C36" s="21"/>
      <c r="D36" s="3"/>
      <c r="E36" s="3"/>
      <c r="F36" s="3"/>
      <c r="G36" s="3"/>
      <c r="H36" s="3"/>
      <c r="I36" s="11"/>
      <c r="J36" s="33"/>
    </row>
    <row r="37" spans="1:10" ht="18" customHeight="1" x14ac:dyDescent="0.25">
      <c r="A37" s="11"/>
      <c r="B37" s="25"/>
      <c r="C37" s="21"/>
      <c r="D37" s="3"/>
      <c r="E37" s="3"/>
      <c r="F37" s="3"/>
      <c r="G37" s="3"/>
      <c r="H37" s="3"/>
      <c r="I37" s="11"/>
      <c r="J37" s="33"/>
    </row>
    <row r="38" spans="1:10" ht="18" customHeight="1" x14ac:dyDescent="0.25">
      <c r="A38" s="11"/>
      <c r="B38" s="25"/>
      <c r="C38" s="21"/>
      <c r="D38" s="3"/>
      <c r="E38" s="3"/>
      <c r="F38" s="3"/>
      <c r="G38" s="3"/>
      <c r="H38" s="3"/>
      <c r="I38" s="11"/>
      <c r="J38" s="33"/>
    </row>
    <row r="39" spans="1:10" ht="18" customHeight="1" x14ac:dyDescent="0.25">
      <c r="A39" s="11"/>
      <c r="B39" s="25"/>
      <c r="C39" s="21"/>
      <c r="D39" s="3"/>
      <c r="E39" s="3"/>
      <c r="F39" s="3"/>
      <c r="G39" s="3"/>
      <c r="H39" s="3"/>
      <c r="I39" s="11"/>
      <c r="J39" s="33"/>
    </row>
    <row r="40" spans="1:10" ht="18" customHeight="1" thickBot="1" x14ac:dyDescent="0.3">
      <c r="A40" s="11"/>
      <c r="B40" s="74"/>
      <c r="C40" s="75"/>
      <c r="D40" s="12"/>
      <c r="E40" s="12"/>
      <c r="F40" s="12"/>
      <c r="G40" s="12"/>
      <c r="H40" s="12"/>
      <c r="I40" s="76"/>
      <c r="J40" s="77"/>
    </row>
    <row r="41" spans="1:10" ht="15.75" thickTop="1" x14ac:dyDescent="0.25">
      <c r="A41" s="11"/>
      <c r="B41" s="15"/>
      <c r="C41" s="15"/>
      <c r="D41" s="15"/>
      <c r="E41" s="15"/>
      <c r="F41" s="15"/>
      <c r="G41" s="15"/>
      <c r="H41" s="15"/>
      <c r="I41" s="15"/>
      <c r="J41" s="15"/>
    </row>
  </sheetData>
  <mergeCells count="4">
    <mergeCell ref="B2:J2"/>
    <mergeCell ref="B6:J6"/>
    <mergeCell ref="B8:J8"/>
    <mergeCell ref="B10:J10"/>
  </mergeCells>
  <pageMargins left="0.7" right="0.7" top="0.75" bottom="0.75" header="0.3" footer="0.3"/>
  <pageSetup paperSize="9" scale="95" orientation="portrait" verticalDpi="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00"/>
  <sheetViews>
    <sheetView workbookViewId="0">
      <selection sqref="A1:D1"/>
    </sheetView>
  </sheetViews>
  <sheetFormatPr defaultColWidth="0" defaultRowHeight="15" x14ac:dyDescent="0.25"/>
  <cols>
    <col min="1" max="1" width="40.7109375" customWidth="1"/>
    <col min="2" max="4" width="12.7109375" customWidth="1"/>
    <col min="5" max="6" width="15.7109375" customWidth="1"/>
    <col min="7" max="7" width="3.7109375" customWidth="1"/>
    <col min="8" max="9" width="9.140625" hidden="1" customWidth="1"/>
    <col min="10" max="26" width="0" hidden="1" customWidth="1"/>
    <col min="27" max="16384" width="9.140625" hidden="1"/>
  </cols>
  <sheetData>
    <row r="1" spans="1:26" ht="20.100000000000001" customHeight="1" x14ac:dyDescent="0.25">
      <c r="A1" s="210" t="s">
        <v>33</v>
      </c>
      <c r="B1" s="211"/>
      <c r="C1" s="211"/>
      <c r="D1" s="212"/>
      <c r="E1" s="137" t="s">
        <v>30</v>
      </c>
      <c r="F1" s="136"/>
      <c r="W1">
        <v>30.126000000000001</v>
      </c>
    </row>
    <row r="2" spans="1:26" ht="20.100000000000001" customHeight="1" x14ac:dyDescent="0.25">
      <c r="A2" s="210" t="s">
        <v>34</v>
      </c>
      <c r="B2" s="211"/>
      <c r="C2" s="211"/>
      <c r="D2" s="212"/>
      <c r="E2" s="137" t="s">
        <v>28</v>
      </c>
      <c r="F2" s="136"/>
    </row>
    <row r="3" spans="1:26" ht="20.100000000000001" customHeight="1" x14ac:dyDescent="0.25">
      <c r="A3" s="210" t="s">
        <v>35</v>
      </c>
      <c r="B3" s="211"/>
      <c r="C3" s="211"/>
      <c r="D3" s="212"/>
      <c r="E3" s="137" t="s">
        <v>74</v>
      </c>
      <c r="F3" s="136"/>
    </row>
    <row r="4" spans="1:26" x14ac:dyDescent="0.25">
      <c r="A4" s="138" t="s">
        <v>1</v>
      </c>
      <c r="B4" s="135"/>
      <c r="C4" s="135"/>
      <c r="D4" s="135"/>
      <c r="E4" s="135"/>
      <c r="F4" s="135"/>
    </row>
    <row r="5" spans="1:26" x14ac:dyDescent="0.25">
      <c r="A5" s="138" t="s">
        <v>234</v>
      </c>
      <c r="B5" s="135"/>
      <c r="C5" s="135"/>
      <c r="D5" s="135"/>
      <c r="E5" s="135"/>
      <c r="F5" s="135"/>
    </row>
    <row r="6" spans="1:26" x14ac:dyDescent="0.25">
      <c r="A6" s="135"/>
      <c r="B6" s="135"/>
      <c r="C6" s="135"/>
      <c r="D6" s="135"/>
      <c r="E6" s="135"/>
      <c r="F6" s="135"/>
    </row>
    <row r="7" spans="1:26" x14ac:dyDescent="0.25">
      <c r="A7" s="135"/>
      <c r="B7" s="135"/>
      <c r="C7" s="135"/>
      <c r="D7" s="135"/>
      <c r="E7" s="135"/>
      <c r="F7" s="135"/>
    </row>
    <row r="8" spans="1:26" x14ac:dyDescent="0.25">
      <c r="A8" s="139" t="s">
        <v>75</v>
      </c>
      <c r="B8" s="135"/>
      <c r="C8" s="135"/>
      <c r="D8" s="135"/>
      <c r="E8" s="135"/>
      <c r="F8" s="135"/>
    </row>
    <row r="9" spans="1:26" x14ac:dyDescent="0.25">
      <c r="A9" s="140" t="s">
        <v>71</v>
      </c>
      <c r="B9" s="140" t="s">
        <v>65</v>
      </c>
      <c r="C9" s="140" t="s">
        <v>66</v>
      </c>
      <c r="D9" s="140" t="s">
        <v>42</v>
      </c>
      <c r="E9" s="140" t="s">
        <v>72</v>
      </c>
      <c r="F9" s="140" t="s">
        <v>73</v>
      </c>
    </row>
    <row r="10" spans="1:26" x14ac:dyDescent="0.25">
      <c r="A10" s="147" t="s">
        <v>76</v>
      </c>
      <c r="B10" s="148"/>
      <c r="C10" s="144"/>
      <c r="D10" s="144"/>
      <c r="E10" s="145"/>
      <c r="F10" s="145"/>
      <c r="G10" s="146"/>
      <c r="H10" s="146"/>
      <c r="I10" s="146"/>
      <c r="J10" s="146"/>
      <c r="K10" s="146"/>
      <c r="L10" s="146"/>
      <c r="M10" s="146"/>
      <c r="N10" s="146"/>
      <c r="O10" s="146"/>
      <c r="P10" s="146"/>
      <c r="Q10" s="146"/>
      <c r="R10" s="146"/>
      <c r="S10" s="146"/>
      <c r="T10" s="146"/>
      <c r="U10" s="146"/>
      <c r="V10" s="146"/>
      <c r="W10" s="146"/>
      <c r="X10" s="146"/>
      <c r="Y10" s="146"/>
      <c r="Z10" s="146"/>
    </row>
    <row r="11" spans="1:26" x14ac:dyDescent="0.25">
      <c r="A11" s="149" t="s">
        <v>77</v>
      </c>
      <c r="B11" s="150">
        <f>'SO 14021'!L12</f>
        <v>0</v>
      </c>
      <c r="C11" s="150">
        <f>'SO 14021'!M12</f>
        <v>0</v>
      </c>
      <c r="D11" s="150">
        <f>'SO 14021'!I12</f>
        <v>0</v>
      </c>
      <c r="E11" s="151">
        <f>'SO 14021'!P12</f>
        <v>0</v>
      </c>
      <c r="F11" s="151">
        <f>'SO 14021'!S12</f>
        <v>0.02</v>
      </c>
      <c r="G11" s="146"/>
      <c r="H11" s="146"/>
      <c r="I11" s="146"/>
      <c r="J11" s="146"/>
      <c r="K11" s="146"/>
      <c r="L11" s="146"/>
      <c r="M11" s="146"/>
      <c r="N11" s="146"/>
      <c r="O11" s="146"/>
      <c r="P11" s="146"/>
      <c r="Q11" s="146"/>
      <c r="R11" s="146"/>
      <c r="S11" s="146"/>
      <c r="T11" s="146"/>
      <c r="U11" s="146"/>
      <c r="V11" s="146"/>
      <c r="W11" s="146"/>
      <c r="X11" s="146"/>
      <c r="Y11" s="146"/>
      <c r="Z11" s="146"/>
    </row>
    <row r="12" spans="1:26" x14ac:dyDescent="0.25">
      <c r="A12" s="149" t="s">
        <v>78</v>
      </c>
      <c r="B12" s="150">
        <f>'SO 14021'!L17</f>
        <v>0</v>
      </c>
      <c r="C12" s="150">
        <f>'SO 14021'!M17</f>
        <v>0</v>
      </c>
      <c r="D12" s="150">
        <f>'SO 14021'!I17</f>
        <v>0</v>
      </c>
      <c r="E12" s="151">
        <f>'SO 14021'!P17</f>
        <v>0.13</v>
      </c>
      <c r="F12" s="151">
        <f>'SO 14021'!S17</f>
        <v>223.21</v>
      </c>
      <c r="G12" s="146"/>
      <c r="H12" s="146"/>
      <c r="I12" s="146"/>
      <c r="J12" s="146"/>
      <c r="K12" s="146"/>
      <c r="L12" s="146"/>
      <c r="M12" s="146"/>
      <c r="N12" s="146"/>
      <c r="O12" s="146"/>
      <c r="P12" s="146"/>
      <c r="Q12" s="146"/>
      <c r="R12" s="146"/>
      <c r="S12" s="146"/>
      <c r="T12" s="146"/>
      <c r="U12" s="146"/>
      <c r="V12" s="146"/>
      <c r="W12" s="146"/>
      <c r="X12" s="146"/>
      <c r="Y12" s="146"/>
      <c r="Z12" s="146"/>
    </row>
    <row r="13" spans="1:26" x14ac:dyDescent="0.25">
      <c r="A13" s="149" t="s">
        <v>79</v>
      </c>
      <c r="B13" s="150">
        <f>'SO 14021'!L23</f>
        <v>0</v>
      </c>
      <c r="C13" s="150">
        <f>'SO 14021'!M23</f>
        <v>0</v>
      </c>
      <c r="D13" s="150">
        <f>'SO 14021'!I23</f>
        <v>0</v>
      </c>
      <c r="E13" s="151">
        <f>'SO 14021'!P23</f>
        <v>1.1599999999999999</v>
      </c>
      <c r="F13" s="151">
        <f>'SO 14021'!S23</f>
        <v>4.8600000000000003</v>
      </c>
      <c r="G13" s="146"/>
      <c r="H13" s="146"/>
      <c r="I13" s="146"/>
      <c r="J13" s="146"/>
      <c r="K13" s="146"/>
      <c r="L13" s="146"/>
      <c r="M13" s="146"/>
      <c r="N13" s="146"/>
      <c r="O13" s="146"/>
      <c r="P13" s="146"/>
      <c r="Q13" s="146"/>
      <c r="R13" s="146"/>
      <c r="S13" s="146"/>
      <c r="T13" s="146"/>
      <c r="U13" s="146"/>
      <c r="V13" s="146"/>
      <c r="W13" s="146"/>
      <c r="X13" s="146"/>
      <c r="Y13" s="146"/>
      <c r="Z13" s="146"/>
    </row>
    <row r="14" spans="1:26" x14ac:dyDescent="0.25">
      <c r="A14" s="149" t="s">
        <v>80</v>
      </c>
      <c r="B14" s="150">
        <f>'SO 14021'!L30</f>
        <v>0</v>
      </c>
      <c r="C14" s="150">
        <f>'SO 14021'!M30</f>
        <v>0</v>
      </c>
      <c r="D14" s="150">
        <f>'SO 14021'!I30</f>
        <v>0</v>
      </c>
      <c r="E14" s="151">
        <f>'SO 14021'!P30</f>
        <v>0</v>
      </c>
      <c r="F14" s="151">
        <f>'SO 14021'!S30</f>
        <v>0</v>
      </c>
      <c r="G14" s="146"/>
      <c r="H14" s="146"/>
      <c r="I14" s="146"/>
      <c r="J14" s="146"/>
      <c r="K14" s="146"/>
      <c r="L14" s="146"/>
      <c r="M14" s="146"/>
      <c r="N14" s="146"/>
      <c r="O14" s="146"/>
      <c r="P14" s="146"/>
      <c r="Q14" s="146"/>
      <c r="R14" s="146"/>
      <c r="S14" s="146"/>
      <c r="T14" s="146"/>
      <c r="U14" s="146"/>
      <c r="V14" s="146"/>
      <c r="W14" s="146"/>
      <c r="X14" s="146"/>
      <c r="Y14" s="146"/>
      <c r="Z14" s="146"/>
    </row>
    <row r="15" spans="1:26" x14ac:dyDescent="0.25">
      <c r="A15" s="149" t="s">
        <v>81</v>
      </c>
      <c r="B15" s="150">
        <f>'SO 14021'!L34</f>
        <v>0</v>
      </c>
      <c r="C15" s="150">
        <f>'SO 14021'!M34</f>
        <v>0</v>
      </c>
      <c r="D15" s="150">
        <f>'SO 14021'!I34</f>
        <v>0</v>
      </c>
      <c r="E15" s="151">
        <f>'SO 14021'!P34</f>
        <v>0</v>
      </c>
      <c r="F15" s="151">
        <f>'SO 14021'!S34</f>
        <v>0</v>
      </c>
      <c r="G15" s="146"/>
      <c r="H15" s="146"/>
      <c r="I15" s="146"/>
      <c r="J15" s="146"/>
      <c r="K15" s="146"/>
      <c r="L15" s="146"/>
      <c r="M15" s="146"/>
      <c r="N15" s="146"/>
      <c r="O15" s="146"/>
      <c r="P15" s="146"/>
      <c r="Q15" s="146"/>
      <c r="R15" s="146"/>
      <c r="S15" s="146"/>
      <c r="T15" s="146"/>
      <c r="U15" s="146"/>
      <c r="V15" s="146"/>
      <c r="W15" s="146"/>
      <c r="X15" s="146"/>
      <c r="Y15" s="146"/>
      <c r="Z15" s="146"/>
    </row>
    <row r="16" spans="1:26" x14ac:dyDescent="0.25">
      <c r="A16" s="2" t="s">
        <v>76</v>
      </c>
      <c r="B16" s="152">
        <f>'SO 14021'!L36</f>
        <v>0</v>
      </c>
      <c r="C16" s="152">
        <f>'SO 14021'!M36</f>
        <v>0</v>
      </c>
      <c r="D16" s="152">
        <f>'SO 14021'!I36</f>
        <v>0</v>
      </c>
      <c r="E16" s="153">
        <f>'SO 14021'!S36</f>
        <v>228.09</v>
      </c>
      <c r="F16" s="153">
        <f>'SO 14021'!V36</f>
        <v>0</v>
      </c>
      <c r="G16" s="146"/>
      <c r="H16" s="146"/>
      <c r="I16" s="146"/>
      <c r="J16" s="146"/>
      <c r="K16" s="146"/>
      <c r="L16" s="146"/>
      <c r="M16" s="146"/>
      <c r="N16" s="146"/>
      <c r="O16" s="146"/>
      <c r="P16" s="146"/>
      <c r="Q16" s="146"/>
      <c r="R16" s="146"/>
      <c r="S16" s="146"/>
      <c r="T16" s="146"/>
      <c r="U16" s="146"/>
      <c r="V16" s="146"/>
      <c r="W16" s="146"/>
      <c r="X16" s="146"/>
      <c r="Y16" s="146"/>
      <c r="Z16" s="146"/>
    </row>
    <row r="17" spans="1:26" x14ac:dyDescent="0.25">
      <c r="A17" s="1"/>
      <c r="B17" s="142"/>
      <c r="C17" s="142"/>
      <c r="D17" s="142"/>
      <c r="E17" s="141"/>
      <c r="F17" s="141"/>
    </row>
    <row r="18" spans="1:26" x14ac:dyDescent="0.25">
      <c r="A18" s="2" t="s">
        <v>82</v>
      </c>
      <c r="B18" s="152">
        <f>'SO 14021'!L37</f>
        <v>0</v>
      </c>
      <c r="C18" s="152">
        <f>'SO 14021'!M37</f>
        <v>0</v>
      </c>
      <c r="D18" s="152">
        <f>'SO 14021'!I37</f>
        <v>0</v>
      </c>
      <c r="E18" s="153">
        <f>'SO 14021'!S37</f>
        <v>228.09</v>
      </c>
      <c r="F18" s="153">
        <f>'SO 14021'!V37</f>
        <v>0</v>
      </c>
      <c r="G18" s="146"/>
      <c r="H18" s="146"/>
      <c r="I18" s="146"/>
      <c r="J18" s="146"/>
      <c r="K18" s="146"/>
      <c r="L18" s="146"/>
      <c r="M18" s="146"/>
      <c r="N18" s="146"/>
      <c r="O18" s="146"/>
      <c r="P18" s="146"/>
      <c r="Q18" s="146"/>
      <c r="R18" s="146"/>
      <c r="S18" s="146"/>
      <c r="T18" s="146"/>
      <c r="U18" s="146"/>
      <c r="V18" s="146"/>
      <c r="W18" s="146"/>
      <c r="X18" s="146"/>
      <c r="Y18" s="146"/>
      <c r="Z18" s="146"/>
    </row>
    <row r="19" spans="1:26" x14ac:dyDescent="0.25">
      <c r="A19" s="1"/>
      <c r="B19" s="142"/>
      <c r="C19" s="142"/>
      <c r="D19" s="142"/>
      <c r="E19" s="141"/>
      <c r="F19" s="141"/>
    </row>
    <row r="20" spans="1:26" x14ac:dyDescent="0.25">
      <c r="A20" s="1"/>
      <c r="B20" s="142"/>
      <c r="C20" s="142"/>
      <c r="D20" s="142"/>
      <c r="E20" s="141"/>
      <c r="F20" s="141"/>
    </row>
    <row r="21" spans="1:26" x14ac:dyDescent="0.25">
      <c r="A21" s="1"/>
      <c r="B21" s="142"/>
      <c r="C21" s="142"/>
      <c r="D21" s="142"/>
      <c r="E21" s="141"/>
      <c r="F21" s="141"/>
    </row>
    <row r="22" spans="1:26" x14ac:dyDescent="0.25">
      <c r="A22" s="1"/>
      <c r="B22" s="142"/>
      <c r="C22" s="142"/>
      <c r="D22" s="142"/>
      <c r="E22" s="141"/>
      <c r="F22" s="141"/>
    </row>
    <row r="23" spans="1:26" x14ac:dyDescent="0.25">
      <c r="A23" s="1"/>
      <c r="B23" s="142"/>
      <c r="C23" s="142"/>
      <c r="D23" s="142"/>
      <c r="E23" s="141"/>
      <c r="F23" s="141"/>
    </row>
    <row r="24" spans="1:26" x14ac:dyDescent="0.25">
      <c r="A24" s="1"/>
      <c r="B24" s="142"/>
      <c r="C24" s="142"/>
      <c r="D24" s="142"/>
      <c r="E24" s="141"/>
      <c r="F24" s="141"/>
    </row>
    <row r="25" spans="1:26" x14ac:dyDescent="0.25">
      <c r="A25" s="1"/>
      <c r="B25" s="142"/>
      <c r="C25" s="142"/>
      <c r="D25" s="142"/>
      <c r="E25" s="141"/>
      <c r="F25" s="141"/>
    </row>
    <row r="26" spans="1:26" x14ac:dyDescent="0.25">
      <c r="A26" s="1"/>
      <c r="B26" s="142"/>
      <c r="C26" s="142"/>
      <c r="D26" s="142"/>
      <c r="E26" s="141"/>
      <c r="F26" s="141"/>
    </row>
    <row r="27" spans="1:26" x14ac:dyDescent="0.25">
      <c r="A27" s="1"/>
      <c r="B27" s="142"/>
      <c r="C27" s="142"/>
      <c r="D27" s="142"/>
      <c r="E27" s="141"/>
      <c r="F27" s="141"/>
    </row>
    <row r="28" spans="1:26" x14ac:dyDescent="0.25">
      <c r="A28" s="1"/>
      <c r="B28" s="142"/>
      <c r="C28" s="142"/>
      <c r="D28" s="142"/>
      <c r="E28" s="141"/>
      <c r="F28" s="141"/>
    </row>
    <row r="29" spans="1:26" x14ac:dyDescent="0.25">
      <c r="A29" s="1"/>
      <c r="B29" s="142"/>
      <c r="C29" s="142"/>
      <c r="D29" s="142"/>
      <c r="E29" s="141"/>
      <c r="F29" s="141"/>
    </row>
    <row r="30" spans="1:26" x14ac:dyDescent="0.25">
      <c r="A30" s="1"/>
      <c r="B30" s="142"/>
      <c r="C30" s="142"/>
      <c r="D30" s="142"/>
      <c r="E30" s="141"/>
      <c r="F30" s="141"/>
    </row>
    <row r="31" spans="1:26" x14ac:dyDescent="0.25">
      <c r="A31" s="1"/>
      <c r="B31" s="142"/>
      <c r="C31" s="142"/>
      <c r="D31" s="142"/>
      <c r="E31" s="141"/>
      <c r="F31" s="141"/>
    </row>
    <row r="32" spans="1:26" x14ac:dyDescent="0.25">
      <c r="A32" s="1"/>
      <c r="B32" s="142"/>
      <c r="C32" s="142"/>
      <c r="D32" s="142"/>
      <c r="E32" s="141"/>
      <c r="F32" s="141"/>
    </row>
    <row r="33" spans="1:6" x14ac:dyDescent="0.25">
      <c r="A33" s="1"/>
      <c r="B33" s="142"/>
      <c r="C33" s="142"/>
      <c r="D33" s="142"/>
      <c r="E33" s="141"/>
      <c r="F33" s="141"/>
    </row>
    <row r="34" spans="1:6" x14ac:dyDescent="0.25">
      <c r="A34" s="1"/>
      <c r="B34" s="142"/>
      <c r="C34" s="142"/>
      <c r="D34" s="142"/>
      <c r="E34" s="141"/>
      <c r="F34" s="141"/>
    </row>
    <row r="35" spans="1:6" x14ac:dyDescent="0.25">
      <c r="A35" s="1"/>
      <c r="B35" s="142"/>
      <c r="C35" s="142"/>
      <c r="D35" s="142"/>
      <c r="E35" s="141"/>
      <c r="F35" s="141"/>
    </row>
    <row r="36" spans="1:6" x14ac:dyDescent="0.25">
      <c r="A36" s="1"/>
      <c r="B36" s="142"/>
      <c r="C36" s="142"/>
      <c r="D36" s="142"/>
      <c r="E36" s="141"/>
      <c r="F36" s="141"/>
    </row>
    <row r="37" spans="1:6" x14ac:dyDescent="0.25">
      <c r="A37" s="1"/>
      <c r="B37" s="142"/>
      <c r="C37" s="142"/>
      <c r="D37" s="142"/>
      <c r="E37" s="141"/>
      <c r="F37" s="141"/>
    </row>
    <row r="38" spans="1:6" x14ac:dyDescent="0.25">
      <c r="A38" s="1"/>
      <c r="B38" s="142"/>
      <c r="C38" s="142"/>
      <c r="D38" s="142"/>
      <c r="E38" s="141"/>
      <c r="F38" s="141"/>
    </row>
    <row r="39" spans="1:6" x14ac:dyDescent="0.25">
      <c r="A39" s="1"/>
      <c r="B39" s="142"/>
      <c r="C39" s="142"/>
      <c r="D39" s="142"/>
      <c r="E39" s="141"/>
      <c r="F39" s="141"/>
    </row>
    <row r="40" spans="1:6" x14ac:dyDescent="0.25">
      <c r="A40" s="1"/>
      <c r="B40" s="142"/>
      <c r="C40" s="142"/>
      <c r="D40" s="142"/>
      <c r="E40" s="141"/>
      <c r="F40" s="141"/>
    </row>
    <row r="41" spans="1:6" x14ac:dyDescent="0.25">
      <c r="A41" s="1"/>
      <c r="B41" s="142"/>
      <c r="C41" s="142"/>
      <c r="D41" s="142"/>
      <c r="E41" s="141"/>
      <c r="F41" s="141"/>
    </row>
    <row r="42" spans="1:6" x14ac:dyDescent="0.25">
      <c r="A42" s="1"/>
      <c r="B42" s="142"/>
      <c r="C42" s="142"/>
      <c r="D42" s="142"/>
      <c r="E42" s="141"/>
      <c r="F42" s="141"/>
    </row>
    <row r="43" spans="1:6" x14ac:dyDescent="0.25">
      <c r="A43" s="1"/>
      <c r="B43" s="142"/>
      <c r="C43" s="142"/>
      <c r="D43" s="142"/>
      <c r="E43" s="141"/>
      <c r="F43" s="141"/>
    </row>
    <row r="44" spans="1:6" x14ac:dyDescent="0.25">
      <c r="A44" s="1"/>
      <c r="B44" s="142"/>
      <c r="C44" s="142"/>
      <c r="D44" s="142"/>
      <c r="E44" s="141"/>
      <c r="F44" s="141"/>
    </row>
    <row r="45" spans="1:6" x14ac:dyDescent="0.25">
      <c r="A45" s="1"/>
      <c r="B45" s="142"/>
      <c r="C45" s="142"/>
      <c r="D45" s="142"/>
      <c r="E45" s="141"/>
      <c r="F45" s="141"/>
    </row>
    <row r="46" spans="1:6" x14ac:dyDescent="0.25">
      <c r="A46" s="1"/>
      <c r="B46" s="142"/>
      <c r="C46" s="142"/>
      <c r="D46" s="142"/>
      <c r="E46" s="141"/>
      <c r="F46" s="141"/>
    </row>
    <row r="47" spans="1:6" x14ac:dyDescent="0.25">
      <c r="A47" s="1"/>
      <c r="B47" s="142"/>
      <c r="C47" s="142"/>
      <c r="D47" s="142"/>
      <c r="E47" s="141"/>
      <c r="F47" s="141"/>
    </row>
    <row r="48" spans="1:6" x14ac:dyDescent="0.25">
      <c r="A48" s="1"/>
      <c r="B48" s="142"/>
      <c r="C48" s="142"/>
      <c r="D48" s="142"/>
      <c r="E48" s="141"/>
      <c r="F48" s="141"/>
    </row>
    <row r="49" spans="1:6" x14ac:dyDescent="0.25">
      <c r="A49" s="1"/>
      <c r="B49" s="142"/>
      <c r="C49" s="142"/>
      <c r="D49" s="142"/>
      <c r="E49" s="141"/>
      <c r="F49" s="141"/>
    </row>
    <row r="50" spans="1:6" x14ac:dyDescent="0.25">
      <c r="A50" s="1"/>
      <c r="B50" s="142"/>
      <c r="C50" s="142"/>
      <c r="D50" s="142"/>
      <c r="E50" s="141"/>
      <c r="F50" s="141"/>
    </row>
    <row r="51" spans="1:6" x14ac:dyDescent="0.25">
      <c r="A51" s="1"/>
      <c r="B51" s="142"/>
      <c r="C51" s="142"/>
      <c r="D51" s="142"/>
      <c r="E51" s="141"/>
      <c r="F51" s="141"/>
    </row>
    <row r="52" spans="1:6" x14ac:dyDescent="0.25">
      <c r="A52" s="1"/>
      <c r="B52" s="142"/>
      <c r="C52" s="142"/>
      <c r="D52" s="142"/>
      <c r="E52" s="141"/>
      <c r="F52" s="141"/>
    </row>
    <row r="53" spans="1:6" x14ac:dyDescent="0.25">
      <c r="A53" s="1"/>
      <c r="B53" s="142"/>
      <c r="C53" s="142"/>
      <c r="D53" s="142"/>
      <c r="E53" s="141"/>
      <c r="F53" s="141"/>
    </row>
    <row r="54" spans="1:6" x14ac:dyDescent="0.25">
      <c r="A54" s="1"/>
      <c r="B54" s="142"/>
      <c r="C54" s="142"/>
      <c r="D54" s="142"/>
      <c r="E54" s="141"/>
      <c r="F54" s="141"/>
    </row>
    <row r="55" spans="1:6" x14ac:dyDescent="0.25">
      <c r="A55" s="1"/>
      <c r="B55" s="142"/>
      <c r="C55" s="142"/>
      <c r="D55" s="142"/>
      <c r="E55" s="141"/>
      <c r="F55" s="141"/>
    </row>
    <row r="56" spans="1:6" x14ac:dyDescent="0.25">
      <c r="A56" s="1"/>
      <c r="B56" s="142"/>
      <c r="C56" s="142"/>
      <c r="D56" s="142"/>
      <c r="E56" s="141"/>
      <c r="F56" s="141"/>
    </row>
    <row r="57" spans="1:6" x14ac:dyDescent="0.25">
      <c r="A57" s="1"/>
      <c r="B57" s="142"/>
      <c r="C57" s="142"/>
      <c r="D57" s="142"/>
      <c r="E57" s="141"/>
      <c r="F57" s="141"/>
    </row>
    <row r="58" spans="1:6" x14ac:dyDescent="0.25">
      <c r="A58" s="1"/>
      <c r="B58" s="142"/>
      <c r="C58" s="142"/>
      <c r="D58" s="142"/>
      <c r="E58" s="141"/>
      <c r="F58" s="141"/>
    </row>
    <row r="59" spans="1:6" x14ac:dyDescent="0.25">
      <c r="A59" s="1"/>
      <c r="B59" s="142"/>
      <c r="C59" s="142"/>
      <c r="D59" s="142"/>
      <c r="E59" s="141"/>
      <c r="F59" s="141"/>
    </row>
    <row r="60" spans="1:6" x14ac:dyDescent="0.25">
      <c r="A60" s="1"/>
      <c r="B60" s="142"/>
      <c r="C60" s="142"/>
      <c r="D60" s="142"/>
      <c r="E60" s="141"/>
      <c r="F60" s="141"/>
    </row>
    <row r="61" spans="1:6" x14ac:dyDescent="0.25">
      <c r="A61" s="1"/>
      <c r="B61" s="142"/>
      <c r="C61" s="142"/>
      <c r="D61" s="142"/>
      <c r="E61" s="141"/>
      <c r="F61" s="141"/>
    </row>
    <row r="62" spans="1:6" x14ac:dyDescent="0.25">
      <c r="A62" s="1"/>
      <c r="B62" s="142"/>
      <c r="C62" s="142"/>
      <c r="D62" s="142"/>
      <c r="E62" s="141"/>
      <c r="F62" s="141"/>
    </row>
    <row r="63" spans="1:6" x14ac:dyDescent="0.25">
      <c r="A63" s="1"/>
      <c r="B63" s="142"/>
      <c r="C63" s="142"/>
      <c r="D63" s="142"/>
      <c r="E63" s="141"/>
      <c r="F63" s="141"/>
    </row>
    <row r="64" spans="1:6" x14ac:dyDescent="0.25">
      <c r="A64" s="1"/>
      <c r="B64" s="142"/>
      <c r="C64" s="142"/>
      <c r="D64" s="142"/>
      <c r="E64" s="141"/>
      <c r="F64" s="141"/>
    </row>
    <row r="65" spans="1:6" x14ac:dyDescent="0.25">
      <c r="A65" s="1"/>
      <c r="B65" s="142"/>
      <c r="C65" s="142"/>
      <c r="D65" s="142"/>
      <c r="E65" s="141"/>
      <c r="F65" s="141"/>
    </row>
    <row r="66" spans="1:6" x14ac:dyDescent="0.25">
      <c r="A66" s="1"/>
      <c r="B66" s="142"/>
      <c r="C66" s="142"/>
      <c r="D66" s="142"/>
      <c r="E66" s="141"/>
      <c r="F66" s="141"/>
    </row>
    <row r="67" spans="1:6" x14ac:dyDescent="0.25">
      <c r="A67" s="1"/>
      <c r="B67" s="142"/>
      <c r="C67" s="142"/>
      <c r="D67" s="142"/>
      <c r="E67" s="141"/>
      <c r="F67" s="141"/>
    </row>
    <row r="68" spans="1:6" x14ac:dyDescent="0.25">
      <c r="A68" s="1"/>
      <c r="B68" s="142"/>
      <c r="C68" s="142"/>
      <c r="D68" s="142"/>
      <c r="E68" s="141"/>
      <c r="F68" s="141"/>
    </row>
    <row r="69" spans="1:6" x14ac:dyDescent="0.25">
      <c r="A69" s="1"/>
      <c r="B69" s="142"/>
      <c r="C69" s="142"/>
      <c r="D69" s="142"/>
      <c r="E69" s="141"/>
      <c r="F69" s="141"/>
    </row>
    <row r="70" spans="1:6" x14ac:dyDescent="0.25">
      <c r="A70" s="1"/>
      <c r="B70" s="142"/>
      <c r="C70" s="142"/>
      <c r="D70" s="142"/>
      <c r="E70" s="141"/>
      <c r="F70" s="141"/>
    </row>
    <row r="71" spans="1:6" x14ac:dyDescent="0.25">
      <c r="A71" s="1"/>
      <c r="B71" s="142"/>
      <c r="C71" s="142"/>
      <c r="D71" s="142"/>
      <c r="E71" s="141"/>
      <c r="F71" s="141"/>
    </row>
    <row r="72" spans="1:6" x14ac:dyDescent="0.25">
      <c r="A72" s="1"/>
      <c r="B72" s="142"/>
      <c r="C72" s="142"/>
      <c r="D72" s="142"/>
      <c r="E72" s="141"/>
      <c r="F72" s="141"/>
    </row>
    <row r="73" spans="1:6" x14ac:dyDescent="0.25">
      <c r="A73" s="1"/>
      <c r="B73" s="142"/>
      <c r="C73" s="142"/>
      <c r="D73" s="142"/>
      <c r="E73" s="141"/>
      <c r="F73" s="141"/>
    </row>
    <row r="74" spans="1:6" x14ac:dyDescent="0.25">
      <c r="A74" s="1"/>
      <c r="B74" s="142"/>
      <c r="C74" s="142"/>
      <c r="D74" s="142"/>
      <c r="E74" s="141"/>
      <c r="F74" s="141"/>
    </row>
    <row r="75" spans="1:6" x14ac:dyDescent="0.25">
      <c r="A75" s="1"/>
      <c r="B75" s="142"/>
      <c r="C75" s="142"/>
      <c r="D75" s="142"/>
      <c r="E75" s="141"/>
      <c r="F75" s="141"/>
    </row>
    <row r="76" spans="1:6" x14ac:dyDescent="0.25">
      <c r="A76" s="1"/>
      <c r="B76" s="142"/>
      <c r="C76" s="142"/>
      <c r="D76" s="142"/>
      <c r="E76" s="141"/>
      <c r="F76" s="141"/>
    </row>
    <row r="77" spans="1:6" x14ac:dyDescent="0.25">
      <c r="A77" s="1"/>
      <c r="B77" s="142"/>
      <c r="C77" s="142"/>
      <c r="D77" s="142"/>
      <c r="E77" s="141"/>
      <c r="F77" s="141"/>
    </row>
    <row r="78" spans="1:6" x14ac:dyDescent="0.25">
      <c r="A78" s="1"/>
      <c r="B78" s="142"/>
      <c r="C78" s="142"/>
      <c r="D78" s="142"/>
      <c r="E78" s="141"/>
      <c r="F78" s="141"/>
    </row>
    <row r="79" spans="1:6" x14ac:dyDescent="0.25">
      <c r="A79" s="1"/>
      <c r="B79" s="142"/>
      <c r="C79" s="142"/>
      <c r="D79" s="142"/>
      <c r="E79" s="141"/>
      <c r="F79" s="141"/>
    </row>
    <row r="80" spans="1:6" x14ac:dyDescent="0.25">
      <c r="A80" s="1"/>
      <c r="B80" s="142"/>
      <c r="C80" s="142"/>
      <c r="D80" s="142"/>
      <c r="E80" s="141"/>
      <c r="F80" s="141"/>
    </row>
    <row r="81" spans="1:6" x14ac:dyDescent="0.25">
      <c r="A81" s="1"/>
      <c r="B81" s="142"/>
      <c r="C81" s="142"/>
      <c r="D81" s="142"/>
      <c r="E81" s="141"/>
      <c r="F81" s="141"/>
    </row>
    <row r="82" spans="1:6" x14ac:dyDescent="0.25">
      <c r="A82" s="1"/>
      <c r="B82" s="142"/>
      <c r="C82" s="142"/>
      <c r="D82" s="142"/>
      <c r="E82" s="141"/>
      <c r="F82" s="141"/>
    </row>
    <row r="83" spans="1:6" x14ac:dyDescent="0.25">
      <c r="A83" s="1"/>
      <c r="B83" s="142"/>
      <c r="C83" s="142"/>
      <c r="D83" s="142"/>
      <c r="E83" s="141"/>
      <c r="F83" s="141"/>
    </row>
    <row r="84" spans="1:6" x14ac:dyDescent="0.25">
      <c r="A84" s="1"/>
      <c r="B84" s="142"/>
      <c r="C84" s="142"/>
      <c r="D84" s="142"/>
      <c r="E84" s="141"/>
      <c r="F84" s="141"/>
    </row>
    <row r="85" spans="1:6" x14ac:dyDescent="0.25">
      <c r="A85" s="1"/>
      <c r="B85" s="142"/>
      <c r="C85" s="142"/>
      <c r="D85" s="142"/>
      <c r="E85" s="141"/>
      <c r="F85" s="141"/>
    </row>
    <row r="86" spans="1:6" x14ac:dyDescent="0.25">
      <c r="A86" s="1"/>
      <c r="B86" s="142"/>
      <c r="C86" s="142"/>
      <c r="D86" s="142"/>
      <c r="E86" s="141"/>
      <c r="F86" s="141"/>
    </row>
    <row r="87" spans="1:6" x14ac:dyDescent="0.25">
      <c r="A87" s="1"/>
      <c r="B87" s="142"/>
      <c r="C87" s="142"/>
      <c r="D87" s="142"/>
      <c r="E87" s="141"/>
      <c r="F87" s="141"/>
    </row>
    <row r="88" spans="1:6" x14ac:dyDescent="0.25">
      <c r="A88" s="1"/>
      <c r="B88" s="142"/>
      <c r="C88" s="142"/>
      <c r="D88" s="142"/>
      <c r="E88" s="141"/>
      <c r="F88" s="141"/>
    </row>
    <row r="89" spans="1:6" x14ac:dyDescent="0.25">
      <c r="A89" s="1"/>
      <c r="B89" s="142"/>
      <c r="C89" s="142"/>
      <c r="D89" s="142"/>
      <c r="E89" s="141"/>
      <c r="F89" s="141"/>
    </row>
    <row r="90" spans="1:6" x14ac:dyDescent="0.25">
      <c r="A90" s="1"/>
      <c r="B90" s="142"/>
      <c r="C90" s="142"/>
      <c r="D90" s="142"/>
      <c r="E90" s="141"/>
      <c r="F90" s="141"/>
    </row>
    <row r="91" spans="1:6" x14ac:dyDescent="0.25">
      <c r="A91" s="1"/>
      <c r="B91" s="142"/>
      <c r="C91" s="142"/>
      <c r="D91" s="142"/>
      <c r="E91" s="141"/>
      <c r="F91" s="141"/>
    </row>
    <row r="92" spans="1:6" x14ac:dyDescent="0.25">
      <c r="A92" s="1"/>
      <c r="B92" s="142"/>
      <c r="C92" s="142"/>
      <c r="D92" s="142"/>
      <c r="E92" s="141"/>
      <c r="F92" s="141"/>
    </row>
    <row r="93" spans="1:6" x14ac:dyDescent="0.25">
      <c r="A93" s="1"/>
      <c r="B93" s="142"/>
      <c r="C93" s="142"/>
      <c r="D93" s="142"/>
      <c r="E93" s="141"/>
      <c r="F93" s="141"/>
    </row>
    <row r="94" spans="1:6" x14ac:dyDescent="0.25">
      <c r="A94" s="1"/>
      <c r="B94" s="142"/>
      <c r="C94" s="142"/>
      <c r="D94" s="142"/>
      <c r="E94" s="141"/>
      <c r="F94" s="141"/>
    </row>
    <row r="95" spans="1:6" x14ac:dyDescent="0.25">
      <c r="A95" s="1"/>
      <c r="B95" s="142"/>
      <c r="C95" s="142"/>
      <c r="D95" s="142"/>
      <c r="E95" s="141"/>
      <c r="F95" s="141"/>
    </row>
    <row r="96" spans="1:6" x14ac:dyDescent="0.25">
      <c r="A96" s="1"/>
      <c r="B96" s="142"/>
      <c r="C96" s="142"/>
      <c r="D96" s="142"/>
      <c r="E96" s="141"/>
      <c r="F96" s="141"/>
    </row>
    <row r="97" spans="1:6" x14ac:dyDescent="0.25">
      <c r="A97" s="1"/>
      <c r="B97" s="142"/>
      <c r="C97" s="142"/>
      <c r="D97" s="142"/>
      <c r="E97" s="141"/>
      <c r="F97" s="141"/>
    </row>
    <row r="98" spans="1:6" x14ac:dyDescent="0.25">
      <c r="A98" s="1"/>
      <c r="B98" s="142"/>
      <c r="C98" s="142"/>
      <c r="D98" s="142"/>
      <c r="E98" s="141"/>
      <c r="F98" s="141"/>
    </row>
    <row r="99" spans="1:6" x14ac:dyDescent="0.25">
      <c r="A99" s="1"/>
      <c r="B99" s="1"/>
      <c r="C99" s="1"/>
      <c r="D99" s="1"/>
      <c r="E99" s="1"/>
      <c r="F99" s="1"/>
    </row>
    <row r="100" spans="1:6" x14ac:dyDescent="0.25">
      <c r="A100" s="1"/>
      <c r="B100" s="1"/>
      <c r="C100" s="1"/>
      <c r="D100" s="1"/>
      <c r="E100" s="1"/>
      <c r="F100" s="1"/>
    </row>
    <row r="101" spans="1:6" x14ac:dyDescent="0.25">
      <c r="A101" s="1"/>
      <c r="B101" s="1"/>
      <c r="C101" s="1"/>
      <c r="D101" s="1"/>
      <c r="E101" s="1"/>
      <c r="F101" s="1"/>
    </row>
    <row r="102" spans="1:6" x14ac:dyDescent="0.25">
      <c r="A102" s="1"/>
      <c r="B102" s="1"/>
      <c r="C102" s="1"/>
      <c r="D102" s="1"/>
      <c r="E102" s="1"/>
      <c r="F102" s="1"/>
    </row>
    <row r="103" spans="1:6" x14ac:dyDescent="0.25">
      <c r="A103" s="1"/>
      <c r="B103" s="1"/>
      <c r="C103" s="1"/>
      <c r="D103" s="1"/>
      <c r="E103" s="1"/>
      <c r="F103" s="1"/>
    </row>
    <row r="104" spans="1:6" x14ac:dyDescent="0.25">
      <c r="A104" s="1"/>
      <c r="B104" s="1"/>
      <c r="C104" s="1"/>
      <c r="D104" s="1"/>
      <c r="E104" s="1"/>
      <c r="F104" s="1"/>
    </row>
    <row r="105" spans="1:6" x14ac:dyDescent="0.25">
      <c r="A105" s="1"/>
      <c r="B105" s="1"/>
      <c r="C105" s="1"/>
      <c r="D105" s="1"/>
      <c r="E105" s="1"/>
      <c r="F105" s="1"/>
    </row>
    <row r="106" spans="1:6" x14ac:dyDescent="0.25">
      <c r="A106" s="1"/>
      <c r="B106" s="1"/>
      <c r="C106" s="1"/>
      <c r="D106" s="1"/>
      <c r="E106" s="1"/>
      <c r="F106" s="1"/>
    </row>
    <row r="107" spans="1:6" x14ac:dyDescent="0.25">
      <c r="A107" s="1"/>
      <c r="B107" s="1"/>
      <c r="C107" s="1"/>
      <c r="D107" s="1"/>
      <c r="E107" s="1"/>
      <c r="F107" s="1"/>
    </row>
    <row r="108" spans="1:6" x14ac:dyDescent="0.25">
      <c r="A108" s="1"/>
      <c r="B108" s="1"/>
      <c r="C108" s="1"/>
      <c r="D108" s="1"/>
      <c r="E108" s="1"/>
      <c r="F108" s="1"/>
    </row>
    <row r="109" spans="1:6" x14ac:dyDescent="0.25">
      <c r="A109" s="1"/>
      <c r="B109" s="1"/>
      <c r="C109" s="1"/>
      <c r="D109" s="1"/>
      <c r="E109" s="1"/>
      <c r="F109" s="1"/>
    </row>
    <row r="110" spans="1:6" x14ac:dyDescent="0.25">
      <c r="A110" s="1"/>
      <c r="B110" s="1"/>
      <c r="C110" s="1"/>
      <c r="D110" s="1"/>
      <c r="E110" s="1"/>
      <c r="F110" s="1"/>
    </row>
    <row r="111" spans="1:6" x14ac:dyDescent="0.25">
      <c r="A111" s="1"/>
      <c r="B111" s="1"/>
      <c r="C111" s="1"/>
      <c r="D111" s="1"/>
      <c r="E111" s="1"/>
      <c r="F111" s="1"/>
    </row>
    <row r="112" spans="1:6" x14ac:dyDescent="0.25">
      <c r="A112" s="1"/>
      <c r="B112" s="1"/>
      <c r="C112" s="1"/>
      <c r="D112" s="1"/>
      <c r="E112" s="1"/>
      <c r="F112" s="1"/>
    </row>
    <row r="113" spans="1:6" x14ac:dyDescent="0.25">
      <c r="A113" s="1"/>
      <c r="B113" s="1"/>
      <c r="C113" s="1"/>
      <c r="D113" s="1"/>
      <c r="E113" s="1"/>
      <c r="F113" s="1"/>
    </row>
    <row r="114" spans="1:6" x14ac:dyDescent="0.25">
      <c r="A114" s="1"/>
      <c r="B114" s="1"/>
      <c r="C114" s="1"/>
      <c r="D114" s="1"/>
      <c r="E114" s="1"/>
      <c r="F114" s="1"/>
    </row>
    <row r="115" spans="1:6" x14ac:dyDescent="0.25">
      <c r="A115" s="1"/>
      <c r="B115" s="1"/>
      <c r="C115" s="1"/>
      <c r="D115" s="1"/>
      <c r="E115" s="1"/>
      <c r="F115" s="1"/>
    </row>
    <row r="116" spans="1:6" x14ac:dyDescent="0.25">
      <c r="A116" s="1"/>
      <c r="B116" s="1"/>
      <c r="C116" s="1"/>
      <c r="D116" s="1"/>
      <c r="E116" s="1"/>
      <c r="F116" s="1"/>
    </row>
    <row r="117" spans="1:6" x14ac:dyDescent="0.25">
      <c r="A117" s="1"/>
      <c r="B117" s="1"/>
      <c r="C117" s="1"/>
      <c r="D117" s="1"/>
      <c r="E117" s="1"/>
      <c r="F117" s="1"/>
    </row>
    <row r="118" spans="1:6" x14ac:dyDescent="0.25">
      <c r="A118" s="1"/>
      <c r="B118" s="1"/>
      <c r="C118" s="1"/>
      <c r="D118" s="1"/>
      <c r="E118" s="1"/>
      <c r="F118" s="1"/>
    </row>
    <row r="119" spans="1:6" x14ac:dyDescent="0.25">
      <c r="A119" s="1"/>
      <c r="B119" s="1"/>
      <c r="C119" s="1"/>
      <c r="D119" s="1"/>
      <c r="E119" s="1"/>
      <c r="F119" s="1"/>
    </row>
    <row r="120" spans="1:6" x14ac:dyDescent="0.25">
      <c r="A120" s="1"/>
      <c r="B120" s="1"/>
      <c r="C120" s="1"/>
      <c r="D120" s="1"/>
      <c r="E120" s="1"/>
      <c r="F120" s="1"/>
    </row>
    <row r="121" spans="1:6" x14ac:dyDescent="0.25">
      <c r="A121" s="1"/>
      <c r="B121" s="1"/>
      <c r="C121" s="1"/>
      <c r="D121" s="1"/>
      <c r="E121" s="1"/>
      <c r="F121" s="1"/>
    </row>
    <row r="122" spans="1:6" x14ac:dyDescent="0.25">
      <c r="A122" s="1"/>
      <c r="B122" s="1"/>
      <c r="C122" s="1"/>
      <c r="D122" s="1"/>
      <c r="E122" s="1"/>
      <c r="F122" s="1"/>
    </row>
    <row r="123" spans="1:6" x14ac:dyDescent="0.25">
      <c r="A123" s="1"/>
      <c r="B123" s="1"/>
      <c r="C123" s="1"/>
      <c r="D123" s="1"/>
      <c r="E123" s="1"/>
      <c r="F123" s="1"/>
    </row>
    <row r="124" spans="1:6" x14ac:dyDescent="0.25">
      <c r="A124" s="1"/>
      <c r="B124" s="1"/>
      <c r="C124" s="1"/>
      <c r="D124" s="1"/>
      <c r="E124" s="1"/>
      <c r="F124" s="1"/>
    </row>
    <row r="125" spans="1:6" x14ac:dyDescent="0.25">
      <c r="A125" s="1"/>
      <c r="B125" s="1"/>
      <c r="C125" s="1"/>
      <c r="D125" s="1"/>
      <c r="E125" s="1"/>
      <c r="F125" s="1"/>
    </row>
    <row r="126" spans="1:6" x14ac:dyDescent="0.25">
      <c r="A126" s="1"/>
      <c r="B126" s="1"/>
      <c r="C126" s="1"/>
      <c r="D126" s="1"/>
      <c r="E126" s="1"/>
      <c r="F126" s="1"/>
    </row>
    <row r="127" spans="1:6" x14ac:dyDescent="0.25">
      <c r="A127" s="1"/>
      <c r="B127" s="1"/>
      <c r="C127" s="1"/>
      <c r="D127" s="1"/>
      <c r="E127" s="1"/>
      <c r="F127" s="1"/>
    </row>
    <row r="128" spans="1:6" x14ac:dyDescent="0.25">
      <c r="A128" s="1"/>
      <c r="B128" s="1"/>
      <c r="C128" s="1"/>
      <c r="D128" s="1"/>
      <c r="E128" s="1"/>
      <c r="F128" s="1"/>
    </row>
    <row r="129" spans="1:6" x14ac:dyDescent="0.25">
      <c r="A129" s="1"/>
      <c r="B129" s="1"/>
      <c r="C129" s="1"/>
      <c r="D129" s="1"/>
      <c r="E129" s="1"/>
      <c r="F129" s="1"/>
    </row>
    <row r="130" spans="1:6" x14ac:dyDescent="0.25">
      <c r="A130" s="1"/>
      <c r="B130" s="1"/>
      <c r="C130" s="1"/>
      <c r="D130" s="1"/>
      <c r="E130" s="1"/>
      <c r="F130" s="1"/>
    </row>
    <row r="131" spans="1:6" x14ac:dyDescent="0.25">
      <c r="A131" s="1"/>
      <c r="B131" s="1"/>
      <c r="C131" s="1"/>
      <c r="D131" s="1"/>
      <c r="E131" s="1"/>
      <c r="F131" s="1"/>
    </row>
    <row r="132" spans="1:6" x14ac:dyDescent="0.25">
      <c r="A132" s="1"/>
      <c r="B132" s="1"/>
      <c r="C132" s="1"/>
      <c r="D132" s="1"/>
      <c r="E132" s="1"/>
      <c r="F132" s="1"/>
    </row>
    <row r="133" spans="1:6" x14ac:dyDescent="0.25">
      <c r="A133" s="1"/>
      <c r="B133" s="1"/>
      <c r="C133" s="1"/>
      <c r="D133" s="1"/>
      <c r="E133" s="1"/>
      <c r="F133" s="1"/>
    </row>
    <row r="134" spans="1:6" x14ac:dyDescent="0.25">
      <c r="A134" s="1"/>
      <c r="B134" s="1"/>
      <c r="C134" s="1"/>
      <c r="D134" s="1"/>
      <c r="E134" s="1"/>
      <c r="F134" s="1"/>
    </row>
    <row r="135" spans="1:6" x14ac:dyDescent="0.25">
      <c r="A135" s="1"/>
      <c r="B135" s="1"/>
      <c r="C135" s="1"/>
      <c r="D135" s="1"/>
      <c r="E135" s="1"/>
      <c r="F135" s="1"/>
    </row>
    <row r="136" spans="1:6" x14ac:dyDescent="0.25">
      <c r="A136" s="1"/>
      <c r="B136" s="1"/>
      <c r="C136" s="1"/>
      <c r="D136" s="1"/>
      <c r="E136" s="1"/>
      <c r="F136" s="1"/>
    </row>
    <row r="137" spans="1:6" x14ac:dyDescent="0.25">
      <c r="A137" s="1"/>
      <c r="B137" s="1"/>
      <c r="C137" s="1"/>
      <c r="D137" s="1"/>
      <c r="E137" s="1"/>
      <c r="F137" s="1"/>
    </row>
    <row r="138" spans="1:6" x14ac:dyDescent="0.25">
      <c r="A138" s="1"/>
      <c r="B138" s="1"/>
      <c r="C138" s="1"/>
      <c r="D138" s="1"/>
      <c r="E138" s="1"/>
      <c r="F138" s="1"/>
    </row>
    <row r="139" spans="1:6" x14ac:dyDescent="0.25">
      <c r="A139" s="1"/>
      <c r="B139" s="1"/>
      <c r="C139" s="1"/>
      <c r="D139" s="1"/>
      <c r="E139" s="1"/>
      <c r="F139" s="1"/>
    </row>
    <row r="140" spans="1:6" x14ac:dyDescent="0.25">
      <c r="A140" s="1"/>
      <c r="B140" s="1"/>
      <c r="C140" s="1"/>
      <c r="D140" s="1"/>
      <c r="E140" s="1"/>
      <c r="F140" s="1"/>
    </row>
    <row r="141" spans="1:6" x14ac:dyDescent="0.25">
      <c r="A141" s="1"/>
      <c r="B141" s="1"/>
      <c r="C141" s="1"/>
      <c r="D141" s="1"/>
      <c r="E141" s="1"/>
      <c r="F141" s="1"/>
    </row>
    <row r="142" spans="1:6" x14ac:dyDescent="0.25">
      <c r="A142" s="1"/>
      <c r="B142" s="1"/>
      <c r="C142" s="1"/>
      <c r="D142" s="1"/>
      <c r="E142" s="1"/>
      <c r="F142" s="1"/>
    </row>
    <row r="143" spans="1:6" x14ac:dyDescent="0.25">
      <c r="A143" s="1"/>
      <c r="B143" s="1"/>
      <c r="C143" s="1"/>
      <c r="D143" s="1"/>
      <c r="E143" s="1"/>
      <c r="F143" s="1"/>
    </row>
    <row r="144" spans="1:6" x14ac:dyDescent="0.25">
      <c r="A144" s="1"/>
      <c r="B144" s="1"/>
      <c r="C144" s="1"/>
      <c r="D144" s="1"/>
      <c r="E144" s="1"/>
      <c r="F144" s="1"/>
    </row>
    <row r="145" spans="1:6" x14ac:dyDescent="0.25">
      <c r="A145" s="1"/>
      <c r="B145" s="1"/>
      <c r="C145" s="1"/>
      <c r="D145" s="1"/>
      <c r="E145" s="1"/>
      <c r="F145" s="1"/>
    </row>
    <row r="146" spans="1:6" x14ac:dyDescent="0.25">
      <c r="A146" s="1"/>
      <c r="B146" s="1"/>
      <c r="C146" s="1"/>
      <c r="D146" s="1"/>
      <c r="E146" s="1"/>
      <c r="F146" s="1"/>
    </row>
    <row r="147" spans="1:6" x14ac:dyDescent="0.25">
      <c r="A147" s="1"/>
      <c r="B147" s="1"/>
      <c r="C147" s="1"/>
      <c r="D147" s="1"/>
      <c r="E147" s="1"/>
      <c r="F147" s="1"/>
    </row>
    <row r="148" spans="1:6" x14ac:dyDescent="0.25">
      <c r="A148" s="1"/>
      <c r="B148" s="1"/>
      <c r="C148" s="1"/>
      <c r="D148" s="1"/>
      <c r="E148" s="1"/>
      <c r="F148" s="1"/>
    </row>
    <row r="149" spans="1:6" x14ac:dyDescent="0.25">
      <c r="A149" s="1"/>
      <c r="B149" s="1"/>
      <c r="C149" s="1"/>
      <c r="D149" s="1"/>
      <c r="E149" s="1"/>
      <c r="F149" s="1"/>
    </row>
    <row r="150" spans="1:6" x14ac:dyDescent="0.25">
      <c r="A150" s="1"/>
      <c r="B150" s="1"/>
      <c r="C150" s="1"/>
      <c r="D150" s="1"/>
      <c r="E150" s="1"/>
      <c r="F150" s="1"/>
    </row>
    <row r="151" spans="1:6" x14ac:dyDescent="0.25">
      <c r="A151" s="1"/>
      <c r="B151" s="1"/>
      <c r="C151" s="1"/>
      <c r="D151" s="1"/>
      <c r="E151" s="1"/>
      <c r="F151" s="1"/>
    </row>
    <row r="152" spans="1:6" x14ac:dyDescent="0.25">
      <c r="A152" s="1"/>
      <c r="B152" s="1"/>
      <c r="C152" s="1"/>
      <c r="D152" s="1"/>
      <c r="E152" s="1"/>
      <c r="F152" s="1"/>
    </row>
    <row r="153" spans="1:6" x14ac:dyDescent="0.25">
      <c r="A153" s="1"/>
      <c r="B153" s="1"/>
      <c r="C153" s="1"/>
      <c r="D153" s="1"/>
      <c r="E153" s="1"/>
      <c r="F153" s="1"/>
    </row>
    <row r="154" spans="1:6" x14ac:dyDescent="0.25">
      <c r="A154" s="1"/>
      <c r="B154" s="1"/>
      <c r="C154" s="1"/>
      <c r="D154" s="1"/>
      <c r="E154" s="1"/>
      <c r="F154" s="1"/>
    </row>
    <row r="155" spans="1:6" x14ac:dyDescent="0.25">
      <c r="A155" s="1"/>
      <c r="B155" s="1"/>
      <c r="C155" s="1"/>
      <c r="D155" s="1"/>
      <c r="E155" s="1"/>
      <c r="F155" s="1"/>
    </row>
    <row r="156" spans="1:6" x14ac:dyDescent="0.25">
      <c r="A156" s="1"/>
      <c r="B156" s="1"/>
      <c r="C156" s="1"/>
      <c r="D156" s="1"/>
      <c r="E156" s="1"/>
      <c r="F156" s="1"/>
    </row>
    <row r="157" spans="1:6" x14ac:dyDescent="0.25">
      <c r="A157" s="1"/>
      <c r="B157" s="1"/>
      <c r="C157" s="1"/>
      <c r="D157" s="1"/>
      <c r="E157" s="1"/>
      <c r="F157" s="1"/>
    </row>
    <row r="158" spans="1:6" x14ac:dyDescent="0.25">
      <c r="A158" s="1"/>
      <c r="B158" s="1"/>
      <c r="C158" s="1"/>
      <c r="D158" s="1"/>
      <c r="E158" s="1"/>
      <c r="F158" s="1"/>
    </row>
    <row r="159" spans="1:6" x14ac:dyDescent="0.25">
      <c r="A159" s="1"/>
      <c r="B159" s="1"/>
      <c r="C159" s="1"/>
      <c r="D159" s="1"/>
      <c r="E159" s="1"/>
      <c r="F159" s="1"/>
    </row>
    <row r="160" spans="1:6" x14ac:dyDescent="0.25">
      <c r="A160" s="1"/>
      <c r="B160" s="1"/>
      <c r="C160" s="1"/>
      <c r="D160" s="1"/>
      <c r="E160" s="1"/>
      <c r="F160" s="1"/>
    </row>
    <row r="161" spans="1:6" x14ac:dyDescent="0.25">
      <c r="A161" s="1"/>
      <c r="B161" s="1"/>
      <c r="C161" s="1"/>
      <c r="D161" s="1"/>
      <c r="E161" s="1"/>
      <c r="F161" s="1"/>
    </row>
    <row r="162" spans="1:6" x14ac:dyDescent="0.25">
      <c r="A162" s="1"/>
      <c r="B162" s="1"/>
      <c r="C162" s="1"/>
      <c r="D162" s="1"/>
      <c r="E162" s="1"/>
      <c r="F162" s="1"/>
    </row>
    <row r="163" spans="1:6" x14ac:dyDescent="0.25">
      <c r="A163" s="1"/>
      <c r="B163" s="1"/>
      <c r="C163" s="1"/>
      <c r="D163" s="1"/>
      <c r="E163" s="1"/>
      <c r="F163" s="1"/>
    </row>
    <row r="164" spans="1:6" x14ac:dyDescent="0.25">
      <c r="A164" s="1"/>
      <c r="B164" s="1"/>
      <c r="C164" s="1"/>
      <c r="D164" s="1"/>
      <c r="E164" s="1"/>
      <c r="F164" s="1"/>
    </row>
    <row r="165" spans="1:6" x14ac:dyDescent="0.25">
      <c r="A165" s="1"/>
      <c r="B165" s="1"/>
      <c r="C165" s="1"/>
      <c r="D165" s="1"/>
      <c r="E165" s="1"/>
      <c r="F165" s="1"/>
    </row>
    <row r="166" spans="1:6" x14ac:dyDescent="0.25">
      <c r="A166" s="1"/>
      <c r="B166" s="1"/>
      <c r="C166" s="1"/>
      <c r="D166" s="1"/>
      <c r="E166" s="1"/>
      <c r="F166" s="1"/>
    </row>
    <row r="167" spans="1:6" x14ac:dyDescent="0.25">
      <c r="A167" s="1"/>
      <c r="B167" s="1"/>
      <c r="C167" s="1"/>
      <c r="D167" s="1"/>
      <c r="E167" s="1"/>
      <c r="F167" s="1"/>
    </row>
    <row r="168" spans="1:6" x14ac:dyDescent="0.25">
      <c r="A168" s="1"/>
      <c r="B168" s="1"/>
      <c r="C168" s="1"/>
      <c r="D168" s="1"/>
      <c r="E168" s="1"/>
      <c r="F168" s="1"/>
    </row>
    <row r="169" spans="1:6" x14ac:dyDescent="0.25">
      <c r="A169" s="1"/>
      <c r="B169" s="1"/>
      <c r="C169" s="1"/>
      <c r="D169" s="1"/>
      <c r="E169" s="1"/>
      <c r="F169" s="1"/>
    </row>
    <row r="170" spans="1:6" x14ac:dyDescent="0.25">
      <c r="A170" s="1"/>
      <c r="B170" s="1"/>
      <c r="C170" s="1"/>
      <c r="D170" s="1"/>
      <c r="E170" s="1"/>
      <c r="F170" s="1"/>
    </row>
    <row r="171" spans="1:6" x14ac:dyDescent="0.25">
      <c r="A171" s="1"/>
      <c r="B171" s="1"/>
      <c r="C171" s="1"/>
      <c r="D171" s="1"/>
      <c r="E171" s="1"/>
      <c r="F171" s="1"/>
    </row>
    <row r="172" spans="1:6" x14ac:dyDescent="0.25">
      <c r="A172" s="1"/>
      <c r="B172" s="1"/>
      <c r="C172" s="1"/>
      <c r="D172" s="1"/>
      <c r="E172" s="1"/>
      <c r="F172" s="1"/>
    </row>
    <row r="173" spans="1:6" x14ac:dyDescent="0.25">
      <c r="A173" s="1"/>
      <c r="B173" s="1"/>
      <c r="C173" s="1"/>
      <c r="D173" s="1"/>
      <c r="E173" s="1"/>
      <c r="F173" s="1"/>
    </row>
    <row r="174" spans="1:6" x14ac:dyDescent="0.25">
      <c r="A174" s="1"/>
      <c r="B174" s="1"/>
      <c r="C174" s="1"/>
      <c r="D174" s="1"/>
      <c r="E174" s="1"/>
      <c r="F174" s="1"/>
    </row>
    <row r="175" spans="1:6" x14ac:dyDescent="0.25">
      <c r="A175" s="1"/>
      <c r="B175" s="1"/>
      <c r="C175" s="1"/>
      <c r="D175" s="1"/>
      <c r="E175" s="1"/>
      <c r="F175" s="1"/>
    </row>
    <row r="176" spans="1:6" x14ac:dyDescent="0.25">
      <c r="A176" s="1"/>
      <c r="B176" s="1"/>
      <c r="C176" s="1"/>
      <c r="D176" s="1"/>
      <c r="E176" s="1"/>
      <c r="F176" s="1"/>
    </row>
    <row r="177" spans="1:6" x14ac:dyDescent="0.25">
      <c r="A177" s="1"/>
      <c r="B177" s="1"/>
      <c r="C177" s="1"/>
      <c r="D177" s="1"/>
      <c r="E177" s="1"/>
      <c r="F177" s="1"/>
    </row>
    <row r="178" spans="1:6" x14ac:dyDescent="0.25">
      <c r="A178" s="1"/>
      <c r="B178" s="1"/>
      <c r="C178" s="1"/>
      <c r="D178" s="1"/>
      <c r="E178" s="1"/>
      <c r="F178" s="1"/>
    </row>
    <row r="179" spans="1:6" x14ac:dyDescent="0.25">
      <c r="A179" s="1"/>
      <c r="B179" s="1"/>
      <c r="C179" s="1"/>
      <c r="D179" s="1"/>
      <c r="E179" s="1"/>
      <c r="F179" s="1"/>
    </row>
    <row r="180" spans="1:6" x14ac:dyDescent="0.25">
      <c r="A180" s="1"/>
      <c r="B180" s="1"/>
      <c r="C180" s="1"/>
      <c r="D180" s="1"/>
      <c r="E180" s="1"/>
      <c r="F180" s="1"/>
    </row>
    <row r="181" spans="1:6" x14ac:dyDescent="0.25">
      <c r="A181" s="1"/>
      <c r="B181" s="1"/>
      <c r="C181" s="1"/>
      <c r="D181" s="1"/>
      <c r="E181" s="1"/>
      <c r="F181" s="1"/>
    </row>
    <row r="182" spans="1:6" x14ac:dyDescent="0.25">
      <c r="A182" s="1"/>
      <c r="B182" s="1"/>
      <c r="C182" s="1"/>
      <c r="D182" s="1"/>
      <c r="E182" s="1"/>
      <c r="F182" s="1"/>
    </row>
    <row r="183" spans="1:6" x14ac:dyDescent="0.25">
      <c r="A183" s="1"/>
      <c r="B183" s="1"/>
      <c r="C183" s="1"/>
      <c r="D183" s="1"/>
      <c r="E183" s="1"/>
      <c r="F183" s="1"/>
    </row>
    <row r="184" spans="1:6" x14ac:dyDescent="0.25">
      <c r="A184" s="1"/>
      <c r="B184" s="1"/>
      <c r="C184" s="1"/>
      <c r="D184" s="1"/>
      <c r="E184" s="1"/>
      <c r="F184" s="1"/>
    </row>
    <row r="185" spans="1:6" x14ac:dyDescent="0.25">
      <c r="A185" s="1"/>
      <c r="B185" s="1"/>
      <c r="C185" s="1"/>
      <c r="D185" s="1"/>
      <c r="E185" s="1"/>
      <c r="F185" s="1"/>
    </row>
    <row r="186" spans="1:6" x14ac:dyDescent="0.25">
      <c r="A186" s="1"/>
      <c r="B186" s="1"/>
      <c r="C186" s="1"/>
      <c r="D186" s="1"/>
      <c r="E186" s="1"/>
      <c r="F186" s="1"/>
    </row>
    <row r="187" spans="1:6" x14ac:dyDescent="0.25">
      <c r="A187" s="1"/>
      <c r="B187" s="1"/>
      <c r="C187" s="1"/>
      <c r="D187" s="1"/>
      <c r="E187" s="1"/>
      <c r="F187" s="1"/>
    </row>
    <row r="188" spans="1:6" x14ac:dyDescent="0.25">
      <c r="A188" s="1"/>
      <c r="B188" s="1"/>
      <c r="C188" s="1"/>
      <c r="D188" s="1"/>
      <c r="E188" s="1"/>
      <c r="F188" s="1"/>
    </row>
    <row r="189" spans="1:6" x14ac:dyDescent="0.25">
      <c r="A189" s="1"/>
      <c r="B189" s="1"/>
      <c r="C189" s="1"/>
      <c r="D189" s="1"/>
      <c r="E189" s="1"/>
      <c r="F189" s="1"/>
    </row>
    <row r="190" spans="1:6" x14ac:dyDescent="0.25">
      <c r="A190" s="1"/>
      <c r="B190" s="1"/>
      <c r="C190" s="1"/>
      <c r="D190" s="1"/>
      <c r="E190" s="1"/>
      <c r="F190" s="1"/>
    </row>
    <row r="191" spans="1:6" x14ac:dyDescent="0.25">
      <c r="A191" s="1"/>
      <c r="B191" s="1"/>
      <c r="C191" s="1"/>
      <c r="D191" s="1"/>
      <c r="E191" s="1"/>
      <c r="F191" s="1"/>
    </row>
    <row r="192" spans="1:6" x14ac:dyDescent="0.25">
      <c r="A192" s="1"/>
      <c r="B192" s="1"/>
      <c r="C192" s="1"/>
      <c r="D192" s="1"/>
      <c r="E192" s="1"/>
      <c r="F192" s="1"/>
    </row>
    <row r="193" spans="1:6" x14ac:dyDescent="0.25">
      <c r="A193" s="1"/>
      <c r="B193" s="1"/>
      <c r="C193" s="1"/>
      <c r="D193" s="1"/>
      <c r="E193" s="1"/>
      <c r="F193" s="1"/>
    </row>
    <row r="194" spans="1:6" x14ac:dyDescent="0.25">
      <c r="A194" s="1"/>
      <c r="B194" s="1"/>
      <c r="C194" s="1"/>
      <c r="D194" s="1"/>
      <c r="E194" s="1"/>
      <c r="F194" s="1"/>
    </row>
    <row r="195" spans="1:6" x14ac:dyDescent="0.25">
      <c r="A195" s="1"/>
      <c r="B195" s="1"/>
      <c r="C195" s="1"/>
      <c r="D195" s="1"/>
      <c r="E195" s="1"/>
      <c r="F195" s="1"/>
    </row>
    <row r="196" spans="1:6" x14ac:dyDescent="0.25">
      <c r="A196" s="1"/>
      <c r="B196" s="1"/>
      <c r="C196" s="1"/>
      <c r="D196" s="1"/>
      <c r="E196" s="1"/>
      <c r="F196" s="1"/>
    </row>
    <row r="197" spans="1:6" x14ac:dyDescent="0.25">
      <c r="A197" s="1"/>
      <c r="B197" s="1"/>
      <c r="C197" s="1"/>
      <c r="D197" s="1"/>
      <c r="E197" s="1"/>
      <c r="F197" s="1"/>
    </row>
    <row r="198" spans="1:6" x14ac:dyDescent="0.25">
      <c r="A198" s="1"/>
      <c r="B198" s="1"/>
      <c r="C198" s="1"/>
      <c r="D198" s="1"/>
      <c r="E198" s="1"/>
      <c r="F198" s="1"/>
    </row>
    <row r="199" spans="1:6" x14ac:dyDescent="0.25">
      <c r="A199" s="1"/>
      <c r="B199" s="1"/>
      <c r="C199" s="1"/>
      <c r="D199" s="1"/>
      <c r="E199" s="1"/>
      <c r="F199" s="1"/>
    </row>
    <row r="200" spans="1:6" x14ac:dyDescent="0.25">
      <c r="A200" s="1"/>
      <c r="B200" s="1"/>
      <c r="C200" s="1"/>
      <c r="D200" s="1"/>
      <c r="E200" s="1"/>
      <c r="F200" s="1"/>
    </row>
    <row r="201" spans="1:6" x14ac:dyDescent="0.25">
      <c r="A201" s="1"/>
      <c r="B201" s="1"/>
      <c r="C201" s="1"/>
      <c r="D201" s="1"/>
      <c r="E201" s="1"/>
      <c r="F201" s="1"/>
    </row>
    <row r="202" spans="1:6" x14ac:dyDescent="0.25">
      <c r="A202" s="1"/>
      <c r="B202" s="1"/>
      <c r="C202" s="1"/>
      <c r="D202" s="1"/>
      <c r="E202" s="1"/>
      <c r="F202" s="1"/>
    </row>
    <row r="203" spans="1:6" x14ac:dyDescent="0.25">
      <c r="A203" s="1"/>
      <c r="B203" s="1"/>
      <c r="C203" s="1"/>
      <c r="D203" s="1"/>
      <c r="E203" s="1"/>
      <c r="F203" s="1"/>
    </row>
    <row r="204" spans="1:6" x14ac:dyDescent="0.25">
      <c r="A204" s="1"/>
      <c r="B204" s="1"/>
      <c r="C204" s="1"/>
      <c r="D204" s="1"/>
      <c r="E204" s="1"/>
      <c r="F204" s="1"/>
    </row>
    <row r="205" spans="1:6" x14ac:dyDescent="0.25">
      <c r="A205" s="1"/>
      <c r="B205" s="1"/>
      <c r="C205" s="1"/>
      <c r="D205" s="1"/>
      <c r="E205" s="1"/>
      <c r="F205" s="1"/>
    </row>
    <row r="206" spans="1:6" x14ac:dyDescent="0.25">
      <c r="A206" s="1"/>
      <c r="B206" s="1"/>
      <c r="C206" s="1"/>
      <c r="D206" s="1"/>
      <c r="E206" s="1"/>
      <c r="F206" s="1"/>
    </row>
    <row r="207" spans="1:6" x14ac:dyDescent="0.25">
      <c r="A207" s="1"/>
      <c r="B207" s="1"/>
      <c r="C207" s="1"/>
      <c r="D207" s="1"/>
      <c r="E207" s="1"/>
      <c r="F207" s="1"/>
    </row>
    <row r="208" spans="1:6" x14ac:dyDescent="0.25">
      <c r="A208" s="1"/>
      <c r="B208" s="1"/>
      <c r="C208" s="1"/>
      <c r="D208" s="1"/>
      <c r="E208" s="1"/>
      <c r="F208" s="1"/>
    </row>
    <row r="209" spans="1:6" x14ac:dyDescent="0.25">
      <c r="A209" s="1"/>
      <c r="B209" s="1"/>
      <c r="C209" s="1"/>
      <c r="D209" s="1"/>
      <c r="E209" s="1"/>
      <c r="F209" s="1"/>
    </row>
    <row r="210" spans="1:6" x14ac:dyDescent="0.25">
      <c r="A210" s="1"/>
      <c r="B210" s="1"/>
      <c r="C210" s="1"/>
      <c r="D210" s="1"/>
      <c r="E210" s="1"/>
      <c r="F210" s="1"/>
    </row>
    <row r="211" spans="1:6" x14ac:dyDescent="0.25">
      <c r="A211" s="1"/>
      <c r="B211" s="1"/>
      <c r="C211" s="1"/>
      <c r="D211" s="1"/>
      <c r="E211" s="1"/>
      <c r="F211" s="1"/>
    </row>
    <row r="212" spans="1:6" x14ac:dyDescent="0.25">
      <c r="A212" s="1"/>
      <c r="B212" s="1"/>
      <c r="C212" s="1"/>
      <c r="D212" s="1"/>
      <c r="E212" s="1"/>
      <c r="F212" s="1"/>
    </row>
    <row r="213" spans="1:6" x14ac:dyDescent="0.25">
      <c r="A213" s="1"/>
      <c r="B213" s="1"/>
      <c r="C213" s="1"/>
      <c r="D213" s="1"/>
      <c r="E213" s="1"/>
      <c r="F213" s="1"/>
    </row>
    <row r="214" spans="1:6" x14ac:dyDescent="0.25">
      <c r="A214" s="1"/>
      <c r="B214" s="1"/>
      <c r="C214" s="1"/>
      <c r="D214" s="1"/>
      <c r="E214" s="1"/>
      <c r="F214" s="1"/>
    </row>
    <row r="215" spans="1:6" x14ac:dyDescent="0.25">
      <c r="A215" s="1"/>
      <c r="B215" s="1"/>
      <c r="C215" s="1"/>
      <c r="D215" s="1"/>
      <c r="E215" s="1"/>
      <c r="F215" s="1"/>
    </row>
    <row r="216" spans="1:6" x14ac:dyDescent="0.25">
      <c r="A216" s="1"/>
      <c r="B216" s="1"/>
      <c r="C216" s="1"/>
      <c r="D216" s="1"/>
      <c r="E216" s="1"/>
      <c r="F216" s="1"/>
    </row>
    <row r="217" spans="1:6" x14ac:dyDescent="0.25">
      <c r="A217" s="1"/>
      <c r="B217" s="1"/>
      <c r="C217" s="1"/>
      <c r="D217" s="1"/>
      <c r="E217" s="1"/>
      <c r="F217" s="1"/>
    </row>
    <row r="218" spans="1:6" x14ac:dyDescent="0.25">
      <c r="A218" s="1"/>
      <c r="B218" s="1"/>
      <c r="C218" s="1"/>
      <c r="D218" s="1"/>
      <c r="E218" s="1"/>
      <c r="F218" s="1"/>
    </row>
    <row r="219" spans="1:6" x14ac:dyDescent="0.25">
      <c r="A219" s="1"/>
      <c r="B219" s="1"/>
      <c r="C219" s="1"/>
      <c r="D219" s="1"/>
      <c r="E219" s="1"/>
      <c r="F219" s="1"/>
    </row>
    <row r="220" spans="1:6" x14ac:dyDescent="0.25">
      <c r="A220" s="1"/>
      <c r="B220" s="1"/>
      <c r="C220" s="1"/>
      <c r="D220" s="1"/>
      <c r="E220" s="1"/>
      <c r="F220" s="1"/>
    </row>
    <row r="221" spans="1:6" x14ac:dyDescent="0.25">
      <c r="A221" s="1"/>
      <c r="B221" s="1"/>
      <c r="C221" s="1"/>
      <c r="D221" s="1"/>
      <c r="E221" s="1"/>
      <c r="F221" s="1"/>
    </row>
    <row r="222" spans="1:6" x14ac:dyDescent="0.25">
      <c r="A222" s="1"/>
      <c r="B222" s="1"/>
      <c r="C222" s="1"/>
      <c r="D222" s="1"/>
      <c r="E222" s="1"/>
      <c r="F222" s="1"/>
    </row>
    <row r="223" spans="1:6" x14ac:dyDescent="0.25">
      <c r="A223" s="1"/>
      <c r="B223" s="1"/>
      <c r="C223" s="1"/>
      <c r="D223" s="1"/>
      <c r="E223" s="1"/>
      <c r="F223" s="1"/>
    </row>
    <row r="224" spans="1:6" x14ac:dyDescent="0.25">
      <c r="A224" s="1"/>
      <c r="B224" s="1"/>
      <c r="C224" s="1"/>
      <c r="D224" s="1"/>
      <c r="E224" s="1"/>
      <c r="F224" s="1"/>
    </row>
    <row r="225" spans="1:6" x14ac:dyDescent="0.25">
      <c r="A225" s="1"/>
      <c r="B225" s="1"/>
      <c r="C225" s="1"/>
      <c r="D225" s="1"/>
      <c r="E225" s="1"/>
      <c r="F225" s="1"/>
    </row>
    <row r="226" spans="1:6" x14ac:dyDescent="0.25">
      <c r="A226" s="1"/>
      <c r="B226" s="1"/>
      <c r="C226" s="1"/>
      <c r="D226" s="1"/>
      <c r="E226" s="1"/>
      <c r="F226" s="1"/>
    </row>
    <row r="227" spans="1:6" x14ac:dyDescent="0.25">
      <c r="A227" s="1"/>
      <c r="B227" s="1"/>
      <c r="C227" s="1"/>
      <c r="D227" s="1"/>
      <c r="E227" s="1"/>
      <c r="F227" s="1"/>
    </row>
    <row r="228" spans="1:6" x14ac:dyDescent="0.25">
      <c r="A228" s="1"/>
      <c r="B228" s="1"/>
      <c r="C228" s="1"/>
      <c r="D228" s="1"/>
      <c r="E228" s="1"/>
      <c r="F228" s="1"/>
    </row>
    <row r="229" spans="1:6" x14ac:dyDescent="0.25">
      <c r="A229" s="1"/>
      <c r="B229" s="1"/>
      <c r="C229" s="1"/>
      <c r="D229" s="1"/>
      <c r="E229" s="1"/>
      <c r="F229" s="1"/>
    </row>
    <row r="230" spans="1:6" x14ac:dyDescent="0.25">
      <c r="A230" s="1"/>
      <c r="B230" s="1"/>
      <c r="C230" s="1"/>
      <c r="D230" s="1"/>
      <c r="E230" s="1"/>
      <c r="F230" s="1"/>
    </row>
    <row r="231" spans="1:6" x14ac:dyDescent="0.25">
      <c r="A231" s="1"/>
      <c r="B231" s="1"/>
      <c r="C231" s="1"/>
      <c r="D231" s="1"/>
      <c r="E231" s="1"/>
      <c r="F231" s="1"/>
    </row>
    <row r="232" spans="1:6" x14ac:dyDescent="0.25">
      <c r="A232" s="1"/>
      <c r="B232" s="1"/>
      <c r="C232" s="1"/>
      <c r="D232" s="1"/>
      <c r="E232" s="1"/>
      <c r="F232" s="1"/>
    </row>
    <row r="233" spans="1:6" x14ac:dyDescent="0.25">
      <c r="A233" s="1"/>
      <c r="B233" s="1"/>
      <c r="C233" s="1"/>
      <c r="D233" s="1"/>
      <c r="E233" s="1"/>
      <c r="F233" s="1"/>
    </row>
    <row r="234" spans="1:6" x14ac:dyDescent="0.25">
      <c r="A234" s="1"/>
      <c r="B234" s="1"/>
      <c r="C234" s="1"/>
      <c r="D234" s="1"/>
      <c r="E234" s="1"/>
      <c r="F234" s="1"/>
    </row>
    <row r="235" spans="1:6" x14ac:dyDescent="0.25">
      <c r="A235" s="1"/>
      <c r="B235" s="1"/>
      <c r="C235" s="1"/>
      <c r="D235" s="1"/>
      <c r="E235" s="1"/>
      <c r="F235" s="1"/>
    </row>
    <row r="236" spans="1:6" x14ac:dyDescent="0.25">
      <c r="A236" s="1"/>
      <c r="B236" s="1"/>
      <c r="C236" s="1"/>
      <c r="D236" s="1"/>
      <c r="E236" s="1"/>
      <c r="F236" s="1"/>
    </row>
    <row r="237" spans="1:6" x14ac:dyDescent="0.25">
      <c r="A237" s="1"/>
      <c r="B237" s="1"/>
      <c r="C237" s="1"/>
      <c r="D237" s="1"/>
      <c r="E237" s="1"/>
      <c r="F237" s="1"/>
    </row>
    <row r="238" spans="1:6" x14ac:dyDescent="0.25">
      <c r="A238" s="1"/>
      <c r="B238" s="1"/>
      <c r="C238" s="1"/>
      <c r="D238" s="1"/>
      <c r="E238" s="1"/>
      <c r="F238" s="1"/>
    </row>
    <row r="239" spans="1:6" x14ac:dyDescent="0.25">
      <c r="A239" s="1"/>
      <c r="B239" s="1"/>
      <c r="C239" s="1"/>
      <c r="D239" s="1"/>
      <c r="E239" s="1"/>
      <c r="F239" s="1"/>
    </row>
    <row r="240" spans="1:6" x14ac:dyDescent="0.25">
      <c r="A240" s="1"/>
      <c r="B240" s="1"/>
      <c r="C240" s="1"/>
      <c r="D240" s="1"/>
      <c r="E240" s="1"/>
      <c r="F240" s="1"/>
    </row>
    <row r="241" spans="1:6" x14ac:dyDescent="0.25">
      <c r="A241" s="1"/>
      <c r="B241" s="1"/>
      <c r="C241" s="1"/>
      <c r="D241" s="1"/>
      <c r="E241" s="1"/>
      <c r="F241" s="1"/>
    </row>
    <row r="242" spans="1:6" x14ac:dyDescent="0.25">
      <c r="A242" s="1"/>
      <c r="B242" s="1"/>
      <c r="C242" s="1"/>
      <c r="D242" s="1"/>
      <c r="E242" s="1"/>
      <c r="F242" s="1"/>
    </row>
    <row r="243" spans="1:6" x14ac:dyDescent="0.25">
      <c r="A243" s="1"/>
      <c r="B243" s="1"/>
      <c r="C243" s="1"/>
      <c r="D243" s="1"/>
      <c r="E243" s="1"/>
      <c r="F243" s="1"/>
    </row>
    <row r="244" spans="1:6" x14ac:dyDescent="0.25">
      <c r="A244" s="1"/>
      <c r="B244" s="1"/>
      <c r="C244" s="1"/>
      <c r="D244" s="1"/>
      <c r="E244" s="1"/>
      <c r="F244" s="1"/>
    </row>
    <row r="245" spans="1:6" x14ac:dyDescent="0.25">
      <c r="A245" s="1"/>
      <c r="B245" s="1"/>
      <c r="C245" s="1"/>
      <c r="D245" s="1"/>
      <c r="E245" s="1"/>
      <c r="F245" s="1"/>
    </row>
    <row r="246" spans="1:6" x14ac:dyDescent="0.25">
      <c r="A246" s="1"/>
      <c r="B246" s="1"/>
      <c r="C246" s="1"/>
      <c r="D246" s="1"/>
      <c r="E246" s="1"/>
      <c r="F246" s="1"/>
    </row>
    <row r="247" spans="1:6" x14ac:dyDescent="0.25">
      <c r="A247" s="1"/>
      <c r="B247" s="1"/>
      <c r="C247" s="1"/>
      <c r="D247" s="1"/>
      <c r="E247" s="1"/>
      <c r="F247" s="1"/>
    </row>
    <row r="248" spans="1:6" x14ac:dyDescent="0.25">
      <c r="A248" s="1"/>
      <c r="B248" s="1"/>
      <c r="C248" s="1"/>
      <c r="D248" s="1"/>
      <c r="E248" s="1"/>
      <c r="F248" s="1"/>
    </row>
    <row r="249" spans="1:6" x14ac:dyDescent="0.25">
      <c r="A249" s="1"/>
      <c r="B249" s="1"/>
      <c r="C249" s="1"/>
      <c r="D249" s="1"/>
      <c r="E249" s="1"/>
      <c r="F249" s="1"/>
    </row>
    <row r="250" spans="1:6" x14ac:dyDescent="0.25">
      <c r="A250" s="1"/>
      <c r="B250" s="1"/>
      <c r="C250" s="1"/>
      <c r="D250" s="1"/>
      <c r="E250" s="1"/>
      <c r="F250" s="1"/>
    </row>
    <row r="251" spans="1:6" x14ac:dyDescent="0.25">
      <c r="A251" s="1"/>
      <c r="B251" s="1"/>
      <c r="C251" s="1"/>
      <c r="D251" s="1"/>
      <c r="E251" s="1"/>
      <c r="F251" s="1"/>
    </row>
    <row r="252" spans="1:6" x14ac:dyDescent="0.25">
      <c r="A252" s="1"/>
      <c r="B252" s="1"/>
      <c r="C252" s="1"/>
      <c r="D252" s="1"/>
      <c r="E252" s="1"/>
      <c r="F252" s="1"/>
    </row>
    <row r="253" spans="1:6" x14ac:dyDescent="0.25">
      <c r="A253" s="1"/>
      <c r="B253" s="1"/>
      <c r="C253" s="1"/>
      <c r="D253" s="1"/>
      <c r="E253" s="1"/>
      <c r="F253" s="1"/>
    </row>
    <row r="254" spans="1:6" x14ac:dyDescent="0.25">
      <c r="A254" s="1"/>
      <c r="B254" s="1"/>
      <c r="C254" s="1"/>
      <c r="D254" s="1"/>
      <c r="E254" s="1"/>
      <c r="F254" s="1"/>
    </row>
    <row r="255" spans="1:6" x14ac:dyDescent="0.25">
      <c r="A255" s="1"/>
      <c r="B255" s="1"/>
      <c r="C255" s="1"/>
      <c r="D255" s="1"/>
      <c r="E255" s="1"/>
      <c r="F255" s="1"/>
    </row>
    <row r="256" spans="1:6" x14ac:dyDescent="0.25">
      <c r="A256" s="1"/>
      <c r="B256" s="1"/>
      <c r="C256" s="1"/>
      <c r="D256" s="1"/>
      <c r="E256" s="1"/>
      <c r="F256" s="1"/>
    </row>
    <row r="257" spans="1:6" x14ac:dyDescent="0.25">
      <c r="A257" s="1"/>
      <c r="B257" s="1"/>
      <c r="C257" s="1"/>
      <c r="D257" s="1"/>
      <c r="E257" s="1"/>
      <c r="F257" s="1"/>
    </row>
    <row r="258" spans="1:6" x14ac:dyDescent="0.25">
      <c r="A258" s="1"/>
      <c r="B258" s="1"/>
      <c r="C258" s="1"/>
      <c r="D258" s="1"/>
      <c r="E258" s="1"/>
      <c r="F258" s="1"/>
    </row>
    <row r="259" spans="1:6" x14ac:dyDescent="0.25">
      <c r="A259" s="1"/>
      <c r="B259" s="1"/>
      <c r="C259" s="1"/>
      <c r="D259" s="1"/>
      <c r="E259" s="1"/>
      <c r="F259" s="1"/>
    </row>
    <row r="260" spans="1:6" x14ac:dyDescent="0.25">
      <c r="A260" s="1"/>
      <c r="B260" s="1"/>
      <c r="C260" s="1"/>
      <c r="D260" s="1"/>
      <c r="E260" s="1"/>
      <c r="F260" s="1"/>
    </row>
    <row r="261" spans="1:6" x14ac:dyDescent="0.25">
      <c r="A261" s="1"/>
      <c r="B261" s="1"/>
      <c r="C261" s="1"/>
      <c r="D261" s="1"/>
      <c r="E261" s="1"/>
      <c r="F261" s="1"/>
    </row>
    <row r="262" spans="1:6" x14ac:dyDescent="0.25">
      <c r="A262" s="1"/>
      <c r="B262" s="1"/>
      <c r="C262" s="1"/>
      <c r="D262" s="1"/>
      <c r="E262" s="1"/>
      <c r="F262" s="1"/>
    </row>
    <row r="263" spans="1:6" x14ac:dyDescent="0.25">
      <c r="A263" s="1"/>
      <c r="B263" s="1"/>
      <c r="C263" s="1"/>
      <c r="D263" s="1"/>
      <c r="E263" s="1"/>
      <c r="F263" s="1"/>
    </row>
    <row r="264" spans="1:6" x14ac:dyDescent="0.25">
      <c r="A264" s="1"/>
      <c r="B264" s="1"/>
      <c r="C264" s="1"/>
      <c r="D264" s="1"/>
      <c r="E264" s="1"/>
      <c r="F264" s="1"/>
    </row>
    <row r="265" spans="1:6" x14ac:dyDescent="0.25">
      <c r="A265" s="1"/>
      <c r="B265" s="1"/>
      <c r="C265" s="1"/>
      <c r="D265" s="1"/>
      <c r="E265" s="1"/>
      <c r="F265" s="1"/>
    </row>
    <row r="266" spans="1:6" x14ac:dyDescent="0.25">
      <c r="A266" s="1"/>
      <c r="B266" s="1"/>
      <c r="C266" s="1"/>
      <c r="D266" s="1"/>
      <c r="E266" s="1"/>
      <c r="F266" s="1"/>
    </row>
    <row r="267" spans="1:6" x14ac:dyDescent="0.25">
      <c r="A267" s="1"/>
      <c r="B267" s="1"/>
      <c r="C267" s="1"/>
      <c r="D267" s="1"/>
      <c r="E267" s="1"/>
      <c r="F267" s="1"/>
    </row>
    <row r="268" spans="1:6" x14ac:dyDescent="0.25">
      <c r="A268" s="1"/>
      <c r="B268" s="1"/>
      <c r="C268" s="1"/>
      <c r="D268" s="1"/>
      <c r="E268" s="1"/>
      <c r="F268" s="1"/>
    </row>
    <row r="269" spans="1:6" x14ac:dyDescent="0.25">
      <c r="A269" s="1"/>
      <c r="B269" s="1"/>
      <c r="C269" s="1"/>
      <c r="D269" s="1"/>
      <c r="E269" s="1"/>
      <c r="F269" s="1"/>
    </row>
    <row r="270" spans="1:6" x14ac:dyDescent="0.25">
      <c r="A270" s="1"/>
      <c r="B270" s="1"/>
      <c r="C270" s="1"/>
      <c r="D270" s="1"/>
      <c r="E270" s="1"/>
      <c r="F270" s="1"/>
    </row>
    <row r="271" spans="1:6" x14ac:dyDescent="0.25">
      <c r="A271" s="1"/>
      <c r="B271" s="1"/>
      <c r="C271" s="1"/>
      <c r="D271" s="1"/>
      <c r="E271" s="1"/>
      <c r="F271" s="1"/>
    </row>
    <row r="272" spans="1:6" x14ac:dyDescent="0.25">
      <c r="A272" s="1"/>
      <c r="B272" s="1"/>
      <c r="C272" s="1"/>
      <c r="D272" s="1"/>
      <c r="E272" s="1"/>
      <c r="F272" s="1"/>
    </row>
    <row r="273" spans="1:6" x14ac:dyDescent="0.25">
      <c r="A273" s="1"/>
      <c r="B273" s="1"/>
      <c r="C273" s="1"/>
      <c r="D273" s="1"/>
      <c r="E273" s="1"/>
      <c r="F273" s="1"/>
    </row>
    <row r="274" spans="1:6" x14ac:dyDescent="0.25">
      <c r="A274" s="1"/>
      <c r="B274" s="1"/>
      <c r="C274" s="1"/>
      <c r="D274" s="1"/>
      <c r="E274" s="1"/>
      <c r="F274" s="1"/>
    </row>
    <row r="275" spans="1:6" x14ac:dyDescent="0.25">
      <c r="A275" s="1"/>
      <c r="B275" s="1"/>
      <c r="C275" s="1"/>
      <c r="D275" s="1"/>
      <c r="E275" s="1"/>
      <c r="F275" s="1"/>
    </row>
    <row r="276" spans="1:6" x14ac:dyDescent="0.25">
      <c r="A276" s="1"/>
      <c r="B276" s="1"/>
      <c r="C276" s="1"/>
      <c r="D276" s="1"/>
      <c r="E276" s="1"/>
      <c r="F276" s="1"/>
    </row>
    <row r="277" spans="1:6" x14ac:dyDescent="0.25">
      <c r="A277" s="1"/>
      <c r="B277" s="1"/>
      <c r="C277" s="1"/>
      <c r="D277" s="1"/>
      <c r="E277" s="1"/>
      <c r="F277" s="1"/>
    </row>
    <row r="278" spans="1:6" x14ac:dyDescent="0.25">
      <c r="A278" s="1"/>
      <c r="B278" s="1"/>
      <c r="C278" s="1"/>
      <c r="D278" s="1"/>
      <c r="E278" s="1"/>
      <c r="F278" s="1"/>
    </row>
    <row r="279" spans="1:6" x14ac:dyDescent="0.25">
      <c r="A279" s="1"/>
      <c r="B279" s="1"/>
      <c r="C279" s="1"/>
      <c r="D279" s="1"/>
      <c r="E279" s="1"/>
      <c r="F279" s="1"/>
    </row>
    <row r="280" spans="1:6" x14ac:dyDescent="0.25">
      <c r="A280" s="1"/>
      <c r="B280" s="1"/>
      <c r="C280" s="1"/>
      <c r="D280" s="1"/>
      <c r="E280" s="1"/>
      <c r="F280" s="1"/>
    </row>
    <row r="281" spans="1:6" x14ac:dyDescent="0.25">
      <c r="A281" s="1"/>
      <c r="B281" s="1"/>
      <c r="C281" s="1"/>
      <c r="D281" s="1"/>
      <c r="E281" s="1"/>
      <c r="F281" s="1"/>
    </row>
    <row r="282" spans="1:6" x14ac:dyDescent="0.25">
      <c r="A282" s="1"/>
      <c r="B282" s="1"/>
      <c r="C282" s="1"/>
      <c r="D282" s="1"/>
      <c r="E282" s="1"/>
      <c r="F282" s="1"/>
    </row>
    <row r="283" spans="1:6" x14ac:dyDescent="0.25">
      <c r="A283" s="1"/>
      <c r="B283" s="1"/>
      <c r="C283" s="1"/>
      <c r="D283" s="1"/>
      <c r="E283" s="1"/>
      <c r="F283" s="1"/>
    </row>
    <row r="284" spans="1:6" x14ac:dyDescent="0.25">
      <c r="A284" s="1"/>
      <c r="B284" s="1"/>
      <c r="C284" s="1"/>
      <c r="D284" s="1"/>
      <c r="E284" s="1"/>
      <c r="F284" s="1"/>
    </row>
    <row r="285" spans="1:6" x14ac:dyDescent="0.25">
      <c r="A285" s="1"/>
      <c r="B285" s="1"/>
      <c r="C285" s="1"/>
      <c r="D285" s="1"/>
      <c r="E285" s="1"/>
      <c r="F285" s="1"/>
    </row>
    <row r="286" spans="1:6" x14ac:dyDescent="0.25">
      <c r="A286" s="1"/>
      <c r="B286" s="1"/>
      <c r="C286" s="1"/>
      <c r="D286" s="1"/>
      <c r="E286" s="1"/>
      <c r="F286" s="1"/>
    </row>
    <row r="287" spans="1:6" x14ac:dyDescent="0.25">
      <c r="A287" s="1"/>
      <c r="B287" s="1"/>
      <c r="C287" s="1"/>
      <c r="D287" s="1"/>
      <c r="E287" s="1"/>
      <c r="F287" s="1"/>
    </row>
    <row r="288" spans="1:6" x14ac:dyDescent="0.25">
      <c r="A288" s="1"/>
      <c r="B288" s="1"/>
      <c r="C288" s="1"/>
      <c r="D288" s="1"/>
      <c r="E288" s="1"/>
      <c r="F288" s="1"/>
    </row>
    <row r="289" spans="1:6" x14ac:dyDescent="0.25">
      <c r="A289" s="1"/>
      <c r="B289" s="1"/>
      <c r="C289" s="1"/>
      <c r="D289" s="1"/>
      <c r="E289" s="1"/>
      <c r="F289" s="1"/>
    </row>
    <row r="290" spans="1:6" x14ac:dyDescent="0.25">
      <c r="A290" s="1"/>
      <c r="B290" s="1"/>
      <c r="C290" s="1"/>
      <c r="D290" s="1"/>
      <c r="E290" s="1"/>
      <c r="F290" s="1"/>
    </row>
    <row r="291" spans="1:6" x14ac:dyDescent="0.25">
      <c r="A291" s="1"/>
      <c r="B291" s="1"/>
      <c r="C291" s="1"/>
      <c r="D291" s="1"/>
      <c r="E291" s="1"/>
      <c r="F291" s="1"/>
    </row>
    <row r="292" spans="1:6" x14ac:dyDescent="0.25">
      <c r="A292" s="1"/>
      <c r="B292" s="1"/>
      <c r="C292" s="1"/>
      <c r="D292" s="1"/>
      <c r="E292" s="1"/>
      <c r="F292" s="1"/>
    </row>
    <row r="293" spans="1:6" x14ac:dyDescent="0.25">
      <c r="A293" s="1"/>
      <c r="B293" s="1"/>
      <c r="C293" s="1"/>
      <c r="D293" s="1"/>
      <c r="E293" s="1"/>
      <c r="F293" s="1"/>
    </row>
    <row r="294" spans="1:6" x14ac:dyDescent="0.25">
      <c r="A294" s="1"/>
      <c r="B294" s="1"/>
      <c r="C294" s="1"/>
      <c r="D294" s="1"/>
      <c r="E294" s="1"/>
      <c r="F294" s="1"/>
    </row>
    <row r="295" spans="1:6" x14ac:dyDescent="0.25">
      <c r="A295" s="1"/>
      <c r="B295" s="1"/>
      <c r="C295" s="1"/>
      <c r="D295" s="1"/>
      <c r="E295" s="1"/>
      <c r="F295" s="1"/>
    </row>
    <row r="296" spans="1:6" x14ac:dyDescent="0.25">
      <c r="A296" s="1"/>
      <c r="B296" s="1"/>
      <c r="C296" s="1"/>
      <c r="D296" s="1"/>
      <c r="E296" s="1"/>
      <c r="F296" s="1"/>
    </row>
    <row r="297" spans="1:6" x14ac:dyDescent="0.25">
      <c r="A297" s="1"/>
      <c r="B297" s="1"/>
      <c r="C297" s="1"/>
      <c r="D297" s="1"/>
      <c r="E297" s="1"/>
      <c r="F297" s="1"/>
    </row>
    <row r="298" spans="1:6" x14ac:dyDescent="0.25">
      <c r="A298" s="1"/>
      <c r="B298" s="1"/>
      <c r="C298" s="1"/>
      <c r="D298" s="1"/>
      <c r="E298" s="1"/>
      <c r="F298" s="1"/>
    </row>
    <row r="299" spans="1:6" x14ac:dyDescent="0.25">
      <c r="A299" s="1"/>
      <c r="B299" s="1"/>
      <c r="C299" s="1"/>
      <c r="D299" s="1"/>
      <c r="E299" s="1"/>
      <c r="F299" s="1"/>
    </row>
    <row r="300" spans="1:6" x14ac:dyDescent="0.25">
      <c r="A300" s="1"/>
      <c r="B300" s="1"/>
      <c r="C300" s="1"/>
      <c r="D300" s="1"/>
      <c r="E300" s="1"/>
      <c r="F300" s="1"/>
    </row>
    <row r="301" spans="1:6" x14ac:dyDescent="0.25">
      <c r="A301" s="1"/>
      <c r="B301" s="1"/>
      <c r="C301" s="1"/>
      <c r="D301" s="1"/>
      <c r="E301" s="1"/>
      <c r="F301" s="1"/>
    </row>
    <row r="302" spans="1:6" x14ac:dyDescent="0.25">
      <c r="A302" s="1"/>
      <c r="B302" s="1"/>
      <c r="C302" s="1"/>
      <c r="D302" s="1"/>
      <c r="E302" s="1"/>
      <c r="F302" s="1"/>
    </row>
    <row r="303" spans="1:6" x14ac:dyDescent="0.25">
      <c r="A303" s="1"/>
      <c r="B303" s="1"/>
      <c r="C303" s="1"/>
      <c r="D303" s="1"/>
      <c r="E303" s="1"/>
      <c r="F303" s="1"/>
    </row>
    <row r="304" spans="1:6" x14ac:dyDescent="0.25">
      <c r="A304" s="1"/>
      <c r="B304" s="1"/>
      <c r="C304" s="1"/>
      <c r="D304" s="1"/>
      <c r="E304" s="1"/>
      <c r="F304" s="1"/>
    </row>
    <row r="305" spans="1:6" x14ac:dyDescent="0.25">
      <c r="A305" s="1"/>
      <c r="B305" s="1"/>
      <c r="C305" s="1"/>
      <c r="D305" s="1"/>
      <c r="E305" s="1"/>
      <c r="F305" s="1"/>
    </row>
    <row r="306" spans="1:6" x14ac:dyDescent="0.25">
      <c r="A306" s="1"/>
      <c r="B306" s="1"/>
      <c r="C306" s="1"/>
      <c r="D306" s="1"/>
      <c r="E306" s="1"/>
      <c r="F306" s="1"/>
    </row>
    <row r="307" spans="1:6" x14ac:dyDescent="0.25">
      <c r="A307" s="1"/>
      <c r="B307" s="1"/>
      <c r="C307" s="1"/>
      <c r="D307" s="1"/>
      <c r="E307" s="1"/>
      <c r="F307" s="1"/>
    </row>
    <row r="308" spans="1:6" x14ac:dyDescent="0.25">
      <c r="A308" s="1"/>
      <c r="B308" s="1"/>
      <c r="C308" s="1"/>
      <c r="D308" s="1"/>
      <c r="E308" s="1"/>
      <c r="F308" s="1"/>
    </row>
    <row r="309" spans="1:6" x14ac:dyDescent="0.25">
      <c r="A309" s="1"/>
      <c r="B309" s="1"/>
      <c r="C309" s="1"/>
      <c r="D309" s="1"/>
      <c r="E309" s="1"/>
      <c r="F309" s="1"/>
    </row>
    <row r="310" spans="1:6" x14ac:dyDescent="0.25">
      <c r="A310" s="1"/>
      <c r="B310" s="1"/>
      <c r="C310" s="1"/>
      <c r="D310" s="1"/>
      <c r="E310" s="1"/>
      <c r="F310" s="1"/>
    </row>
    <row r="311" spans="1:6" x14ac:dyDescent="0.25">
      <c r="A311" s="1"/>
      <c r="B311" s="1"/>
      <c r="C311" s="1"/>
      <c r="D311" s="1"/>
      <c r="E311" s="1"/>
      <c r="F311" s="1"/>
    </row>
    <row r="312" spans="1:6" x14ac:dyDescent="0.25">
      <c r="A312" s="1"/>
      <c r="B312" s="1"/>
      <c r="C312" s="1"/>
      <c r="D312" s="1"/>
      <c r="E312" s="1"/>
      <c r="F312" s="1"/>
    </row>
    <row r="313" spans="1:6" x14ac:dyDescent="0.25">
      <c r="A313" s="1"/>
      <c r="B313" s="1"/>
      <c r="C313" s="1"/>
      <c r="D313" s="1"/>
      <c r="E313" s="1"/>
      <c r="F313" s="1"/>
    </row>
    <row r="314" spans="1:6" x14ac:dyDescent="0.25">
      <c r="A314" s="1"/>
      <c r="B314" s="1"/>
      <c r="C314" s="1"/>
      <c r="D314" s="1"/>
      <c r="E314" s="1"/>
      <c r="F314" s="1"/>
    </row>
    <row r="315" spans="1:6" x14ac:dyDescent="0.25">
      <c r="A315" s="1"/>
      <c r="B315" s="1"/>
      <c r="C315" s="1"/>
      <c r="D315" s="1"/>
      <c r="E315" s="1"/>
      <c r="F315" s="1"/>
    </row>
    <row r="316" spans="1:6" x14ac:dyDescent="0.25">
      <c r="A316" s="1"/>
      <c r="B316" s="1"/>
      <c r="C316" s="1"/>
      <c r="D316" s="1"/>
      <c r="E316" s="1"/>
      <c r="F316" s="1"/>
    </row>
    <row r="317" spans="1:6" x14ac:dyDescent="0.25">
      <c r="A317" s="1"/>
      <c r="B317" s="1"/>
      <c r="C317" s="1"/>
      <c r="D317" s="1"/>
      <c r="E317" s="1"/>
      <c r="F317" s="1"/>
    </row>
    <row r="318" spans="1:6" x14ac:dyDescent="0.25">
      <c r="A318" s="1"/>
      <c r="B318" s="1"/>
      <c r="C318" s="1"/>
      <c r="D318" s="1"/>
      <c r="E318" s="1"/>
      <c r="F318" s="1"/>
    </row>
    <row r="319" spans="1:6" x14ac:dyDescent="0.25">
      <c r="A319" s="1"/>
      <c r="B319" s="1"/>
      <c r="C319" s="1"/>
      <c r="D319" s="1"/>
      <c r="E319" s="1"/>
      <c r="F319" s="1"/>
    </row>
    <row r="320" spans="1:6" x14ac:dyDescent="0.25">
      <c r="A320" s="1"/>
      <c r="B320" s="1"/>
      <c r="C320" s="1"/>
      <c r="D320" s="1"/>
      <c r="E320" s="1"/>
      <c r="F320" s="1"/>
    </row>
    <row r="321" spans="1:6" x14ac:dyDescent="0.25">
      <c r="A321" s="1"/>
      <c r="B321" s="1"/>
      <c r="C321" s="1"/>
      <c r="D321" s="1"/>
      <c r="E321" s="1"/>
      <c r="F321" s="1"/>
    </row>
    <row r="322" spans="1:6" x14ac:dyDescent="0.25">
      <c r="A322" s="1"/>
      <c r="B322" s="1"/>
      <c r="C322" s="1"/>
      <c r="D322" s="1"/>
      <c r="E322" s="1"/>
      <c r="F322" s="1"/>
    </row>
    <row r="323" spans="1:6" x14ac:dyDescent="0.25">
      <c r="A323" s="1"/>
      <c r="B323" s="1"/>
      <c r="C323" s="1"/>
      <c r="D323" s="1"/>
      <c r="E323" s="1"/>
      <c r="F323" s="1"/>
    </row>
    <row r="324" spans="1:6" x14ac:dyDescent="0.25">
      <c r="A324" s="1"/>
      <c r="B324" s="1"/>
      <c r="C324" s="1"/>
      <c r="D324" s="1"/>
      <c r="E324" s="1"/>
      <c r="F324" s="1"/>
    </row>
    <row r="325" spans="1:6" x14ac:dyDescent="0.25">
      <c r="A325" s="1"/>
      <c r="B325" s="1"/>
      <c r="C325" s="1"/>
      <c r="D325" s="1"/>
      <c r="E325" s="1"/>
      <c r="F325" s="1"/>
    </row>
    <row r="326" spans="1:6" x14ac:dyDescent="0.25">
      <c r="A326" s="1"/>
      <c r="B326" s="1"/>
      <c r="C326" s="1"/>
      <c r="D326" s="1"/>
      <c r="E326" s="1"/>
      <c r="F326" s="1"/>
    </row>
    <row r="327" spans="1:6" x14ac:dyDescent="0.25">
      <c r="A327" s="1"/>
      <c r="B327" s="1"/>
      <c r="C327" s="1"/>
      <c r="D327" s="1"/>
      <c r="E327" s="1"/>
      <c r="F327" s="1"/>
    </row>
    <row r="328" spans="1:6" x14ac:dyDescent="0.25">
      <c r="A328" s="1"/>
      <c r="B328" s="1"/>
      <c r="C328" s="1"/>
      <c r="D328" s="1"/>
      <c r="E328" s="1"/>
      <c r="F328" s="1"/>
    </row>
    <row r="329" spans="1:6" x14ac:dyDescent="0.25">
      <c r="A329" s="1"/>
      <c r="B329" s="1"/>
      <c r="C329" s="1"/>
      <c r="D329" s="1"/>
      <c r="E329" s="1"/>
      <c r="F329" s="1"/>
    </row>
    <row r="330" spans="1:6" x14ac:dyDescent="0.25">
      <c r="A330" s="1"/>
      <c r="B330" s="1"/>
      <c r="C330" s="1"/>
      <c r="D330" s="1"/>
      <c r="E330" s="1"/>
      <c r="F330" s="1"/>
    </row>
    <row r="331" spans="1:6" x14ac:dyDescent="0.25">
      <c r="A331" s="1"/>
      <c r="B331" s="1"/>
      <c r="C331" s="1"/>
      <c r="D331" s="1"/>
      <c r="E331" s="1"/>
      <c r="F331" s="1"/>
    </row>
    <row r="332" spans="1:6" x14ac:dyDescent="0.25">
      <c r="A332" s="1"/>
      <c r="B332" s="1"/>
      <c r="C332" s="1"/>
      <c r="D332" s="1"/>
      <c r="E332" s="1"/>
      <c r="F332" s="1"/>
    </row>
    <row r="333" spans="1:6" x14ac:dyDescent="0.25">
      <c r="A333" s="1"/>
      <c r="B333" s="1"/>
      <c r="C333" s="1"/>
      <c r="D333" s="1"/>
      <c r="E333" s="1"/>
      <c r="F333" s="1"/>
    </row>
    <row r="334" spans="1:6" x14ac:dyDescent="0.25">
      <c r="A334" s="1"/>
      <c r="B334" s="1"/>
      <c r="C334" s="1"/>
      <c r="D334" s="1"/>
      <c r="E334" s="1"/>
      <c r="F334" s="1"/>
    </row>
    <row r="335" spans="1:6" x14ac:dyDescent="0.25">
      <c r="A335" s="1"/>
      <c r="B335" s="1"/>
      <c r="C335" s="1"/>
      <c r="D335" s="1"/>
      <c r="E335" s="1"/>
      <c r="F335" s="1"/>
    </row>
    <row r="336" spans="1:6" x14ac:dyDescent="0.25">
      <c r="A336" s="1"/>
      <c r="B336" s="1"/>
      <c r="C336" s="1"/>
      <c r="D336" s="1"/>
      <c r="E336" s="1"/>
      <c r="F336" s="1"/>
    </row>
    <row r="337" spans="1:6" x14ac:dyDescent="0.25">
      <c r="A337" s="1"/>
      <c r="B337" s="1"/>
      <c r="C337" s="1"/>
      <c r="D337" s="1"/>
      <c r="E337" s="1"/>
      <c r="F337" s="1"/>
    </row>
    <row r="338" spans="1:6" x14ac:dyDescent="0.25">
      <c r="A338" s="1"/>
      <c r="B338" s="1"/>
      <c r="C338" s="1"/>
      <c r="D338" s="1"/>
      <c r="E338" s="1"/>
      <c r="F338" s="1"/>
    </row>
    <row r="339" spans="1:6" x14ac:dyDescent="0.25">
      <c r="A339" s="1"/>
      <c r="B339" s="1"/>
      <c r="C339" s="1"/>
      <c r="D339" s="1"/>
      <c r="E339" s="1"/>
      <c r="F339" s="1"/>
    </row>
    <row r="340" spans="1:6" x14ac:dyDescent="0.25">
      <c r="A340" s="1"/>
      <c r="B340" s="1"/>
      <c r="C340" s="1"/>
      <c r="D340" s="1"/>
      <c r="E340" s="1"/>
      <c r="F340" s="1"/>
    </row>
    <row r="341" spans="1:6" x14ac:dyDescent="0.25">
      <c r="A341" s="1"/>
      <c r="B341" s="1"/>
      <c r="C341" s="1"/>
      <c r="D341" s="1"/>
      <c r="E341" s="1"/>
      <c r="F341" s="1"/>
    </row>
    <row r="342" spans="1:6" x14ac:dyDescent="0.25">
      <c r="A342" s="1"/>
      <c r="B342" s="1"/>
      <c r="C342" s="1"/>
      <c r="D342" s="1"/>
      <c r="E342" s="1"/>
      <c r="F342" s="1"/>
    </row>
    <row r="343" spans="1:6" x14ac:dyDescent="0.25">
      <c r="A343" s="1"/>
      <c r="B343" s="1"/>
      <c r="C343" s="1"/>
      <c r="D343" s="1"/>
      <c r="E343" s="1"/>
      <c r="F343" s="1"/>
    </row>
    <row r="344" spans="1:6" x14ac:dyDescent="0.25">
      <c r="A344" s="1"/>
      <c r="B344" s="1"/>
      <c r="C344" s="1"/>
      <c r="D344" s="1"/>
      <c r="E344" s="1"/>
      <c r="F344" s="1"/>
    </row>
    <row r="345" spans="1:6" x14ac:dyDescent="0.25">
      <c r="A345" s="1"/>
      <c r="B345" s="1"/>
      <c r="C345" s="1"/>
      <c r="D345" s="1"/>
      <c r="E345" s="1"/>
      <c r="F345" s="1"/>
    </row>
    <row r="346" spans="1:6" x14ac:dyDescent="0.25">
      <c r="A346" s="1"/>
      <c r="B346" s="1"/>
      <c r="C346" s="1"/>
      <c r="D346" s="1"/>
      <c r="E346" s="1"/>
      <c r="F346" s="1"/>
    </row>
    <row r="347" spans="1:6" x14ac:dyDescent="0.25">
      <c r="A347" s="1"/>
      <c r="B347" s="1"/>
      <c r="C347" s="1"/>
      <c r="D347" s="1"/>
      <c r="E347" s="1"/>
      <c r="F347" s="1"/>
    </row>
    <row r="348" spans="1:6" x14ac:dyDescent="0.25">
      <c r="A348" s="1"/>
      <c r="B348" s="1"/>
      <c r="C348" s="1"/>
      <c r="D348" s="1"/>
      <c r="E348" s="1"/>
      <c r="F348" s="1"/>
    </row>
    <row r="349" spans="1:6" x14ac:dyDescent="0.25">
      <c r="A349" s="1"/>
      <c r="B349" s="1"/>
      <c r="C349" s="1"/>
      <c r="D349" s="1"/>
      <c r="E349" s="1"/>
      <c r="F349" s="1"/>
    </row>
    <row r="350" spans="1:6" x14ac:dyDescent="0.25">
      <c r="A350" s="1"/>
      <c r="B350" s="1"/>
      <c r="C350" s="1"/>
      <c r="D350" s="1"/>
      <c r="E350" s="1"/>
      <c r="F350" s="1"/>
    </row>
    <row r="351" spans="1:6" x14ac:dyDescent="0.25">
      <c r="A351" s="1"/>
      <c r="B351" s="1"/>
      <c r="C351" s="1"/>
      <c r="D351" s="1"/>
      <c r="E351" s="1"/>
      <c r="F351" s="1"/>
    </row>
    <row r="352" spans="1:6" x14ac:dyDescent="0.25">
      <c r="A352" s="1"/>
      <c r="B352" s="1"/>
      <c r="C352" s="1"/>
      <c r="D352" s="1"/>
      <c r="E352" s="1"/>
      <c r="F352" s="1"/>
    </row>
    <row r="353" spans="1:6" x14ac:dyDescent="0.25">
      <c r="A353" s="1"/>
      <c r="B353" s="1"/>
      <c r="C353" s="1"/>
      <c r="D353" s="1"/>
      <c r="E353" s="1"/>
      <c r="F353" s="1"/>
    </row>
    <row r="354" spans="1:6" x14ac:dyDescent="0.25">
      <c r="A354" s="1"/>
      <c r="B354" s="1"/>
      <c r="C354" s="1"/>
      <c r="D354" s="1"/>
      <c r="E354" s="1"/>
      <c r="F354" s="1"/>
    </row>
    <row r="355" spans="1:6" x14ac:dyDescent="0.25">
      <c r="A355" s="1"/>
      <c r="B355" s="1"/>
      <c r="C355" s="1"/>
      <c r="D355" s="1"/>
      <c r="E355" s="1"/>
      <c r="F355" s="1"/>
    </row>
    <row r="356" spans="1:6" x14ac:dyDescent="0.25">
      <c r="A356" s="1"/>
      <c r="B356" s="1"/>
      <c r="C356" s="1"/>
      <c r="D356" s="1"/>
      <c r="E356" s="1"/>
      <c r="F356" s="1"/>
    </row>
    <row r="357" spans="1:6" x14ac:dyDescent="0.25">
      <c r="A357" s="1"/>
      <c r="B357" s="1"/>
      <c r="C357" s="1"/>
      <c r="D357" s="1"/>
      <c r="E357" s="1"/>
      <c r="F357" s="1"/>
    </row>
    <row r="358" spans="1:6" x14ac:dyDescent="0.25">
      <c r="A358" s="1"/>
      <c r="B358" s="1"/>
      <c r="C358" s="1"/>
      <c r="D358" s="1"/>
      <c r="E358" s="1"/>
      <c r="F358" s="1"/>
    </row>
    <row r="359" spans="1:6" x14ac:dyDescent="0.25">
      <c r="A359" s="1"/>
      <c r="B359" s="1"/>
      <c r="C359" s="1"/>
      <c r="D359" s="1"/>
      <c r="E359" s="1"/>
      <c r="F359" s="1"/>
    </row>
    <row r="360" spans="1:6" x14ac:dyDescent="0.25">
      <c r="A360" s="1"/>
      <c r="B360" s="1"/>
      <c r="C360" s="1"/>
      <c r="D360" s="1"/>
      <c r="E360" s="1"/>
      <c r="F360" s="1"/>
    </row>
    <row r="361" spans="1:6" x14ac:dyDescent="0.25">
      <c r="A361" s="1"/>
      <c r="B361" s="1"/>
      <c r="C361" s="1"/>
      <c r="D361" s="1"/>
      <c r="E361" s="1"/>
      <c r="F361" s="1"/>
    </row>
    <row r="362" spans="1:6" x14ac:dyDescent="0.25">
      <c r="A362" s="1"/>
      <c r="B362" s="1"/>
      <c r="C362" s="1"/>
      <c r="D362" s="1"/>
      <c r="E362" s="1"/>
      <c r="F362" s="1"/>
    </row>
    <row r="363" spans="1:6" x14ac:dyDescent="0.25">
      <c r="A363" s="1"/>
      <c r="B363" s="1"/>
      <c r="C363" s="1"/>
      <c r="D363" s="1"/>
      <c r="E363" s="1"/>
      <c r="F363" s="1"/>
    </row>
    <row r="364" spans="1:6" x14ac:dyDescent="0.25">
      <c r="A364" s="1"/>
      <c r="B364" s="1"/>
      <c r="C364" s="1"/>
      <c r="D364" s="1"/>
      <c r="E364" s="1"/>
      <c r="F364" s="1"/>
    </row>
    <row r="365" spans="1:6" x14ac:dyDescent="0.25">
      <c r="A365" s="1"/>
      <c r="B365" s="1"/>
      <c r="C365" s="1"/>
      <c r="D365" s="1"/>
      <c r="E365" s="1"/>
      <c r="F365" s="1"/>
    </row>
    <row r="366" spans="1:6" x14ac:dyDescent="0.25">
      <c r="A366" s="1"/>
      <c r="B366" s="1"/>
      <c r="C366" s="1"/>
      <c r="D366" s="1"/>
      <c r="E366" s="1"/>
      <c r="F366" s="1"/>
    </row>
    <row r="367" spans="1:6" x14ac:dyDescent="0.25">
      <c r="A367" s="1"/>
      <c r="B367" s="1"/>
      <c r="C367" s="1"/>
      <c r="D367" s="1"/>
      <c r="E367" s="1"/>
      <c r="F367" s="1"/>
    </row>
    <row r="368" spans="1:6" x14ac:dyDescent="0.25">
      <c r="A368" s="1"/>
      <c r="B368" s="1"/>
      <c r="C368" s="1"/>
      <c r="D368" s="1"/>
      <c r="E368" s="1"/>
      <c r="F368" s="1"/>
    </row>
    <row r="369" spans="1:6" x14ac:dyDescent="0.25">
      <c r="A369" s="1"/>
      <c r="B369" s="1"/>
      <c r="C369" s="1"/>
      <c r="D369" s="1"/>
      <c r="E369" s="1"/>
      <c r="F369" s="1"/>
    </row>
    <row r="370" spans="1:6" x14ac:dyDescent="0.25">
      <c r="A370" s="1"/>
      <c r="B370" s="1"/>
      <c r="C370" s="1"/>
      <c r="D370" s="1"/>
      <c r="E370" s="1"/>
      <c r="F370" s="1"/>
    </row>
    <row r="371" spans="1:6" x14ac:dyDescent="0.25">
      <c r="A371" s="1"/>
      <c r="B371" s="1"/>
      <c r="C371" s="1"/>
      <c r="D371" s="1"/>
      <c r="E371" s="1"/>
      <c r="F371" s="1"/>
    </row>
    <row r="372" spans="1:6" x14ac:dyDescent="0.25">
      <c r="A372" s="1"/>
      <c r="B372" s="1"/>
      <c r="C372" s="1"/>
      <c r="D372" s="1"/>
      <c r="E372" s="1"/>
      <c r="F372" s="1"/>
    </row>
    <row r="373" spans="1:6" x14ac:dyDescent="0.25">
      <c r="A373" s="1"/>
      <c r="B373" s="1"/>
      <c r="C373" s="1"/>
      <c r="D373" s="1"/>
      <c r="E373" s="1"/>
      <c r="F373" s="1"/>
    </row>
    <row r="374" spans="1:6" x14ac:dyDescent="0.25">
      <c r="A374" s="1"/>
      <c r="B374" s="1"/>
      <c r="C374" s="1"/>
      <c r="D374" s="1"/>
      <c r="E374" s="1"/>
      <c r="F374" s="1"/>
    </row>
    <row r="375" spans="1:6" x14ac:dyDescent="0.25">
      <c r="A375" s="1"/>
      <c r="B375" s="1"/>
      <c r="C375" s="1"/>
      <c r="D375" s="1"/>
      <c r="E375" s="1"/>
      <c r="F375" s="1"/>
    </row>
    <row r="376" spans="1:6" x14ac:dyDescent="0.25">
      <c r="A376" s="1"/>
      <c r="B376" s="1"/>
      <c r="C376" s="1"/>
      <c r="D376" s="1"/>
      <c r="E376" s="1"/>
      <c r="F376" s="1"/>
    </row>
    <row r="377" spans="1:6" x14ac:dyDescent="0.25">
      <c r="A377" s="1"/>
      <c r="B377" s="1"/>
      <c r="C377" s="1"/>
      <c r="D377" s="1"/>
      <c r="E377" s="1"/>
      <c r="F377" s="1"/>
    </row>
    <row r="378" spans="1:6" x14ac:dyDescent="0.25">
      <c r="A378" s="1"/>
      <c r="B378" s="1"/>
      <c r="C378" s="1"/>
      <c r="D378" s="1"/>
      <c r="E378" s="1"/>
      <c r="F378" s="1"/>
    </row>
    <row r="379" spans="1:6" x14ac:dyDescent="0.25">
      <c r="A379" s="1"/>
      <c r="B379" s="1"/>
      <c r="C379" s="1"/>
      <c r="D379" s="1"/>
      <c r="E379" s="1"/>
      <c r="F379" s="1"/>
    </row>
    <row r="380" spans="1:6" x14ac:dyDescent="0.25">
      <c r="A380" s="1"/>
      <c r="B380" s="1"/>
      <c r="C380" s="1"/>
      <c r="D380" s="1"/>
      <c r="E380" s="1"/>
      <c r="F380" s="1"/>
    </row>
    <row r="381" spans="1:6" x14ac:dyDescent="0.25">
      <c r="A381" s="1"/>
      <c r="B381" s="1"/>
      <c r="C381" s="1"/>
      <c r="D381" s="1"/>
      <c r="E381" s="1"/>
      <c r="F381" s="1"/>
    </row>
    <row r="382" spans="1:6" x14ac:dyDescent="0.25">
      <c r="A382" s="1"/>
      <c r="B382" s="1"/>
      <c r="C382" s="1"/>
      <c r="D382" s="1"/>
      <c r="E382" s="1"/>
      <c r="F382" s="1"/>
    </row>
    <row r="383" spans="1:6" x14ac:dyDescent="0.25">
      <c r="A383" s="1"/>
      <c r="B383" s="1"/>
      <c r="C383" s="1"/>
      <c r="D383" s="1"/>
      <c r="E383" s="1"/>
      <c r="F383" s="1"/>
    </row>
    <row r="384" spans="1:6" x14ac:dyDescent="0.25">
      <c r="A384" s="1"/>
      <c r="B384" s="1"/>
      <c r="C384" s="1"/>
      <c r="D384" s="1"/>
      <c r="E384" s="1"/>
      <c r="F384" s="1"/>
    </row>
    <row r="385" spans="1:6" x14ac:dyDescent="0.25">
      <c r="A385" s="1"/>
      <c r="B385" s="1"/>
      <c r="C385" s="1"/>
      <c r="D385" s="1"/>
      <c r="E385" s="1"/>
      <c r="F385" s="1"/>
    </row>
    <row r="386" spans="1:6" x14ac:dyDescent="0.25">
      <c r="A386" s="1"/>
      <c r="B386" s="1"/>
      <c r="C386" s="1"/>
      <c r="D386" s="1"/>
      <c r="E386" s="1"/>
      <c r="F386" s="1"/>
    </row>
    <row r="387" spans="1:6" x14ac:dyDescent="0.25">
      <c r="A387" s="1"/>
      <c r="B387" s="1"/>
      <c r="C387" s="1"/>
      <c r="D387" s="1"/>
      <c r="E387" s="1"/>
      <c r="F387" s="1"/>
    </row>
    <row r="388" spans="1:6" x14ac:dyDescent="0.25">
      <c r="A388" s="1"/>
      <c r="B388" s="1"/>
      <c r="C388" s="1"/>
      <c r="D388" s="1"/>
      <c r="E388" s="1"/>
      <c r="F388" s="1"/>
    </row>
    <row r="389" spans="1:6" x14ac:dyDescent="0.25">
      <c r="A389" s="1"/>
      <c r="B389" s="1"/>
      <c r="C389" s="1"/>
      <c r="D389" s="1"/>
      <c r="E389" s="1"/>
      <c r="F389" s="1"/>
    </row>
    <row r="390" spans="1:6" x14ac:dyDescent="0.25">
      <c r="A390" s="1"/>
      <c r="B390" s="1"/>
      <c r="C390" s="1"/>
      <c r="D390" s="1"/>
      <c r="E390" s="1"/>
      <c r="F390" s="1"/>
    </row>
    <row r="391" spans="1:6" x14ac:dyDescent="0.25">
      <c r="A391" s="1"/>
      <c r="B391" s="1"/>
      <c r="C391" s="1"/>
      <c r="D391" s="1"/>
      <c r="E391" s="1"/>
      <c r="F391" s="1"/>
    </row>
    <row r="392" spans="1:6" x14ac:dyDescent="0.25">
      <c r="A392" s="1"/>
      <c r="B392" s="1"/>
      <c r="C392" s="1"/>
      <c r="D392" s="1"/>
      <c r="E392" s="1"/>
      <c r="F392" s="1"/>
    </row>
    <row r="393" spans="1:6" x14ac:dyDescent="0.25">
      <c r="A393" s="1"/>
      <c r="B393" s="1"/>
      <c r="C393" s="1"/>
      <c r="D393" s="1"/>
      <c r="E393" s="1"/>
      <c r="F393" s="1"/>
    </row>
    <row r="394" spans="1:6" x14ac:dyDescent="0.25">
      <c r="A394" s="1"/>
      <c r="B394" s="1"/>
      <c r="C394" s="1"/>
      <c r="D394" s="1"/>
      <c r="E394" s="1"/>
      <c r="F394" s="1"/>
    </row>
    <row r="395" spans="1:6" x14ac:dyDescent="0.25">
      <c r="A395" s="1"/>
      <c r="B395" s="1"/>
      <c r="C395" s="1"/>
      <c r="D395" s="1"/>
      <c r="E395" s="1"/>
      <c r="F395" s="1"/>
    </row>
    <row r="396" spans="1:6" x14ac:dyDescent="0.25">
      <c r="A396" s="1"/>
      <c r="B396" s="1"/>
      <c r="C396" s="1"/>
      <c r="D396" s="1"/>
      <c r="E396" s="1"/>
      <c r="F396" s="1"/>
    </row>
    <row r="397" spans="1:6" x14ac:dyDescent="0.25">
      <c r="A397" s="1"/>
      <c r="B397" s="1"/>
      <c r="C397" s="1"/>
      <c r="D397" s="1"/>
      <c r="E397" s="1"/>
      <c r="F397" s="1"/>
    </row>
    <row r="398" spans="1:6" x14ac:dyDescent="0.25">
      <c r="A398" s="1"/>
      <c r="B398" s="1"/>
      <c r="C398" s="1"/>
      <c r="D398" s="1"/>
      <c r="E398" s="1"/>
      <c r="F398" s="1"/>
    </row>
    <row r="399" spans="1:6" x14ac:dyDescent="0.25">
      <c r="A399" s="1"/>
      <c r="B399" s="1"/>
      <c r="C399" s="1"/>
      <c r="D399" s="1"/>
      <c r="E399" s="1"/>
      <c r="F399" s="1"/>
    </row>
    <row r="400" spans="1:6" x14ac:dyDescent="0.25">
      <c r="A400" s="1"/>
      <c r="B400" s="1"/>
      <c r="C400" s="1"/>
      <c r="D400" s="1"/>
      <c r="E400" s="1"/>
      <c r="F400" s="1"/>
    </row>
    <row r="401" spans="1:6" x14ac:dyDescent="0.25">
      <c r="A401" s="1"/>
      <c r="B401" s="1"/>
      <c r="C401" s="1"/>
      <c r="D401" s="1"/>
      <c r="E401" s="1"/>
      <c r="F401" s="1"/>
    </row>
    <row r="402" spans="1:6" x14ac:dyDescent="0.25">
      <c r="A402" s="1"/>
      <c r="B402" s="1"/>
      <c r="C402" s="1"/>
      <c r="D402" s="1"/>
      <c r="E402" s="1"/>
      <c r="F402" s="1"/>
    </row>
    <row r="403" spans="1:6" x14ac:dyDescent="0.25">
      <c r="A403" s="1"/>
      <c r="B403" s="1"/>
      <c r="C403" s="1"/>
      <c r="D403" s="1"/>
      <c r="E403" s="1"/>
      <c r="F403" s="1"/>
    </row>
    <row r="404" spans="1:6" x14ac:dyDescent="0.25">
      <c r="A404" s="1"/>
      <c r="B404" s="1"/>
      <c r="C404" s="1"/>
      <c r="D404" s="1"/>
      <c r="E404" s="1"/>
      <c r="F404" s="1"/>
    </row>
    <row r="405" spans="1:6" x14ac:dyDescent="0.25">
      <c r="A405" s="1"/>
      <c r="B405" s="1"/>
      <c r="C405" s="1"/>
      <c r="D405" s="1"/>
      <c r="E405" s="1"/>
      <c r="F405" s="1"/>
    </row>
    <row r="406" spans="1:6" x14ac:dyDescent="0.25">
      <c r="A406" s="1"/>
      <c r="B406" s="1"/>
      <c r="C406" s="1"/>
      <c r="D406" s="1"/>
      <c r="E406" s="1"/>
      <c r="F406" s="1"/>
    </row>
    <row r="407" spans="1:6" x14ac:dyDescent="0.25">
      <c r="A407" s="1"/>
      <c r="B407" s="1"/>
      <c r="C407" s="1"/>
      <c r="D407" s="1"/>
      <c r="E407" s="1"/>
      <c r="F407" s="1"/>
    </row>
    <row r="408" spans="1:6" x14ac:dyDescent="0.25">
      <c r="A408" s="1"/>
      <c r="B408" s="1"/>
      <c r="C408" s="1"/>
      <c r="D408" s="1"/>
      <c r="E408" s="1"/>
      <c r="F408" s="1"/>
    </row>
    <row r="409" spans="1:6" x14ac:dyDescent="0.25">
      <c r="A409" s="1"/>
      <c r="B409" s="1"/>
      <c r="C409" s="1"/>
      <c r="D409" s="1"/>
      <c r="E409" s="1"/>
      <c r="F409" s="1"/>
    </row>
    <row r="410" spans="1:6" x14ac:dyDescent="0.25">
      <c r="A410" s="1"/>
      <c r="B410" s="1"/>
      <c r="C410" s="1"/>
      <c r="D410" s="1"/>
      <c r="E410" s="1"/>
      <c r="F410" s="1"/>
    </row>
    <row r="411" spans="1:6" x14ac:dyDescent="0.25">
      <c r="A411" s="1"/>
      <c r="B411" s="1"/>
      <c r="C411" s="1"/>
      <c r="D411" s="1"/>
      <c r="E411" s="1"/>
      <c r="F411" s="1"/>
    </row>
    <row r="412" spans="1:6" x14ac:dyDescent="0.25">
      <c r="A412" s="1"/>
      <c r="B412" s="1"/>
      <c r="C412" s="1"/>
      <c r="D412" s="1"/>
      <c r="E412" s="1"/>
      <c r="F412" s="1"/>
    </row>
    <row r="413" spans="1:6" x14ac:dyDescent="0.25">
      <c r="A413" s="1"/>
      <c r="B413" s="1"/>
      <c r="C413" s="1"/>
      <c r="D413" s="1"/>
      <c r="E413" s="1"/>
      <c r="F413" s="1"/>
    </row>
    <row r="414" spans="1:6" x14ac:dyDescent="0.25">
      <c r="A414" s="1"/>
      <c r="B414" s="1"/>
      <c r="C414" s="1"/>
      <c r="D414" s="1"/>
      <c r="E414" s="1"/>
      <c r="F414" s="1"/>
    </row>
    <row r="415" spans="1:6" x14ac:dyDescent="0.25">
      <c r="A415" s="1"/>
      <c r="B415" s="1"/>
      <c r="C415" s="1"/>
      <c r="D415" s="1"/>
      <c r="E415" s="1"/>
      <c r="F415" s="1"/>
    </row>
    <row r="416" spans="1:6" x14ac:dyDescent="0.25">
      <c r="A416" s="1"/>
      <c r="B416" s="1"/>
      <c r="C416" s="1"/>
      <c r="D416" s="1"/>
      <c r="E416" s="1"/>
      <c r="F416" s="1"/>
    </row>
    <row r="417" spans="1:6" x14ac:dyDescent="0.25">
      <c r="A417" s="1"/>
      <c r="B417" s="1"/>
      <c r="C417" s="1"/>
      <c r="D417" s="1"/>
      <c r="E417" s="1"/>
      <c r="F417" s="1"/>
    </row>
    <row r="418" spans="1:6" x14ac:dyDescent="0.25">
      <c r="A418" s="1"/>
      <c r="B418" s="1"/>
      <c r="C418" s="1"/>
      <c r="D418" s="1"/>
      <c r="E418" s="1"/>
      <c r="F418" s="1"/>
    </row>
    <row r="419" spans="1:6" x14ac:dyDescent="0.25">
      <c r="A419" s="1"/>
      <c r="B419" s="1"/>
      <c r="C419" s="1"/>
      <c r="D419" s="1"/>
      <c r="E419" s="1"/>
      <c r="F419" s="1"/>
    </row>
    <row r="420" spans="1:6" x14ac:dyDescent="0.25">
      <c r="A420" s="1"/>
      <c r="B420" s="1"/>
      <c r="C420" s="1"/>
      <c r="D420" s="1"/>
      <c r="E420" s="1"/>
      <c r="F420" s="1"/>
    </row>
    <row r="421" spans="1:6" x14ac:dyDescent="0.25">
      <c r="A421" s="1"/>
      <c r="B421" s="1"/>
      <c r="C421" s="1"/>
      <c r="D421" s="1"/>
      <c r="E421" s="1"/>
      <c r="F421" s="1"/>
    </row>
    <row r="422" spans="1:6" x14ac:dyDescent="0.25">
      <c r="A422" s="1"/>
      <c r="B422" s="1"/>
      <c r="C422" s="1"/>
      <c r="D422" s="1"/>
      <c r="E422" s="1"/>
      <c r="F422" s="1"/>
    </row>
    <row r="423" spans="1:6" x14ac:dyDescent="0.25">
      <c r="A423" s="1"/>
      <c r="B423" s="1"/>
      <c r="C423" s="1"/>
      <c r="D423" s="1"/>
      <c r="E423" s="1"/>
      <c r="F423" s="1"/>
    </row>
    <row r="424" spans="1:6" x14ac:dyDescent="0.25">
      <c r="A424" s="1"/>
      <c r="B424" s="1"/>
      <c r="C424" s="1"/>
      <c r="D424" s="1"/>
      <c r="E424" s="1"/>
      <c r="F424" s="1"/>
    </row>
    <row r="425" spans="1:6" x14ac:dyDescent="0.25">
      <c r="A425" s="1"/>
      <c r="B425" s="1"/>
      <c r="C425" s="1"/>
      <c r="D425" s="1"/>
      <c r="E425" s="1"/>
      <c r="F425" s="1"/>
    </row>
    <row r="426" spans="1:6" x14ac:dyDescent="0.25">
      <c r="A426" s="1"/>
      <c r="B426" s="1"/>
      <c r="C426" s="1"/>
      <c r="D426" s="1"/>
      <c r="E426" s="1"/>
      <c r="F426" s="1"/>
    </row>
    <row r="427" spans="1:6" x14ac:dyDescent="0.25">
      <c r="A427" s="1"/>
      <c r="B427" s="1"/>
      <c r="C427" s="1"/>
      <c r="D427" s="1"/>
      <c r="E427" s="1"/>
      <c r="F427" s="1"/>
    </row>
    <row r="428" spans="1:6" x14ac:dyDescent="0.25">
      <c r="A428" s="1"/>
      <c r="B428" s="1"/>
      <c r="C428" s="1"/>
      <c r="D428" s="1"/>
      <c r="E428" s="1"/>
      <c r="F428" s="1"/>
    </row>
    <row r="429" spans="1:6" x14ac:dyDescent="0.25">
      <c r="A429" s="1"/>
      <c r="B429" s="1"/>
      <c r="C429" s="1"/>
      <c r="D429" s="1"/>
      <c r="E429" s="1"/>
      <c r="F429" s="1"/>
    </row>
    <row r="430" spans="1:6" x14ac:dyDescent="0.25">
      <c r="A430" s="1"/>
      <c r="B430" s="1"/>
      <c r="C430" s="1"/>
      <c r="D430" s="1"/>
      <c r="E430" s="1"/>
      <c r="F430" s="1"/>
    </row>
    <row r="431" spans="1:6" x14ac:dyDescent="0.25">
      <c r="A431" s="1"/>
      <c r="B431" s="1"/>
      <c r="C431" s="1"/>
      <c r="D431" s="1"/>
      <c r="E431" s="1"/>
      <c r="F431" s="1"/>
    </row>
    <row r="432" spans="1:6" x14ac:dyDescent="0.25">
      <c r="A432" s="1"/>
      <c r="B432" s="1"/>
      <c r="C432" s="1"/>
      <c r="D432" s="1"/>
      <c r="E432" s="1"/>
      <c r="F432" s="1"/>
    </row>
    <row r="433" spans="1:6" x14ac:dyDescent="0.25">
      <c r="A433" s="1"/>
      <c r="B433" s="1"/>
      <c r="C433" s="1"/>
      <c r="D433" s="1"/>
      <c r="E433" s="1"/>
      <c r="F433" s="1"/>
    </row>
    <row r="434" spans="1:6" x14ac:dyDescent="0.25">
      <c r="A434" s="1"/>
      <c r="B434" s="1"/>
      <c r="C434" s="1"/>
      <c r="D434" s="1"/>
      <c r="E434" s="1"/>
      <c r="F434" s="1"/>
    </row>
    <row r="435" spans="1:6" x14ac:dyDescent="0.25">
      <c r="A435" s="1"/>
      <c r="B435" s="1"/>
      <c r="C435" s="1"/>
      <c r="D435" s="1"/>
      <c r="E435" s="1"/>
      <c r="F435" s="1"/>
    </row>
    <row r="436" spans="1:6" x14ac:dyDescent="0.25">
      <c r="A436" s="1"/>
      <c r="B436" s="1"/>
      <c r="C436" s="1"/>
      <c r="D436" s="1"/>
      <c r="E436" s="1"/>
      <c r="F436" s="1"/>
    </row>
    <row r="437" spans="1:6" x14ac:dyDescent="0.25">
      <c r="A437" s="1"/>
      <c r="B437" s="1"/>
      <c r="C437" s="1"/>
      <c r="D437" s="1"/>
      <c r="E437" s="1"/>
      <c r="F437" s="1"/>
    </row>
    <row r="438" spans="1:6" x14ac:dyDescent="0.25">
      <c r="A438" s="1"/>
      <c r="B438" s="1"/>
      <c r="C438" s="1"/>
      <c r="D438" s="1"/>
      <c r="E438" s="1"/>
      <c r="F438" s="1"/>
    </row>
    <row r="439" spans="1:6" x14ac:dyDescent="0.25">
      <c r="A439" s="1"/>
      <c r="B439" s="1"/>
      <c r="C439" s="1"/>
      <c r="D439" s="1"/>
      <c r="E439" s="1"/>
      <c r="F439" s="1"/>
    </row>
    <row r="440" spans="1:6" x14ac:dyDescent="0.25">
      <c r="A440" s="1"/>
      <c r="B440" s="1"/>
      <c r="C440" s="1"/>
      <c r="D440" s="1"/>
      <c r="E440" s="1"/>
      <c r="F440" s="1"/>
    </row>
    <row r="441" spans="1:6" x14ac:dyDescent="0.25">
      <c r="A441" s="1"/>
      <c r="B441" s="1"/>
      <c r="C441" s="1"/>
      <c r="D441" s="1"/>
      <c r="E441" s="1"/>
      <c r="F441" s="1"/>
    </row>
    <row r="442" spans="1:6" x14ac:dyDescent="0.25">
      <c r="A442" s="1"/>
      <c r="B442" s="1"/>
      <c r="C442" s="1"/>
      <c r="D442" s="1"/>
      <c r="E442" s="1"/>
      <c r="F442" s="1"/>
    </row>
    <row r="443" spans="1:6" x14ac:dyDescent="0.25">
      <c r="A443" s="1"/>
      <c r="B443" s="1"/>
      <c r="C443" s="1"/>
      <c r="D443" s="1"/>
      <c r="E443" s="1"/>
      <c r="F443" s="1"/>
    </row>
    <row r="444" spans="1:6" x14ac:dyDescent="0.25">
      <c r="A444" s="1"/>
      <c r="B444" s="1"/>
      <c r="C444" s="1"/>
      <c r="D444" s="1"/>
      <c r="E444" s="1"/>
      <c r="F444" s="1"/>
    </row>
    <row r="445" spans="1:6" x14ac:dyDescent="0.25">
      <c r="A445" s="1"/>
      <c r="B445" s="1"/>
      <c r="C445" s="1"/>
      <c r="D445" s="1"/>
      <c r="E445" s="1"/>
      <c r="F445" s="1"/>
    </row>
    <row r="446" spans="1:6" x14ac:dyDescent="0.25">
      <c r="A446" s="1"/>
      <c r="B446" s="1"/>
      <c r="C446" s="1"/>
      <c r="D446" s="1"/>
      <c r="E446" s="1"/>
      <c r="F446" s="1"/>
    </row>
    <row r="447" spans="1:6" x14ac:dyDescent="0.25">
      <c r="A447" s="1"/>
      <c r="B447" s="1"/>
      <c r="C447" s="1"/>
      <c r="D447" s="1"/>
      <c r="E447" s="1"/>
      <c r="F447" s="1"/>
    </row>
    <row r="448" spans="1:6" x14ac:dyDescent="0.25">
      <c r="A448" s="1"/>
      <c r="B448" s="1"/>
      <c r="C448" s="1"/>
      <c r="D448" s="1"/>
      <c r="E448" s="1"/>
      <c r="F448" s="1"/>
    </row>
    <row r="449" spans="1:6" x14ac:dyDescent="0.25">
      <c r="A449" s="1"/>
      <c r="B449" s="1"/>
      <c r="C449" s="1"/>
      <c r="D449" s="1"/>
      <c r="E449" s="1"/>
      <c r="F449" s="1"/>
    </row>
    <row r="450" spans="1:6" x14ac:dyDescent="0.25">
      <c r="A450" s="1"/>
      <c r="B450" s="1"/>
      <c r="C450" s="1"/>
      <c r="D450" s="1"/>
      <c r="E450" s="1"/>
      <c r="F450" s="1"/>
    </row>
    <row r="451" spans="1:6" x14ac:dyDescent="0.25">
      <c r="A451" s="1"/>
      <c r="B451" s="1"/>
      <c r="C451" s="1"/>
      <c r="D451" s="1"/>
      <c r="E451" s="1"/>
      <c r="F451" s="1"/>
    </row>
    <row r="452" spans="1:6" x14ac:dyDescent="0.25">
      <c r="A452" s="1"/>
      <c r="B452" s="1"/>
      <c r="C452" s="1"/>
      <c r="D452" s="1"/>
      <c r="E452" s="1"/>
      <c r="F452" s="1"/>
    </row>
    <row r="453" spans="1:6" x14ac:dyDescent="0.25">
      <c r="A453" s="1"/>
      <c r="B453" s="1"/>
      <c r="C453" s="1"/>
      <c r="D453" s="1"/>
      <c r="E453" s="1"/>
      <c r="F453" s="1"/>
    </row>
    <row r="454" spans="1:6" x14ac:dyDescent="0.25">
      <c r="A454" s="1"/>
      <c r="B454" s="1"/>
      <c r="C454" s="1"/>
      <c r="D454" s="1"/>
      <c r="E454" s="1"/>
      <c r="F454" s="1"/>
    </row>
    <row r="455" spans="1:6" x14ac:dyDescent="0.25">
      <c r="A455" s="1"/>
      <c r="B455" s="1"/>
      <c r="C455" s="1"/>
      <c r="D455" s="1"/>
      <c r="E455" s="1"/>
      <c r="F455" s="1"/>
    </row>
    <row r="456" spans="1:6" x14ac:dyDescent="0.25">
      <c r="A456" s="1"/>
      <c r="B456" s="1"/>
      <c r="C456" s="1"/>
      <c r="D456" s="1"/>
      <c r="E456" s="1"/>
      <c r="F456" s="1"/>
    </row>
    <row r="457" spans="1:6" x14ac:dyDescent="0.25">
      <c r="A457" s="1"/>
      <c r="B457" s="1"/>
      <c r="C457" s="1"/>
      <c r="D457" s="1"/>
      <c r="E457" s="1"/>
      <c r="F457" s="1"/>
    </row>
    <row r="458" spans="1:6" x14ac:dyDescent="0.25">
      <c r="A458" s="1"/>
      <c r="B458" s="1"/>
      <c r="C458" s="1"/>
      <c r="D458" s="1"/>
      <c r="E458" s="1"/>
      <c r="F458" s="1"/>
    </row>
    <row r="459" spans="1:6" x14ac:dyDescent="0.25">
      <c r="A459" s="1"/>
      <c r="B459" s="1"/>
      <c r="C459" s="1"/>
      <c r="D459" s="1"/>
      <c r="E459" s="1"/>
      <c r="F459" s="1"/>
    </row>
    <row r="460" spans="1:6" x14ac:dyDescent="0.25">
      <c r="A460" s="1"/>
      <c r="B460" s="1"/>
      <c r="C460" s="1"/>
      <c r="D460" s="1"/>
      <c r="E460" s="1"/>
      <c r="F460" s="1"/>
    </row>
    <row r="461" spans="1:6" x14ac:dyDescent="0.25">
      <c r="A461" s="1"/>
      <c r="B461" s="1"/>
      <c r="C461" s="1"/>
      <c r="D461" s="1"/>
      <c r="E461" s="1"/>
      <c r="F461" s="1"/>
    </row>
    <row r="462" spans="1:6" x14ac:dyDescent="0.25">
      <c r="A462" s="1"/>
      <c r="B462" s="1"/>
      <c r="C462" s="1"/>
      <c r="D462" s="1"/>
      <c r="E462" s="1"/>
      <c r="F462" s="1"/>
    </row>
    <row r="463" spans="1:6" x14ac:dyDescent="0.25">
      <c r="A463" s="1"/>
      <c r="B463" s="1"/>
      <c r="C463" s="1"/>
      <c r="D463" s="1"/>
      <c r="E463" s="1"/>
      <c r="F463" s="1"/>
    </row>
    <row r="464" spans="1:6" x14ac:dyDescent="0.25">
      <c r="A464" s="1"/>
      <c r="B464" s="1"/>
      <c r="C464" s="1"/>
      <c r="D464" s="1"/>
      <c r="E464" s="1"/>
      <c r="F464" s="1"/>
    </row>
    <row r="465" spans="1:6" x14ac:dyDescent="0.25">
      <c r="A465" s="1"/>
      <c r="B465" s="1"/>
      <c r="C465" s="1"/>
      <c r="D465" s="1"/>
      <c r="E465" s="1"/>
      <c r="F465" s="1"/>
    </row>
    <row r="466" spans="1:6" x14ac:dyDescent="0.25">
      <c r="A466" s="1"/>
      <c r="B466" s="1"/>
      <c r="C466" s="1"/>
      <c r="D466" s="1"/>
      <c r="E466" s="1"/>
      <c r="F466" s="1"/>
    </row>
    <row r="467" spans="1:6" x14ac:dyDescent="0.25">
      <c r="A467" s="1"/>
      <c r="B467" s="1"/>
      <c r="C467" s="1"/>
      <c r="D467" s="1"/>
      <c r="E467" s="1"/>
      <c r="F467" s="1"/>
    </row>
    <row r="468" spans="1:6" x14ac:dyDescent="0.25">
      <c r="A468" s="1"/>
      <c r="B468" s="1"/>
      <c r="C468" s="1"/>
      <c r="D468" s="1"/>
      <c r="E468" s="1"/>
      <c r="F468" s="1"/>
    </row>
    <row r="469" spans="1:6" x14ac:dyDescent="0.25">
      <c r="A469" s="1"/>
      <c r="B469" s="1"/>
      <c r="C469" s="1"/>
      <c r="D469" s="1"/>
      <c r="E469" s="1"/>
      <c r="F469" s="1"/>
    </row>
    <row r="470" spans="1:6" x14ac:dyDescent="0.25">
      <c r="A470" s="1"/>
      <c r="B470" s="1"/>
      <c r="C470" s="1"/>
      <c r="D470" s="1"/>
      <c r="E470" s="1"/>
      <c r="F470" s="1"/>
    </row>
    <row r="471" spans="1:6" x14ac:dyDescent="0.25">
      <c r="A471" s="1"/>
      <c r="B471" s="1"/>
      <c r="C471" s="1"/>
      <c r="D471" s="1"/>
      <c r="E471" s="1"/>
      <c r="F471" s="1"/>
    </row>
    <row r="472" spans="1:6" x14ac:dyDescent="0.25">
      <c r="A472" s="1"/>
      <c r="B472" s="1"/>
      <c r="C472" s="1"/>
      <c r="D472" s="1"/>
      <c r="E472" s="1"/>
      <c r="F472" s="1"/>
    </row>
    <row r="473" spans="1:6" x14ac:dyDescent="0.25">
      <c r="A473" s="1"/>
      <c r="B473" s="1"/>
      <c r="C473" s="1"/>
      <c r="D473" s="1"/>
      <c r="E473" s="1"/>
      <c r="F473" s="1"/>
    </row>
    <row r="474" spans="1:6" x14ac:dyDescent="0.25">
      <c r="A474" s="1"/>
      <c r="B474" s="1"/>
      <c r="C474" s="1"/>
      <c r="D474" s="1"/>
      <c r="E474" s="1"/>
      <c r="F474" s="1"/>
    </row>
    <row r="475" spans="1:6" x14ac:dyDescent="0.25">
      <c r="A475" s="1"/>
      <c r="B475" s="1"/>
      <c r="C475" s="1"/>
      <c r="D475" s="1"/>
      <c r="E475" s="1"/>
      <c r="F475" s="1"/>
    </row>
    <row r="476" spans="1:6" x14ac:dyDescent="0.25">
      <c r="A476" s="1"/>
      <c r="B476" s="1"/>
      <c r="C476" s="1"/>
      <c r="D476" s="1"/>
      <c r="E476" s="1"/>
      <c r="F476" s="1"/>
    </row>
    <row r="477" spans="1:6" x14ac:dyDescent="0.25">
      <c r="A477" s="1"/>
      <c r="B477" s="1"/>
      <c r="C477" s="1"/>
      <c r="D477" s="1"/>
      <c r="E477" s="1"/>
      <c r="F477" s="1"/>
    </row>
    <row r="478" spans="1:6" x14ac:dyDescent="0.25">
      <c r="A478" s="1"/>
      <c r="B478" s="1"/>
      <c r="C478" s="1"/>
      <c r="D478" s="1"/>
      <c r="E478" s="1"/>
      <c r="F478" s="1"/>
    </row>
    <row r="479" spans="1:6" x14ac:dyDescent="0.25">
      <c r="A479" s="1"/>
      <c r="B479" s="1"/>
      <c r="C479" s="1"/>
      <c r="D479" s="1"/>
      <c r="E479" s="1"/>
      <c r="F479" s="1"/>
    </row>
    <row r="480" spans="1:6" x14ac:dyDescent="0.25">
      <c r="A480" s="1"/>
      <c r="B480" s="1"/>
      <c r="C480" s="1"/>
      <c r="D480" s="1"/>
      <c r="E480" s="1"/>
      <c r="F480" s="1"/>
    </row>
    <row r="481" spans="1:6" x14ac:dyDescent="0.25">
      <c r="A481" s="1"/>
      <c r="B481" s="1"/>
      <c r="C481" s="1"/>
      <c r="D481" s="1"/>
      <c r="E481" s="1"/>
      <c r="F481" s="1"/>
    </row>
    <row r="482" spans="1:6" x14ac:dyDescent="0.25">
      <c r="A482" s="1"/>
      <c r="B482" s="1"/>
      <c r="C482" s="1"/>
      <c r="D482" s="1"/>
      <c r="E482" s="1"/>
      <c r="F482" s="1"/>
    </row>
    <row r="483" spans="1:6" x14ac:dyDescent="0.25">
      <c r="A483" s="1"/>
      <c r="B483" s="1"/>
      <c r="C483" s="1"/>
      <c r="D483" s="1"/>
      <c r="E483" s="1"/>
      <c r="F483" s="1"/>
    </row>
    <row r="484" spans="1:6" x14ac:dyDescent="0.25">
      <c r="A484" s="1"/>
      <c r="B484" s="1"/>
      <c r="C484" s="1"/>
      <c r="D484" s="1"/>
      <c r="E484" s="1"/>
      <c r="F484" s="1"/>
    </row>
    <row r="485" spans="1:6" x14ac:dyDescent="0.25">
      <c r="A485" s="1"/>
      <c r="B485" s="1"/>
      <c r="C485" s="1"/>
      <c r="D485" s="1"/>
      <c r="E485" s="1"/>
      <c r="F485" s="1"/>
    </row>
    <row r="486" spans="1:6" x14ac:dyDescent="0.25">
      <c r="A486" s="1"/>
      <c r="B486" s="1"/>
      <c r="C486" s="1"/>
      <c r="D486" s="1"/>
      <c r="E486" s="1"/>
      <c r="F486" s="1"/>
    </row>
    <row r="487" spans="1:6" x14ac:dyDescent="0.25">
      <c r="A487" s="1"/>
      <c r="B487" s="1"/>
      <c r="C487" s="1"/>
      <c r="D487" s="1"/>
      <c r="E487" s="1"/>
      <c r="F487" s="1"/>
    </row>
    <row r="488" spans="1:6" x14ac:dyDescent="0.25">
      <c r="A488" s="1"/>
      <c r="B488" s="1"/>
      <c r="C488" s="1"/>
      <c r="D488" s="1"/>
      <c r="E488" s="1"/>
      <c r="F488" s="1"/>
    </row>
    <row r="489" spans="1:6" x14ac:dyDescent="0.25">
      <c r="A489" s="1"/>
      <c r="B489" s="1"/>
      <c r="C489" s="1"/>
      <c r="D489" s="1"/>
      <c r="E489" s="1"/>
      <c r="F489" s="1"/>
    </row>
    <row r="490" spans="1:6" x14ac:dyDescent="0.25">
      <c r="A490" s="1"/>
      <c r="B490" s="1"/>
      <c r="C490" s="1"/>
      <c r="D490" s="1"/>
      <c r="E490" s="1"/>
      <c r="F490" s="1"/>
    </row>
    <row r="491" spans="1:6" x14ac:dyDescent="0.25">
      <c r="A491" s="1"/>
      <c r="B491" s="1"/>
      <c r="C491" s="1"/>
      <c r="D491" s="1"/>
      <c r="E491" s="1"/>
      <c r="F491" s="1"/>
    </row>
    <row r="492" spans="1:6" x14ac:dyDescent="0.25">
      <c r="A492" s="1"/>
      <c r="B492" s="1"/>
      <c r="C492" s="1"/>
      <c r="D492" s="1"/>
      <c r="E492" s="1"/>
      <c r="F492" s="1"/>
    </row>
    <row r="493" spans="1:6" x14ac:dyDescent="0.25">
      <c r="A493" s="1"/>
      <c r="B493" s="1"/>
      <c r="C493" s="1"/>
      <c r="D493" s="1"/>
      <c r="E493" s="1"/>
      <c r="F493" s="1"/>
    </row>
    <row r="494" spans="1:6" x14ac:dyDescent="0.25">
      <c r="A494" s="1"/>
      <c r="B494" s="1"/>
      <c r="C494" s="1"/>
      <c r="D494" s="1"/>
      <c r="E494" s="1"/>
      <c r="F494" s="1"/>
    </row>
    <row r="495" spans="1:6" x14ac:dyDescent="0.25">
      <c r="A495" s="1"/>
      <c r="B495" s="1"/>
      <c r="C495" s="1"/>
      <c r="D495" s="1"/>
      <c r="E495" s="1"/>
      <c r="F495" s="1"/>
    </row>
    <row r="496" spans="1:6" x14ac:dyDescent="0.25">
      <c r="A496" s="1"/>
      <c r="B496" s="1"/>
      <c r="C496" s="1"/>
      <c r="D496" s="1"/>
      <c r="E496" s="1"/>
      <c r="F496" s="1"/>
    </row>
    <row r="497" spans="1:6" x14ac:dyDescent="0.25">
      <c r="A497" s="1"/>
      <c r="B497" s="1"/>
      <c r="C497" s="1"/>
      <c r="D497" s="1"/>
      <c r="E497" s="1"/>
      <c r="F497" s="1"/>
    </row>
    <row r="498" spans="1:6" x14ac:dyDescent="0.25">
      <c r="A498" s="1"/>
      <c r="B498" s="1"/>
      <c r="C498" s="1"/>
      <c r="D498" s="1"/>
      <c r="E498" s="1"/>
      <c r="F498" s="1"/>
    </row>
    <row r="499" spans="1:6" x14ac:dyDescent="0.25">
      <c r="A499" s="1"/>
      <c r="B499" s="1"/>
      <c r="C499" s="1"/>
      <c r="D499" s="1"/>
      <c r="E499" s="1"/>
      <c r="F499" s="1"/>
    </row>
    <row r="500" spans="1:6" x14ac:dyDescent="0.25">
      <c r="A500" s="1"/>
      <c r="B500" s="1"/>
      <c r="C500" s="1"/>
      <c r="D500" s="1"/>
      <c r="E500" s="1"/>
      <c r="F500" s="1"/>
    </row>
  </sheetData>
  <mergeCells count="3">
    <mergeCell ref="A1:D1"/>
    <mergeCell ref="A2:D2"/>
    <mergeCell ref="A3:D3"/>
  </mergeCells>
  <printOptions horizontalCentered="1"/>
  <pageMargins left="0.7" right="0.7" top="0.75" bottom="0.75" header="0.3" footer="0.3"/>
  <pageSetup paperSize="9" scale="95" orientation="landscape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7"/>
  <sheetViews>
    <sheetView workbookViewId="0">
      <pane ySplit="8" topLeftCell="A13" activePane="bottomLeft" state="frozen"/>
      <selection pane="bottomLeft" activeCell="S37" sqref="S37"/>
    </sheetView>
  </sheetViews>
  <sheetFormatPr defaultColWidth="0" defaultRowHeight="15" x14ac:dyDescent="0.25"/>
  <cols>
    <col min="1" max="1" width="4.7109375" hidden="1" customWidth="1"/>
    <col min="2" max="2" width="5.7109375" customWidth="1"/>
    <col min="3" max="3" width="12.7109375" customWidth="1"/>
    <col min="4" max="4" width="44.7109375" customWidth="1"/>
    <col min="5" max="5" width="5.7109375" customWidth="1"/>
    <col min="6" max="7" width="9.7109375" customWidth="1"/>
    <col min="8" max="8" width="9.7109375" hidden="1" customWidth="1"/>
    <col min="9" max="9" width="10.7109375" customWidth="1"/>
    <col min="10" max="15" width="0" hidden="1" customWidth="1"/>
    <col min="16" max="16" width="9.7109375" customWidth="1"/>
    <col min="17" max="18" width="0" hidden="1" customWidth="1"/>
    <col min="19" max="19" width="7.7109375" customWidth="1"/>
    <col min="20" max="21" width="0" hidden="1" customWidth="1"/>
    <col min="22" max="22" width="7.7109375" customWidth="1"/>
    <col min="23" max="26" width="0" hidden="1" customWidth="1"/>
    <col min="27" max="27" width="9.140625" customWidth="1"/>
    <col min="28" max="16384" width="9.140625" hidden="1"/>
  </cols>
  <sheetData>
    <row r="1" spans="1:26" ht="20.100000000000001" customHeight="1" x14ac:dyDescent="0.25">
      <c r="A1" s="158"/>
      <c r="B1" s="213" t="s">
        <v>33</v>
      </c>
      <c r="C1" s="214"/>
      <c r="D1" s="214"/>
      <c r="E1" s="214"/>
      <c r="F1" s="214"/>
      <c r="G1" s="214"/>
      <c r="H1" s="215"/>
      <c r="I1" s="159" t="s">
        <v>30</v>
      </c>
      <c r="J1" s="158"/>
      <c r="K1" s="3"/>
      <c r="L1" s="3"/>
      <c r="M1" s="3"/>
      <c r="N1" s="3"/>
      <c r="O1" s="3"/>
      <c r="P1" s="3"/>
      <c r="S1" s="3"/>
      <c r="V1" s="154"/>
      <c r="W1">
        <v>30.126000000000001</v>
      </c>
    </row>
    <row r="2" spans="1:26" ht="20.100000000000001" customHeight="1" x14ac:dyDescent="0.25">
      <c r="A2" s="158"/>
      <c r="B2" s="213" t="s">
        <v>34</v>
      </c>
      <c r="C2" s="214"/>
      <c r="D2" s="214"/>
      <c r="E2" s="214"/>
      <c r="F2" s="214"/>
      <c r="G2" s="214"/>
      <c r="H2" s="215"/>
      <c r="I2" s="159" t="s">
        <v>28</v>
      </c>
      <c r="J2" s="158"/>
      <c r="K2" s="3"/>
      <c r="L2" s="3"/>
      <c r="M2" s="3"/>
      <c r="N2" s="3"/>
      <c r="O2" s="3"/>
      <c r="P2" s="3"/>
      <c r="S2" s="3"/>
      <c r="V2" s="154"/>
    </row>
    <row r="3" spans="1:26" ht="20.100000000000001" customHeight="1" x14ac:dyDescent="0.25">
      <c r="A3" s="158"/>
      <c r="B3" s="213" t="s">
        <v>35</v>
      </c>
      <c r="C3" s="214"/>
      <c r="D3" s="214"/>
      <c r="E3" s="214"/>
      <c r="F3" s="214"/>
      <c r="G3" s="214"/>
      <c r="H3" s="215"/>
      <c r="I3" s="159" t="s">
        <v>74</v>
      </c>
      <c r="J3" s="158"/>
      <c r="K3" s="3"/>
      <c r="L3" s="3"/>
      <c r="M3" s="3"/>
      <c r="N3" s="3"/>
      <c r="O3" s="3"/>
      <c r="P3" s="3"/>
      <c r="S3" s="3"/>
      <c r="V3" s="154"/>
    </row>
    <row r="4" spans="1:26" x14ac:dyDescent="0.25">
      <c r="A4" s="3"/>
      <c r="B4" s="5" t="s">
        <v>94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S4" s="3"/>
      <c r="V4" s="154"/>
    </row>
    <row r="5" spans="1:26" x14ac:dyDescent="0.25">
      <c r="A5" s="3"/>
      <c r="B5" s="5" t="s">
        <v>234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S5" s="3"/>
      <c r="V5" s="154"/>
    </row>
    <row r="6" spans="1:26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S6" s="3"/>
      <c r="V6" s="154"/>
    </row>
    <row r="7" spans="1:26" x14ac:dyDescent="0.25">
      <c r="A7" s="12"/>
      <c r="B7" s="13" t="s">
        <v>75</v>
      </c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S7" s="12"/>
      <c r="V7" s="162"/>
    </row>
    <row r="8" spans="1:26" ht="15.75" x14ac:dyDescent="0.25">
      <c r="A8" s="161" t="s">
        <v>83</v>
      </c>
      <c r="B8" s="161" t="s">
        <v>84</v>
      </c>
      <c r="C8" s="161" t="s">
        <v>85</v>
      </c>
      <c r="D8" s="161" t="s">
        <v>86</v>
      </c>
      <c r="E8" s="161" t="s">
        <v>87</v>
      </c>
      <c r="F8" s="161" t="s">
        <v>88</v>
      </c>
      <c r="G8" s="161" t="s">
        <v>89</v>
      </c>
      <c r="H8" s="161" t="s">
        <v>66</v>
      </c>
      <c r="I8" s="161" t="s">
        <v>90</v>
      </c>
      <c r="J8" s="161"/>
      <c r="K8" s="161"/>
      <c r="L8" s="161"/>
      <c r="M8" s="161"/>
      <c r="N8" s="161"/>
      <c r="O8" s="161"/>
      <c r="P8" s="161" t="s">
        <v>91</v>
      </c>
      <c r="Q8" s="155"/>
      <c r="R8" s="155"/>
      <c r="S8" s="161" t="s">
        <v>92</v>
      </c>
      <c r="T8" s="157"/>
      <c r="U8" s="157"/>
      <c r="V8" s="163" t="s">
        <v>93</v>
      </c>
      <c r="W8" s="156"/>
      <c r="X8" s="156"/>
      <c r="Y8" s="156"/>
      <c r="Z8" s="156"/>
    </row>
    <row r="9" spans="1:26" x14ac:dyDescent="0.25">
      <c r="A9" s="143"/>
      <c r="B9" s="143"/>
      <c r="C9" s="164"/>
      <c r="D9" s="147" t="s">
        <v>76</v>
      </c>
      <c r="E9" s="143"/>
      <c r="F9" s="165"/>
      <c r="G9" s="144"/>
      <c r="H9" s="144"/>
      <c r="I9" s="144"/>
      <c r="J9" s="143"/>
      <c r="K9" s="143"/>
      <c r="L9" s="143"/>
      <c r="M9" s="143"/>
      <c r="N9" s="143"/>
      <c r="O9" s="143"/>
      <c r="P9" s="143"/>
      <c r="Q9" s="146"/>
      <c r="R9" s="146"/>
      <c r="S9" s="143"/>
      <c r="T9" s="146"/>
      <c r="U9" s="146"/>
      <c r="V9" s="166"/>
      <c r="W9" s="146"/>
      <c r="X9" s="146"/>
      <c r="Y9" s="146"/>
      <c r="Z9" s="146"/>
    </row>
    <row r="10" spans="1:26" x14ac:dyDescent="0.25">
      <c r="A10" s="149"/>
      <c r="B10" s="149"/>
      <c r="C10" s="149"/>
      <c r="D10" s="149" t="s">
        <v>77</v>
      </c>
      <c r="E10" s="149"/>
      <c r="F10" s="167"/>
      <c r="G10" s="150"/>
      <c r="H10" s="150"/>
      <c r="I10" s="150"/>
      <c r="J10" s="149"/>
      <c r="K10" s="149"/>
      <c r="L10" s="149"/>
      <c r="M10" s="149"/>
      <c r="N10" s="149"/>
      <c r="O10" s="149"/>
      <c r="P10" s="149"/>
      <c r="Q10" s="146"/>
      <c r="R10" s="146"/>
      <c r="S10" s="149"/>
      <c r="T10" s="146"/>
      <c r="U10" s="146"/>
      <c r="V10" s="146"/>
      <c r="W10" s="146"/>
      <c r="X10" s="146"/>
      <c r="Y10" s="146"/>
      <c r="Z10" s="146"/>
    </row>
    <row r="11" spans="1:26" ht="24.95" customHeight="1" x14ac:dyDescent="0.25">
      <c r="A11" s="171"/>
      <c r="B11" s="168" t="s">
        <v>95</v>
      </c>
      <c r="C11" s="172" t="s">
        <v>96</v>
      </c>
      <c r="D11" s="168" t="s">
        <v>97</v>
      </c>
      <c r="E11" s="168" t="s">
        <v>98</v>
      </c>
      <c r="F11" s="169">
        <v>1673</v>
      </c>
      <c r="G11" s="170"/>
      <c r="H11" s="170"/>
      <c r="I11" s="170">
        <f>ROUND(F11*(G11+H11),2)</f>
        <v>0</v>
      </c>
      <c r="J11" s="168">
        <f>ROUND(F11*(N11),2)</f>
        <v>6625.08</v>
      </c>
      <c r="K11" s="1">
        <f>ROUND(F11*(O11),2)</f>
        <v>0</v>
      </c>
      <c r="L11" s="1">
        <f>ROUND(F11*(G11),2)</f>
        <v>0</v>
      </c>
      <c r="M11" s="1"/>
      <c r="N11" s="1">
        <v>3.96</v>
      </c>
      <c r="O11" s="1"/>
      <c r="P11" s="167">
        <v>1.0000000000000001E-5</v>
      </c>
      <c r="Q11" s="173"/>
      <c r="R11" s="173">
        <v>1.0000000000000001E-5</v>
      </c>
      <c r="S11" s="149">
        <f>ROUND(F11*(R11),3)</f>
        <v>1.7000000000000001E-2</v>
      </c>
      <c r="V11" s="174"/>
      <c r="Z11">
        <v>0</v>
      </c>
    </row>
    <row r="12" spans="1:26" x14ac:dyDescent="0.25">
      <c r="A12" s="149"/>
      <c r="B12" s="149"/>
      <c r="C12" s="149"/>
      <c r="D12" s="149" t="s">
        <v>77</v>
      </c>
      <c r="E12" s="149"/>
      <c r="F12" s="167"/>
      <c r="G12" s="152"/>
      <c r="H12" s="152">
        <f>ROUND((SUM(M10:M11))/1,2)</f>
        <v>0</v>
      </c>
      <c r="I12" s="152">
        <f>ROUND((SUM(I10:I11))/1,2)</f>
        <v>0</v>
      </c>
      <c r="J12" s="149"/>
      <c r="K12" s="149"/>
      <c r="L12" s="149">
        <f>ROUND((SUM(L10:L11))/1,2)</f>
        <v>0</v>
      </c>
      <c r="M12" s="149">
        <f>ROUND((SUM(M10:M11))/1,2)</f>
        <v>0</v>
      </c>
      <c r="N12" s="149"/>
      <c r="O12" s="149"/>
      <c r="P12" s="175">
        <f>ROUND((SUM(P10:P11))/1,2)</f>
        <v>0</v>
      </c>
      <c r="Q12" s="146"/>
      <c r="R12" s="146"/>
      <c r="S12" s="175">
        <f>ROUND((SUM(S10:S11))/1,2)</f>
        <v>0.02</v>
      </c>
      <c r="T12" s="146"/>
      <c r="U12" s="146"/>
      <c r="V12" s="146"/>
      <c r="W12" s="146"/>
      <c r="X12" s="146"/>
      <c r="Y12" s="146"/>
      <c r="Z12" s="146"/>
    </row>
    <row r="13" spans="1:26" x14ac:dyDescent="0.25">
      <c r="A13" s="1"/>
      <c r="B13" s="1"/>
      <c r="C13" s="1"/>
      <c r="D13" s="1"/>
      <c r="E13" s="1"/>
      <c r="F13" s="160"/>
      <c r="G13" s="142"/>
      <c r="H13" s="142"/>
      <c r="I13" s="142"/>
      <c r="J13" s="1"/>
      <c r="K13" s="1"/>
      <c r="L13" s="1"/>
      <c r="M13" s="1"/>
      <c r="N13" s="1"/>
      <c r="O13" s="1"/>
      <c r="P13" s="1"/>
      <c r="S13" s="1"/>
    </row>
    <row r="14" spans="1:26" x14ac:dyDescent="0.25">
      <c r="A14" s="149"/>
      <c r="B14" s="149"/>
      <c r="C14" s="149"/>
      <c r="D14" s="149" t="s">
        <v>78</v>
      </c>
      <c r="E14" s="149"/>
      <c r="F14" s="167"/>
      <c r="G14" s="150"/>
      <c r="H14" s="150"/>
      <c r="I14" s="150"/>
      <c r="J14" s="149"/>
      <c r="K14" s="149"/>
      <c r="L14" s="149"/>
      <c r="M14" s="149"/>
      <c r="N14" s="149"/>
      <c r="O14" s="149"/>
      <c r="P14" s="149"/>
      <c r="Q14" s="146"/>
      <c r="R14" s="146"/>
      <c r="S14" s="149"/>
      <c r="T14" s="146"/>
      <c r="U14" s="146"/>
      <c r="V14" s="146"/>
      <c r="W14" s="146"/>
      <c r="X14" s="146"/>
      <c r="Y14" s="146"/>
      <c r="Z14" s="146"/>
    </row>
    <row r="15" spans="1:26" ht="24.95" customHeight="1" x14ac:dyDescent="0.25">
      <c r="A15" s="171"/>
      <c r="B15" s="168" t="s">
        <v>99</v>
      </c>
      <c r="C15" s="172" t="s">
        <v>100</v>
      </c>
      <c r="D15" s="168" t="s">
        <v>101</v>
      </c>
      <c r="E15" s="168" t="s">
        <v>98</v>
      </c>
      <c r="F15" s="169">
        <v>1673</v>
      </c>
      <c r="G15" s="170"/>
      <c r="H15" s="170"/>
      <c r="I15" s="170">
        <f>ROUND(F15*(G15+H15),2)</f>
        <v>0</v>
      </c>
      <c r="J15" s="168">
        <f>ROUND(F15*(N15),2)</f>
        <v>602.28</v>
      </c>
      <c r="K15" s="1">
        <f>ROUND(F15*(O15),2)</f>
        <v>0</v>
      </c>
      <c r="L15" s="1">
        <f>ROUND(F15*(G15),2)</f>
        <v>0</v>
      </c>
      <c r="M15" s="1"/>
      <c r="N15" s="1">
        <v>0.36</v>
      </c>
      <c r="O15" s="1"/>
      <c r="P15" s="167">
        <v>6.0999999999999997E-4</v>
      </c>
      <c r="Q15" s="173"/>
      <c r="R15" s="173">
        <v>6.0999999999999997E-4</v>
      </c>
      <c r="S15" s="149">
        <f>ROUND(F15*(R15),3)</f>
        <v>1.0209999999999999</v>
      </c>
      <c r="V15" s="174"/>
      <c r="Z15">
        <v>0</v>
      </c>
    </row>
    <row r="16" spans="1:26" ht="24.95" customHeight="1" x14ac:dyDescent="0.25">
      <c r="A16" s="171"/>
      <c r="B16" s="168" t="s">
        <v>99</v>
      </c>
      <c r="C16" s="172" t="s">
        <v>102</v>
      </c>
      <c r="D16" s="168" t="s">
        <v>103</v>
      </c>
      <c r="E16" s="168" t="s">
        <v>98</v>
      </c>
      <c r="F16" s="169">
        <v>1673</v>
      </c>
      <c r="G16" s="170"/>
      <c r="H16" s="170"/>
      <c r="I16" s="170">
        <f>ROUND(F16*(G16+H16),2)</f>
        <v>0</v>
      </c>
      <c r="J16" s="168">
        <f>ROUND(F16*(N16),2)</f>
        <v>16579.43</v>
      </c>
      <c r="K16" s="1">
        <f>ROUND(F16*(O16),2)</f>
        <v>0</v>
      </c>
      <c r="L16" s="1">
        <f>ROUND(F16*(G16),2)</f>
        <v>0</v>
      </c>
      <c r="M16" s="1"/>
      <c r="N16" s="1">
        <v>9.91</v>
      </c>
      <c r="O16" s="1"/>
      <c r="P16" s="167">
        <v>0.13280999999999998</v>
      </c>
      <c r="Q16" s="173"/>
      <c r="R16" s="173">
        <v>0.13280999999999998</v>
      </c>
      <c r="S16" s="149">
        <f>ROUND(F16*(R16),3)</f>
        <v>222.191</v>
      </c>
      <c r="V16" s="174"/>
      <c r="Z16">
        <v>0</v>
      </c>
    </row>
    <row r="17" spans="1:26" x14ac:dyDescent="0.25">
      <c r="A17" s="149"/>
      <c r="B17" s="149"/>
      <c r="C17" s="149"/>
      <c r="D17" s="149" t="s">
        <v>78</v>
      </c>
      <c r="E17" s="149"/>
      <c r="F17" s="167"/>
      <c r="G17" s="152"/>
      <c r="H17" s="152">
        <f>ROUND((SUM(M14:M16))/1,2)</f>
        <v>0</v>
      </c>
      <c r="I17" s="152">
        <f>ROUND((SUM(I14:I16))/1,2)</f>
        <v>0</v>
      </c>
      <c r="J17" s="149"/>
      <c r="K17" s="149"/>
      <c r="L17" s="149">
        <f>ROUND((SUM(L14:L16))/1,2)</f>
        <v>0</v>
      </c>
      <c r="M17" s="149">
        <f>ROUND((SUM(M14:M16))/1,2)</f>
        <v>0</v>
      </c>
      <c r="N17" s="149"/>
      <c r="O17" s="149"/>
      <c r="P17" s="175">
        <f>ROUND((SUM(P14:P16))/1,2)</f>
        <v>0.13</v>
      </c>
      <c r="Q17" s="146"/>
      <c r="R17" s="146"/>
      <c r="S17" s="175">
        <f>ROUND((SUM(S14:S16))/1,2)</f>
        <v>223.21</v>
      </c>
      <c r="T17" s="146"/>
      <c r="U17" s="146"/>
      <c r="V17" s="146"/>
      <c r="W17" s="146"/>
      <c r="X17" s="146"/>
      <c r="Y17" s="146"/>
      <c r="Z17" s="146"/>
    </row>
    <row r="18" spans="1:26" x14ac:dyDescent="0.25">
      <c r="A18" s="1"/>
      <c r="B18" s="1"/>
      <c r="C18" s="1"/>
      <c r="D18" s="1"/>
      <c r="E18" s="1"/>
      <c r="F18" s="160"/>
      <c r="G18" s="142"/>
      <c r="H18" s="142"/>
      <c r="I18" s="142"/>
      <c r="J18" s="1"/>
      <c r="K18" s="1"/>
      <c r="L18" s="1"/>
      <c r="M18" s="1"/>
      <c r="N18" s="1"/>
      <c r="O18" s="1"/>
      <c r="P18" s="1"/>
      <c r="S18" s="1"/>
    </row>
    <row r="19" spans="1:26" x14ac:dyDescent="0.25">
      <c r="A19" s="149"/>
      <c r="B19" s="149"/>
      <c r="C19" s="149"/>
      <c r="D19" s="149" t="s">
        <v>79</v>
      </c>
      <c r="E19" s="149"/>
      <c r="F19" s="167"/>
      <c r="G19" s="150"/>
      <c r="H19" s="150"/>
      <c r="I19" s="150"/>
      <c r="J19" s="149"/>
      <c r="K19" s="149"/>
      <c r="L19" s="149"/>
      <c r="M19" s="149"/>
      <c r="N19" s="149"/>
      <c r="O19" s="149"/>
      <c r="P19" s="149"/>
      <c r="Q19" s="146"/>
      <c r="R19" s="146"/>
      <c r="S19" s="149"/>
      <c r="T19" s="146"/>
      <c r="U19" s="146"/>
      <c r="V19" s="146"/>
      <c r="W19" s="146"/>
      <c r="X19" s="146"/>
      <c r="Y19" s="146"/>
      <c r="Z19" s="146"/>
    </row>
    <row r="20" spans="1:26" ht="24.95" customHeight="1" x14ac:dyDescent="0.25">
      <c r="A20" s="171"/>
      <c r="B20" s="168" t="s">
        <v>104</v>
      </c>
      <c r="C20" s="172" t="s">
        <v>230</v>
      </c>
      <c r="D20" s="168" t="s">
        <v>231</v>
      </c>
      <c r="E20" s="168" t="s">
        <v>107</v>
      </c>
      <c r="F20" s="169">
        <v>8</v>
      </c>
      <c r="G20" s="170"/>
      <c r="H20" s="170"/>
      <c r="I20" s="170">
        <f>ROUND(F20*(G20+H20),2)</f>
        <v>0</v>
      </c>
      <c r="J20" s="168">
        <f>ROUND(F20*(N20),2)</f>
        <v>490.72</v>
      </c>
      <c r="K20" s="1">
        <f>ROUND(F20*(O20),2)</f>
        <v>0</v>
      </c>
      <c r="L20" s="1">
        <f>ROUND(F20*(G20),2)</f>
        <v>0</v>
      </c>
      <c r="M20" s="1"/>
      <c r="N20" s="1">
        <v>61.34</v>
      </c>
      <c r="O20" s="1"/>
      <c r="P20" s="167">
        <v>0.42346</v>
      </c>
      <c r="Q20" s="173"/>
      <c r="R20" s="173">
        <v>0.42346</v>
      </c>
      <c r="S20" s="149">
        <f>ROUND(F20*(R20),3)</f>
        <v>3.3879999999999999</v>
      </c>
      <c r="V20" s="174"/>
      <c r="Z20">
        <v>0</v>
      </c>
    </row>
    <row r="21" spans="1:26" ht="24.95" customHeight="1" x14ac:dyDescent="0.25">
      <c r="A21" s="171"/>
      <c r="B21" s="168" t="s">
        <v>104</v>
      </c>
      <c r="C21" s="172" t="s">
        <v>105</v>
      </c>
      <c r="D21" s="168" t="s">
        <v>106</v>
      </c>
      <c r="E21" s="168" t="s">
        <v>107</v>
      </c>
      <c r="F21" s="169">
        <v>2</v>
      </c>
      <c r="G21" s="170"/>
      <c r="H21" s="170"/>
      <c r="I21" s="170">
        <f>ROUND(F21*(G21+H21),2)</f>
        <v>0</v>
      </c>
      <c r="J21" s="168">
        <f>ROUND(F21*(N21),2)</f>
        <v>118.02</v>
      </c>
      <c r="K21" s="1">
        <f>ROUND(F21*(O21),2)</f>
        <v>0</v>
      </c>
      <c r="L21" s="1">
        <f>ROUND(F21*(G21),2)</f>
        <v>0</v>
      </c>
      <c r="M21" s="1"/>
      <c r="N21" s="1">
        <v>59.01</v>
      </c>
      <c r="O21" s="1"/>
      <c r="P21" s="167">
        <v>0.4199</v>
      </c>
      <c r="Q21" s="173"/>
      <c r="R21" s="173">
        <v>0.4199</v>
      </c>
      <c r="S21" s="149">
        <f>ROUND(F21*(R21),3)</f>
        <v>0.84</v>
      </c>
      <c r="V21" s="174"/>
      <c r="Z21">
        <v>0</v>
      </c>
    </row>
    <row r="22" spans="1:26" ht="24.95" customHeight="1" x14ac:dyDescent="0.25">
      <c r="A22" s="171"/>
      <c r="B22" s="168" t="s">
        <v>104</v>
      </c>
      <c r="C22" s="172" t="s">
        <v>235</v>
      </c>
      <c r="D22" s="168" t="s">
        <v>236</v>
      </c>
      <c r="E22" s="168" t="s">
        <v>107</v>
      </c>
      <c r="F22" s="169">
        <v>2</v>
      </c>
      <c r="G22" s="170"/>
      <c r="H22" s="170"/>
      <c r="I22" s="170">
        <f>ROUND(F22*(G22+H22),2)</f>
        <v>0</v>
      </c>
      <c r="J22" s="168">
        <f>ROUND(F22*(N22),2)</f>
        <v>69</v>
      </c>
      <c r="K22" s="1">
        <f>ROUND(F22*(O22),2)</f>
        <v>0</v>
      </c>
      <c r="L22" s="1">
        <f>ROUND(F22*(G22),2)</f>
        <v>0</v>
      </c>
      <c r="M22" s="1"/>
      <c r="N22" s="1">
        <v>34.5</v>
      </c>
      <c r="O22" s="1"/>
      <c r="P22" s="167">
        <v>0.31352999999999998</v>
      </c>
      <c r="Q22" s="173"/>
      <c r="R22" s="173">
        <v>0.31352999999999998</v>
      </c>
      <c r="S22" s="149">
        <f>ROUND(F22*(R22),3)</f>
        <v>0.627</v>
      </c>
      <c r="V22" s="174"/>
      <c r="Z22">
        <v>0</v>
      </c>
    </row>
    <row r="23" spans="1:26" x14ac:dyDescent="0.25">
      <c r="A23" s="149"/>
      <c r="B23" s="149"/>
      <c r="C23" s="149"/>
      <c r="D23" s="149" t="s">
        <v>79</v>
      </c>
      <c r="E23" s="149"/>
      <c r="F23" s="167"/>
      <c r="G23" s="152"/>
      <c r="H23" s="152">
        <f>ROUND((SUM(M19:M22))/1,2)</f>
        <v>0</v>
      </c>
      <c r="I23" s="152">
        <f>ROUND((SUM(I19:I22))/1,2)</f>
        <v>0</v>
      </c>
      <c r="J23" s="149"/>
      <c r="K23" s="149"/>
      <c r="L23" s="149">
        <f>ROUND((SUM(L19:L22))/1,2)</f>
        <v>0</v>
      </c>
      <c r="M23" s="149">
        <f>ROUND((SUM(M19:M22))/1,2)</f>
        <v>0</v>
      </c>
      <c r="N23" s="149"/>
      <c r="O23" s="149"/>
      <c r="P23" s="175">
        <f>ROUND((SUM(P19:P22))/1,2)</f>
        <v>1.1599999999999999</v>
      </c>
      <c r="Q23" s="146"/>
      <c r="R23" s="146"/>
      <c r="S23" s="175">
        <f>ROUND((SUM(S19:S22))/1,2)</f>
        <v>4.8600000000000003</v>
      </c>
      <c r="T23" s="146"/>
      <c r="U23" s="146"/>
      <c r="V23" s="146"/>
      <c r="W23" s="146"/>
      <c r="X23" s="146"/>
      <c r="Y23" s="146"/>
      <c r="Z23" s="146"/>
    </row>
    <row r="24" spans="1:26" x14ac:dyDescent="0.25">
      <c r="A24" s="1"/>
      <c r="B24" s="1"/>
      <c r="C24" s="1"/>
      <c r="D24" s="1"/>
      <c r="E24" s="1"/>
      <c r="F24" s="160"/>
      <c r="G24" s="142"/>
      <c r="H24" s="142"/>
      <c r="I24" s="142"/>
      <c r="J24" s="1"/>
      <c r="K24" s="1"/>
      <c r="L24" s="1"/>
      <c r="M24" s="1"/>
      <c r="N24" s="1"/>
      <c r="O24" s="1"/>
      <c r="P24" s="1"/>
      <c r="S24" s="1"/>
    </row>
    <row r="25" spans="1:26" x14ac:dyDescent="0.25">
      <c r="A25" s="149"/>
      <c r="B25" s="149"/>
      <c r="C25" s="149"/>
      <c r="D25" s="149" t="s">
        <v>80</v>
      </c>
      <c r="E25" s="149"/>
      <c r="F25" s="167"/>
      <c r="G25" s="150"/>
      <c r="H25" s="150"/>
      <c r="I25" s="150"/>
      <c r="J25" s="149"/>
      <c r="K25" s="149"/>
      <c r="L25" s="149"/>
      <c r="M25" s="149"/>
      <c r="N25" s="149"/>
      <c r="O25" s="149"/>
      <c r="P25" s="149"/>
      <c r="Q25" s="146"/>
      <c r="R25" s="146"/>
      <c r="S25" s="149"/>
      <c r="T25" s="146"/>
      <c r="U25" s="146"/>
      <c r="V25" s="146"/>
      <c r="W25" s="146"/>
      <c r="X25" s="146"/>
      <c r="Y25" s="146"/>
      <c r="Z25" s="146"/>
    </row>
    <row r="26" spans="1:26" ht="24.95" customHeight="1" x14ac:dyDescent="0.25">
      <c r="A26" s="171"/>
      <c r="B26" s="168" t="s">
        <v>95</v>
      </c>
      <c r="C26" s="172" t="s">
        <v>108</v>
      </c>
      <c r="D26" s="168" t="s">
        <v>109</v>
      </c>
      <c r="E26" s="168" t="s">
        <v>110</v>
      </c>
      <c r="F26" s="169">
        <v>39</v>
      </c>
      <c r="G26" s="170"/>
      <c r="H26" s="170"/>
      <c r="I26" s="170">
        <f>ROUND(F26*(G26+H26),2)</f>
        <v>0</v>
      </c>
      <c r="J26" s="168">
        <f>ROUND(F26*(N26),2)</f>
        <v>138.44999999999999</v>
      </c>
      <c r="K26" s="1">
        <f>ROUND(F26*(O26),2)</f>
        <v>0</v>
      </c>
      <c r="L26" s="1">
        <f>ROUND(F26*(G26),2)</f>
        <v>0</v>
      </c>
      <c r="M26" s="1"/>
      <c r="N26" s="1">
        <v>3.55</v>
      </c>
      <c r="O26" s="1"/>
      <c r="P26" s="167">
        <v>2.0000000000000002E-5</v>
      </c>
      <c r="Q26" s="173"/>
      <c r="R26" s="173">
        <v>2.0000000000000002E-5</v>
      </c>
      <c r="S26" s="149">
        <f>ROUND(F26*(R26),3)</f>
        <v>1E-3</v>
      </c>
      <c r="V26" s="174"/>
      <c r="Z26">
        <v>0</v>
      </c>
    </row>
    <row r="27" spans="1:26" ht="24.95" customHeight="1" x14ac:dyDescent="0.25">
      <c r="A27" s="171"/>
      <c r="B27" s="168" t="s">
        <v>95</v>
      </c>
      <c r="C27" s="172" t="s">
        <v>111</v>
      </c>
      <c r="D27" s="168" t="s">
        <v>112</v>
      </c>
      <c r="E27" s="168" t="s">
        <v>113</v>
      </c>
      <c r="F27" s="169">
        <v>214.14400000000001</v>
      </c>
      <c r="G27" s="170"/>
      <c r="H27" s="170"/>
      <c r="I27" s="170">
        <f>ROUND(F27*(G27+H27),2)</f>
        <v>0</v>
      </c>
      <c r="J27" s="168">
        <f>ROUND(F27*(N27),2)</f>
        <v>267.68</v>
      </c>
      <c r="K27" s="1">
        <f>ROUND(F27*(O27),2)</f>
        <v>0</v>
      </c>
      <c r="L27" s="1">
        <f>ROUND(F27*(G27),2)</f>
        <v>0</v>
      </c>
      <c r="M27" s="1"/>
      <c r="N27" s="1">
        <v>1.25</v>
      </c>
      <c r="O27" s="1"/>
      <c r="P27" s="160"/>
      <c r="Q27" s="173"/>
      <c r="R27" s="173"/>
      <c r="S27" s="149"/>
      <c r="V27" s="174"/>
      <c r="Z27">
        <v>0</v>
      </c>
    </row>
    <row r="28" spans="1:26" ht="24.95" customHeight="1" x14ac:dyDescent="0.25">
      <c r="A28" s="171"/>
      <c r="B28" s="168" t="s">
        <v>95</v>
      </c>
      <c r="C28" s="172" t="s">
        <v>114</v>
      </c>
      <c r="D28" s="168" t="s">
        <v>115</v>
      </c>
      <c r="E28" s="168" t="s">
        <v>113</v>
      </c>
      <c r="F28" s="169">
        <v>1929.96</v>
      </c>
      <c r="G28" s="170"/>
      <c r="H28" s="170"/>
      <c r="I28" s="170">
        <f>ROUND(F28*(G28+H28),2)</f>
        <v>0</v>
      </c>
      <c r="J28" s="168">
        <f>ROUND(F28*(N28),2)</f>
        <v>463.19</v>
      </c>
      <c r="K28" s="1">
        <f>ROUND(F28*(O28),2)</f>
        <v>0</v>
      </c>
      <c r="L28" s="1">
        <f>ROUND(F28*(G28),2)</f>
        <v>0</v>
      </c>
      <c r="M28" s="1"/>
      <c r="N28" s="1">
        <v>0.24</v>
      </c>
      <c r="O28" s="1"/>
      <c r="P28" s="160"/>
      <c r="Q28" s="173"/>
      <c r="R28" s="173"/>
      <c r="S28" s="149"/>
      <c r="V28" s="174"/>
      <c r="Z28">
        <v>0</v>
      </c>
    </row>
    <row r="29" spans="1:26" ht="24.95" customHeight="1" x14ac:dyDescent="0.25">
      <c r="A29" s="171"/>
      <c r="B29" s="168" t="s">
        <v>116</v>
      </c>
      <c r="C29" s="172" t="s">
        <v>117</v>
      </c>
      <c r="D29" s="168" t="s">
        <v>118</v>
      </c>
      <c r="E29" s="168" t="s">
        <v>113</v>
      </c>
      <c r="F29" s="169">
        <v>214.14400000000001</v>
      </c>
      <c r="G29" s="170"/>
      <c r="H29" s="170"/>
      <c r="I29" s="170">
        <f>ROUND(F29*(G29+H29),2)</f>
        <v>0</v>
      </c>
      <c r="J29" s="168">
        <f>ROUND(F29*(N29),2)</f>
        <v>2109.3200000000002</v>
      </c>
      <c r="K29" s="1">
        <f>ROUND(F29*(O29),2)</f>
        <v>0</v>
      </c>
      <c r="L29" s="1">
        <f>ROUND(F29*(G29),2)</f>
        <v>0</v>
      </c>
      <c r="M29" s="1"/>
      <c r="N29" s="1">
        <v>9.85</v>
      </c>
      <c r="O29" s="1"/>
      <c r="P29" s="160"/>
      <c r="Q29" s="173"/>
      <c r="R29" s="173"/>
      <c r="S29" s="149"/>
      <c r="V29" s="174"/>
      <c r="Z29">
        <v>0</v>
      </c>
    </row>
    <row r="30" spans="1:26" x14ac:dyDescent="0.25">
      <c r="A30" s="149"/>
      <c r="B30" s="149"/>
      <c r="C30" s="149"/>
      <c r="D30" s="149" t="s">
        <v>80</v>
      </c>
      <c r="E30" s="149"/>
      <c r="F30" s="167"/>
      <c r="G30" s="152"/>
      <c r="H30" s="152">
        <f>ROUND((SUM(M25:M29))/1,2)</f>
        <v>0</v>
      </c>
      <c r="I30" s="152">
        <f>ROUND((SUM(I25:I29))/1,2)</f>
        <v>0</v>
      </c>
      <c r="J30" s="149"/>
      <c r="K30" s="149"/>
      <c r="L30" s="149">
        <f>ROUND((SUM(L25:L29))/1,2)</f>
        <v>0</v>
      </c>
      <c r="M30" s="149">
        <f>ROUND((SUM(M25:M29))/1,2)</f>
        <v>0</v>
      </c>
      <c r="N30" s="149"/>
      <c r="O30" s="149"/>
      <c r="P30" s="175">
        <f>ROUND((SUM(P25:P29))/1,2)</f>
        <v>0</v>
      </c>
      <c r="Q30" s="146"/>
      <c r="R30" s="146"/>
      <c r="S30" s="175">
        <f>ROUND((SUM(S25:S29))/1,2)</f>
        <v>0</v>
      </c>
      <c r="T30" s="146"/>
      <c r="U30" s="146"/>
      <c r="V30" s="146"/>
      <c r="W30" s="146"/>
      <c r="X30" s="146"/>
      <c r="Y30" s="146"/>
      <c r="Z30" s="146"/>
    </row>
    <row r="31" spans="1:26" x14ac:dyDescent="0.25">
      <c r="A31" s="1"/>
      <c r="B31" s="1"/>
      <c r="C31" s="1"/>
      <c r="D31" s="1"/>
      <c r="E31" s="1"/>
      <c r="F31" s="160"/>
      <c r="G31" s="142"/>
      <c r="H31" s="142"/>
      <c r="I31" s="142"/>
      <c r="J31" s="1"/>
      <c r="K31" s="1"/>
      <c r="L31" s="1"/>
      <c r="M31" s="1"/>
      <c r="N31" s="1"/>
      <c r="O31" s="1"/>
      <c r="P31" s="1"/>
      <c r="S31" s="1"/>
    </row>
    <row r="32" spans="1:26" x14ac:dyDescent="0.25">
      <c r="A32" s="149"/>
      <c r="B32" s="149"/>
      <c r="C32" s="149"/>
      <c r="D32" s="149" t="s">
        <v>81</v>
      </c>
      <c r="E32" s="149"/>
      <c r="F32" s="167"/>
      <c r="G32" s="150"/>
      <c r="H32" s="150"/>
      <c r="I32" s="150"/>
      <c r="J32" s="149"/>
      <c r="K32" s="149"/>
      <c r="L32" s="149"/>
      <c r="M32" s="149"/>
      <c r="N32" s="149"/>
      <c r="O32" s="149"/>
      <c r="P32" s="149"/>
      <c r="Q32" s="146"/>
      <c r="R32" s="146"/>
      <c r="S32" s="149"/>
      <c r="T32" s="146"/>
      <c r="U32" s="146"/>
      <c r="V32" s="146"/>
      <c r="W32" s="146"/>
      <c r="X32" s="146"/>
      <c r="Y32" s="146"/>
      <c r="Z32" s="146"/>
    </row>
    <row r="33" spans="1:26" ht="24.95" customHeight="1" x14ac:dyDescent="0.25">
      <c r="A33" s="171"/>
      <c r="B33" s="168" t="s">
        <v>99</v>
      </c>
      <c r="C33" s="172" t="s">
        <v>119</v>
      </c>
      <c r="D33" s="168" t="s">
        <v>120</v>
      </c>
      <c r="E33" s="168" t="s">
        <v>113</v>
      </c>
      <c r="F33" s="169">
        <v>209.46100000000001</v>
      </c>
      <c r="G33" s="170"/>
      <c r="H33" s="170"/>
      <c r="I33" s="170">
        <f>ROUND(F33*(G33+H33),2)</f>
        <v>0</v>
      </c>
      <c r="J33" s="168">
        <f>ROUND(F33*(N33),2)</f>
        <v>349.8</v>
      </c>
      <c r="K33" s="1">
        <f>ROUND(F33*(O33),2)</f>
        <v>0</v>
      </c>
      <c r="L33" s="1">
        <f>ROUND(F33*(G33),2)</f>
        <v>0</v>
      </c>
      <c r="M33" s="1"/>
      <c r="N33" s="1">
        <v>1.67</v>
      </c>
      <c r="O33" s="1"/>
      <c r="P33" s="160"/>
      <c r="Q33" s="173"/>
      <c r="R33" s="173"/>
      <c r="S33" s="149"/>
      <c r="V33" s="174"/>
      <c r="Z33">
        <v>0</v>
      </c>
    </row>
    <row r="34" spans="1:26" x14ac:dyDescent="0.25">
      <c r="A34" s="149"/>
      <c r="B34" s="149"/>
      <c r="C34" s="149"/>
      <c r="D34" s="149" t="s">
        <v>81</v>
      </c>
      <c r="E34" s="149"/>
      <c r="F34" s="167"/>
      <c r="G34" s="152"/>
      <c r="H34" s="152"/>
      <c r="I34" s="152">
        <f>ROUND((SUM(I32:I33))/1,2)</f>
        <v>0</v>
      </c>
      <c r="J34" s="149"/>
      <c r="K34" s="149"/>
      <c r="L34" s="149">
        <f>ROUND((SUM(L32:L33))/1,2)</f>
        <v>0</v>
      </c>
      <c r="M34" s="149">
        <f>ROUND((SUM(M32:M33))/1,2)</f>
        <v>0</v>
      </c>
      <c r="N34" s="149"/>
      <c r="O34" s="149"/>
      <c r="P34" s="175"/>
      <c r="S34" s="167">
        <f>ROUND((SUM(S32:S33))/1,2)</f>
        <v>0</v>
      </c>
      <c r="V34">
        <f>ROUND((SUM(V32:V33))/1,2)</f>
        <v>0</v>
      </c>
    </row>
    <row r="35" spans="1:26" x14ac:dyDescent="0.25">
      <c r="A35" s="1"/>
      <c r="B35" s="1"/>
      <c r="C35" s="1"/>
      <c r="D35" s="1"/>
      <c r="E35" s="1"/>
      <c r="F35" s="160"/>
      <c r="G35" s="142"/>
      <c r="H35" s="142"/>
      <c r="I35" s="142"/>
      <c r="J35" s="1"/>
      <c r="K35" s="1"/>
      <c r="L35" s="1"/>
      <c r="M35" s="1"/>
      <c r="N35" s="1"/>
      <c r="O35" s="1"/>
      <c r="P35" s="1"/>
      <c r="S35" s="1"/>
    </row>
    <row r="36" spans="1:26" x14ac:dyDescent="0.25">
      <c r="A36" s="149"/>
      <c r="B36" s="149"/>
      <c r="C36" s="149"/>
      <c r="D36" s="2" t="s">
        <v>76</v>
      </c>
      <c r="E36" s="149"/>
      <c r="F36" s="167"/>
      <c r="G36" s="152"/>
      <c r="H36" s="152">
        <f>ROUND((SUM(M9:M35))/2,2)</f>
        <v>0</v>
      </c>
      <c r="I36" s="152">
        <f>ROUND((SUM(I9:I35))/2,2)</f>
        <v>0</v>
      </c>
      <c r="J36" s="149"/>
      <c r="K36" s="149"/>
      <c r="L36" s="149">
        <f>ROUND((SUM(L9:L35))/2,2)</f>
        <v>0</v>
      </c>
      <c r="M36" s="149">
        <f>ROUND((SUM(M9:M35))/2,2)</f>
        <v>0</v>
      </c>
      <c r="N36" s="149"/>
      <c r="O36" s="149"/>
      <c r="P36" s="175"/>
      <c r="S36" s="175">
        <f>ROUND((SUM(S9:S35))/2,2)</f>
        <v>228.09</v>
      </c>
      <c r="V36">
        <f>ROUND((SUM(V9:V35))/2,2)</f>
        <v>0</v>
      </c>
    </row>
    <row r="37" spans="1:26" x14ac:dyDescent="0.25">
      <c r="A37" s="176"/>
      <c r="B37" s="176"/>
      <c r="C37" s="176"/>
      <c r="D37" s="176" t="s">
        <v>82</v>
      </c>
      <c r="E37" s="176"/>
      <c r="F37" s="177"/>
      <c r="G37" s="178"/>
      <c r="H37" s="178">
        <f>ROUND((SUM(M9:M36))/3,2)</f>
        <v>0</v>
      </c>
      <c r="I37" s="178">
        <f>ROUND((SUM(I9:I36))/3,2)</f>
        <v>0</v>
      </c>
      <c r="J37" s="176"/>
      <c r="K37" s="176">
        <f>ROUND((SUM(K9:K36))/3,2)</f>
        <v>0</v>
      </c>
      <c r="L37" s="176">
        <f>ROUND((SUM(L9:L36))/3,2)</f>
        <v>0</v>
      </c>
      <c r="M37" s="176">
        <f>ROUND((SUM(M9:M36))/3,2)</f>
        <v>0</v>
      </c>
      <c r="N37" s="176"/>
      <c r="O37" s="176"/>
      <c r="P37" s="177"/>
      <c r="Q37" s="179"/>
      <c r="R37" s="179"/>
      <c r="S37" s="195">
        <f>ROUND((SUM(S9:S36))/3,2)</f>
        <v>228.09</v>
      </c>
      <c r="T37" s="179"/>
      <c r="U37" s="179"/>
      <c r="V37" s="179">
        <f>ROUND((SUM(V9:V36))/3,2)</f>
        <v>0</v>
      </c>
      <c r="Z37">
        <f>(SUM(Z9:Z36))</f>
        <v>0</v>
      </c>
    </row>
  </sheetData>
  <mergeCells count="3">
    <mergeCell ref="B1:H1"/>
    <mergeCell ref="B2:H2"/>
    <mergeCell ref="B3:H3"/>
  </mergeCells>
  <printOptions horizontalCentered="1" gridLines="1"/>
  <pageMargins left="0.7" right="6.9444444444444441E-3" top="0.75" bottom="0.75" header="0.3" footer="0.3"/>
  <pageSetup paperSize="9" orientation="landscape" verticalDpi="0" r:id="rId1"/>
  <headerFooter>
    <oddHeader>&amp;C&amp;B&amp; Rozpočet VRANOV N.T - OPRAVA CHODNÍKOV A KOMUNIKÁCIÍ NA ÚZEMÍ MESTA / Ul. Školská-oprava komunikácie</oddHeader>
    <oddFooter>&amp;RStrana &amp;P z &amp;N    &amp;L&amp;7Spracované systémom Systematic®pyramida.wsn, tel.: 051 77 10 585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1"/>
  <sheetViews>
    <sheetView workbookViewId="0"/>
  </sheetViews>
  <sheetFormatPr defaultColWidth="0" defaultRowHeight="15" x14ac:dyDescent="0.25"/>
  <cols>
    <col min="1" max="1" width="1.7109375" customWidth="1"/>
    <col min="2" max="2" width="3.7109375" customWidth="1"/>
    <col min="3" max="3" width="4.7109375" customWidth="1"/>
    <col min="4" max="6" width="10.7109375" customWidth="1"/>
    <col min="7" max="7" width="3.7109375" customWidth="1"/>
    <col min="8" max="8" width="19.7109375" customWidth="1"/>
    <col min="9" max="10" width="10.7109375" customWidth="1"/>
    <col min="11" max="26" width="0" hidden="1" customWidth="1"/>
    <col min="27" max="27" width="9.140625" customWidth="1"/>
    <col min="28" max="16384" width="9.140625" hidden="1"/>
  </cols>
  <sheetData>
    <row r="1" spans="1:23" ht="27.95" customHeight="1" thickBot="1" x14ac:dyDescent="0.3">
      <c r="A1" s="3"/>
      <c r="B1" s="12"/>
      <c r="C1" s="12"/>
      <c r="D1" s="12"/>
      <c r="E1" s="12"/>
      <c r="F1" s="13" t="s">
        <v>25</v>
      </c>
      <c r="G1" s="12"/>
      <c r="H1" s="12"/>
      <c r="I1" s="12"/>
      <c r="J1" s="12"/>
      <c r="W1">
        <v>30.126000000000001</v>
      </c>
    </row>
    <row r="2" spans="1:23" ht="18" customHeight="1" thickTop="1" x14ac:dyDescent="0.25">
      <c r="A2" s="11"/>
      <c r="B2" s="207" t="s">
        <v>1</v>
      </c>
      <c r="C2" s="208"/>
      <c r="D2" s="208"/>
      <c r="E2" s="208"/>
      <c r="F2" s="208"/>
      <c r="G2" s="208"/>
      <c r="H2" s="208"/>
      <c r="I2" s="208"/>
      <c r="J2" s="209"/>
    </row>
    <row r="3" spans="1:23" ht="18" customHeight="1" x14ac:dyDescent="0.25">
      <c r="A3" s="11"/>
      <c r="B3" s="34" t="s">
        <v>27</v>
      </c>
      <c r="C3" s="35"/>
      <c r="D3" s="36"/>
      <c r="E3" s="36"/>
      <c r="F3" s="36"/>
      <c r="G3" s="16"/>
      <c r="H3" s="16"/>
      <c r="I3" s="37" t="s">
        <v>26</v>
      </c>
      <c r="J3" s="30"/>
    </row>
    <row r="4" spans="1:23" ht="18" customHeight="1" x14ac:dyDescent="0.25">
      <c r="A4" s="11"/>
      <c r="B4" s="22"/>
      <c r="C4" s="19"/>
      <c r="D4" s="16"/>
      <c r="E4" s="16"/>
      <c r="F4" s="16"/>
      <c r="G4" s="16"/>
      <c r="H4" s="16"/>
      <c r="I4" s="37" t="s">
        <v>28</v>
      </c>
      <c r="J4" s="30"/>
    </row>
    <row r="5" spans="1:23" ht="18" customHeight="1" thickBot="1" x14ac:dyDescent="0.3">
      <c r="A5" s="11"/>
      <c r="B5" s="38" t="s">
        <v>29</v>
      </c>
      <c r="C5" s="19"/>
      <c r="D5" s="16"/>
      <c r="E5" s="16"/>
      <c r="F5" s="39" t="s">
        <v>30</v>
      </c>
      <c r="G5" s="16"/>
      <c r="H5" s="16"/>
      <c r="I5" s="37" t="s">
        <v>31</v>
      </c>
      <c r="J5" s="40" t="s">
        <v>32</v>
      </c>
    </row>
    <row r="6" spans="1:23" ht="20.100000000000001" customHeight="1" thickTop="1" x14ac:dyDescent="0.25">
      <c r="A6" s="11"/>
      <c r="B6" s="201" t="s">
        <v>33</v>
      </c>
      <c r="C6" s="202"/>
      <c r="D6" s="202"/>
      <c r="E6" s="202"/>
      <c r="F6" s="202"/>
      <c r="G6" s="202"/>
      <c r="H6" s="202"/>
      <c r="I6" s="202"/>
      <c r="J6" s="203"/>
    </row>
    <row r="7" spans="1:23" ht="18" customHeight="1" x14ac:dyDescent="0.25">
      <c r="A7" s="11"/>
      <c r="B7" s="49" t="s">
        <v>36</v>
      </c>
      <c r="C7" s="42"/>
      <c r="D7" s="17"/>
      <c r="E7" s="17"/>
      <c r="F7" s="17"/>
      <c r="G7" s="50" t="s">
        <v>37</v>
      </c>
      <c r="H7" s="17"/>
      <c r="I7" s="28"/>
      <c r="J7" s="43"/>
    </row>
    <row r="8" spans="1:23" ht="20.100000000000001" customHeight="1" x14ac:dyDescent="0.25">
      <c r="A8" s="11"/>
      <c r="B8" s="204" t="s">
        <v>34</v>
      </c>
      <c r="C8" s="205"/>
      <c r="D8" s="205"/>
      <c r="E8" s="205"/>
      <c r="F8" s="205"/>
      <c r="G8" s="205"/>
      <c r="H8" s="205"/>
      <c r="I8" s="205"/>
      <c r="J8" s="206"/>
    </row>
    <row r="9" spans="1:23" ht="18" customHeight="1" x14ac:dyDescent="0.25">
      <c r="A9" s="11"/>
      <c r="B9" s="38" t="s">
        <v>36</v>
      </c>
      <c r="C9" s="19"/>
      <c r="D9" s="16"/>
      <c r="E9" s="16"/>
      <c r="F9" s="16"/>
      <c r="G9" s="39" t="s">
        <v>37</v>
      </c>
      <c r="H9" s="16"/>
      <c r="I9" s="27"/>
      <c r="J9" s="30"/>
    </row>
    <row r="10" spans="1:23" ht="20.100000000000001" customHeight="1" x14ac:dyDescent="0.25">
      <c r="A10" s="11"/>
      <c r="B10" s="204" t="s">
        <v>35</v>
      </c>
      <c r="C10" s="205"/>
      <c r="D10" s="205"/>
      <c r="E10" s="205"/>
      <c r="F10" s="205"/>
      <c r="G10" s="205"/>
      <c r="H10" s="205"/>
      <c r="I10" s="205"/>
      <c r="J10" s="206"/>
    </row>
    <row r="11" spans="1:23" ht="18" customHeight="1" thickBot="1" x14ac:dyDescent="0.3">
      <c r="A11" s="11"/>
      <c r="B11" s="38" t="s">
        <v>36</v>
      </c>
      <c r="C11" s="19"/>
      <c r="D11" s="16"/>
      <c r="E11" s="16"/>
      <c r="F11" s="16"/>
      <c r="G11" s="39" t="s">
        <v>37</v>
      </c>
      <c r="H11" s="16"/>
      <c r="I11" s="27"/>
      <c r="J11" s="30"/>
    </row>
    <row r="12" spans="1:23" ht="18" customHeight="1" thickTop="1" x14ac:dyDescent="0.25">
      <c r="A12" s="11"/>
      <c r="B12" s="44"/>
      <c r="C12" s="45"/>
      <c r="D12" s="46"/>
      <c r="E12" s="46"/>
      <c r="F12" s="46"/>
      <c r="G12" s="46"/>
      <c r="H12" s="46"/>
      <c r="I12" s="47"/>
      <c r="J12" s="48"/>
    </row>
    <row r="13" spans="1:23" ht="18" customHeight="1" x14ac:dyDescent="0.25">
      <c r="A13" s="11"/>
      <c r="B13" s="41"/>
      <c r="C13" s="42"/>
      <c r="D13" s="17"/>
      <c r="E13" s="17"/>
      <c r="F13" s="17"/>
      <c r="G13" s="17"/>
      <c r="H13" s="17"/>
      <c r="I13" s="28"/>
      <c r="J13" s="43"/>
    </row>
    <row r="14" spans="1:23" ht="18" customHeight="1" thickBot="1" x14ac:dyDescent="0.3">
      <c r="A14" s="11"/>
      <c r="B14" s="22"/>
      <c r="C14" s="19"/>
      <c r="D14" s="16"/>
      <c r="E14" s="16"/>
      <c r="F14" s="16"/>
      <c r="G14" s="16"/>
      <c r="H14" s="16"/>
      <c r="I14" s="27"/>
      <c r="J14" s="30"/>
    </row>
    <row r="15" spans="1:23" ht="18" customHeight="1" thickTop="1" x14ac:dyDescent="0.25">
      <c r="A15" s="11"/>
      <c r="B15" s="82" t="s">
        <v>38</v>
      </c>
      <c r="C15" s="83" t="s">
        <v>6</v>
      </c>
      <c r="D15" s="83" t="s">
        <v>65</v>
      </c>
      <c r="E15" s="84" t="s">
        <v>66</v>
      </c>
      <c r="F15" s="96" t="s">
        <v>67</v>
      </c>
      <c r="G15" s="51" t="s">
        <v>43</v>
      </c>
      <c r="H15" s="54" t="s">
        <v>44</v>
      </c>
      <c r="I15" s="26"/>
      <c r="J15" s="48"/>
    </row>
    <row r="16" spans="1:23" ht="18" customHeight="1" x14ac:dyDescent="0.25">
      <c r="A16" s="11"/>
      <c r="B16" s="85">
        <v>1</v>
      </c>
      <c r="C16" s="86" t="s">
        <v>39</v>
      </c>
      <c r="D16" s="87">
        <f>'Rekap 14013'!B16</f>
        <v>0</v>
      </c>
      <c r="E16" s="88">
        <f>'Rekap 14013'!C16</f>
        <v>0</v>
      </c>
      <c r="F16" s="97">
        <f>'Rekap 14013'!D16</f>
        <v>0</v>
      </c>
      <c r="G16" s="52">
        <v>6</v>
      </c>
      <c r="H16" s="106" t="s">
        <v>45</v>
      </c>
      <c r="I16" s="120"/>
      <c r="J16" s="117">
        <v>0</v>
      </c>
    </row>
    <row r="17" spans="1:26" ht="18" customHeight="1" x14ac:dyDescent="0.25">
      <c r="A17" s="11"/>
      <c r="B17" s="59">
        <v>2</v>
      </c>
      <c r="C17" s="62" t="s">
        <v>40</v>
      </c>
      <c r="D17" s="69"/>
      <c r="E17" s="67"/>
      <c r="F17" s="72"/>
      <c r="G17" s="53">
        <v>7</v>
      </c>
      <c r="H17" s="107" t="s">
        <v>46</v>
      </c>
      <c r="I17" s="120"/>
      <c r="J17" s="118">
        <f>'SO 14013'!Z35</f>
        <v>0</v>
      </c>
    </row>
    <row r="18" spans="1:26" ht="18" customHeight="1" x14ac:dyDescent="0.25">
      <c r="A18" s="11"/>
      <c r="B18" s="60">
        <v>3</v>
      </c>
      <c r="C18" s="63" t="s">
        <v>41</v>
      </c>
      <c r="D18" s="70"/>
      <c r="E18" s="68"/>
      <c r="F18" s="73"/>
      <c r="G18" s="53">
        <v>8</v>
      </c>
      <c r="H18" s="107" t="s">
        <v>47</v>
      </c>
      <c r="I18" s="120"/>
      <c r="J18" s="118">
        <v>0</v>
      </c>
    </row>
    <row r="19" spans="1:26" ht="18" customHeight="1" x14ac:dyDescent="0.25">
      <c r="A19" s="11"/>
      <c r="B19" s="60">
        <v>4</v>
      </c>
      <c r="C19" s="64"/>
      <c r="D19" s="70"/>
      <c r="E19" s="68"/>
      <c r="F19" s="73"/>
      <c r="G19" s="53">
        <v>9</v>
      </c>
      <c r="H19" s="116"/>
      <c r="I19" s="120"/>
      <c r="J19" s="119"/>
    </row>
    <row r="20" spans="1:26" ht="18" customHeight="1" thickBot="1" x14ac:dyDescent="0.3">
      <c r="A20" s="11"/>
      <c r="B20" s="60">
        <v>5</v>
      </c>
      <c r="C20" s="65" t="s">
        <v>42</v>
      </c>
      <c r="D20" s="71"/>
      <c r="E20" s="91"/>
      <c r="F20" s="98">
        <f>SUM(F16:F19)</f>
        <v>0</v>
      </c>
      <c r="G20" s="53">
        <v>10</v>
      </c>
      <c r="H20" s="107" t="s">
        <v>42</v>
      </c>
      <c r="I20" s="122"/>
      <c r="J20" s="90">
        <f>SUM(J16:J19)</f>
        <v>0</v>
      </c>
    </row>
    <row r="21" spans="1:26" ht="18" customHeight="1" thickTop="1" x14ac:dyDescent="0.25">
      <c r="A21" s="11"/>
      <c r="B21" s="57" t="s">
        <v>55</v>
      </c>
      <c r="C21" s="61" t="s">
        <v>7</v>
      </c>
      <c r="D21" s="66"/>
      <c r="E21" s="18"/>
      <c r="F21" s="89"/>
      <c r="G21" s="57" t="s">
        <v>61</v>
      </c>
      <c r="H21" s="54" t="s">
        <v>7</v>
      </c>
      <c r="I21" s="28"/>
      <c r="J21" s="123"/>
    </row>
    <row r="22" spans="1:26" ht="18" customHeight="1" x14ac:dyDescent="0.25">
      <c r="A22" s="11"/>
      <c r="B22" s="52">
        <v>11</v>
      </c>
      <c r="C22" s="55" t="s">
        <v>56</v>
      </c>
      <c r="D22" s="78"/>
      <c r="E22" s="80" t="s">
        <v>59</v>
      </c>
      <c r="F22" s="72">
        <f>((F16*U22*0)+(F17*V22*0)+(F18*W22*0))/100</f>
        <v>0</v>
      </c>
      <c r="G22" s="52">
        <v>16</v>
      </c>
      <c r="H22" s="106" t="s">
        <v>62</v>
      </c>
      <c r="I22" s="121" t="s">
        <v>59</v>
      </c>
      <c r="J22" s="117">
        <f>((F16*X22*0)+(F17*Y22*0)+(F18*Z22*0))/100</f>
        <v>0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</row>
    <row r="23" spans="1:26" ht="18" customHeight="1" x14ac:dyDescent="0.25">
      <c r="A23" s="11"/>
      <c r="B23" s="53">
        <v>12</v>
      </c>
      <c r="C23" s="56" t="s">
        <v>57</v>
      </c>
      <c r="D23" s="58"/>
      <c r="E23" s="80" t="s">
        <v>60</v>
      </c>
      <c r="F23" s="73">
        <f>((F16*U23*0)+(F17*V23*0)+(F18*W23*0))/100</f>
        <v>0</v>
      </c>
      <c r="G23" s="53">
        <v>17</v>
      </c>
      <c r="H23" s="107" t="s">
        <v>63</v>
      </c>
      <c r="I23" s="121" t="s">
        <v>59</v>
      </c>
      <c r="J23" s="118">
        <f>((F16*X23*0)+(F17*Y23*0)+(F18*Z23*0))/100</f>
        <v>0</v>
      </c>
      <c r="U23">
        <v>1</v>
      </c>
      <c r="V23">
        <v>1</v>
      </c>
      <c r="W23">
        <v>0</v>
      </c>
      <c r="X23">
        <v>1</v>
      </c>
      <c r="Y23">
        <v>1</v>
      </c>
      <c r="Z23">
        <v>1</v>
      </c>
    </row>
    <row r="24" spans="1:26" ht="18" customHeight="1" x14ac:dyDescent="0.25">
      <c r="A24" s="11"/>
      <c r="B24" s="53">
        <v>13</v>
      </c>
      <c r="C24" s="56" t="s">
        <v>58</v>
      </c>
      <c r="D24" s="58"/>
      <c r="E24" s="80" t="s">
        <v>59</v>
      </c>
      <c r="F24" s="73">
        <f>((F16*U24*0)+(F17*V24*0)+(F18*W24*0))/100</f>
        <v>0</v>
      </c>
      <c r="G24" s="53">
        <v>18</v>
      </c>
      <c r="H24" s="107" t="s">
        <v>64</v>
      </c>
      <c r="I24" s="121" t="s">
        <v>60</v>
      </c>
      <c r="J24" s="118">
        <f>((F16*X24*0)+(F17*Y24*0)+(F18*Z24*0))/100</f>
        <v>0</v>
      </c>
      <c r="U24">
        <v>1</v>
      </c>
      <c r="V24">
        <v>1</v>
      </c>
      <c r="W24">
        <v>1</v>
      </c>
      <c r="X24">
        <v>1</v>
      </c>
      <c r="Y24">
        <v>1</v>
      </c>
      <c r="Z24">
        <v>0</v>
      </c>
    </row>
    <row r="25" spans="1:26" ht="18" customHeight="1" x14ac:dyDescent="0.25">
      <c r="A25" s="11"/>
      <c r="B25" s="53">
        <v>14</v>
      </c>
      <c r="C25" s="19"/>
      <c r="D25" s="58"/>
      <c r="E25" s="81"/>
      <c r="F25" s="79"/>
      <c r="G25" s="53">
        <v>19</v>
      </c>
      <c r="H25" s="116"/>
      <c r="I25" s="120"/>
      <c r="J25" s="119"/>
    </row>
    <row r="26" spans="1:26" ht="18" customHeight="1" thickBot="1" x14ac:dyDescent="0.3">
      <c r="A26" s="11"/>
      <c r="B26" s="53">
        <v>15</v>
      </c>
      <c r="C26" s="56"/>
      <c r="D26" s="58"/>
      <c r="E26" s="58"/>
      <c r="F26" s="99"/>
      <c r="G26" s="53">
        <v>20</v>
      </c>
      <c r="H26" s="107" t="s">
        <v>42</v>
      </c>
      <c r="I26" s="122"/>
      <c r="J26" s="90">
        <f>SUM(J22:J25)+SUM(F22:F25)</f>
        <v>0</v>
      </c>
    </row>
    <row r="27" spans="1:26" ht="18" customHeight="1" thickTop="1" x14ac:dyDescent="0.25">
      <c r="A27" s="11"/>
      <c r="B27" s="92"/>
      <c r="C27" s="134" t="s">
        <v>70</v>
      </c>
      <c r="D27" s="127"/>
      <c r="E27" s="93"/>
      <c r="F27" s="29"/>
      <c r="G27" s="100" t="s">
        <v>48</v>
      </c>
      <c r="H27" s="95" t="s">
        <v>49</v>
      </c>
      <c r="I27" s="28"/>
      <c r="J27" s="31"/>
    </row>
    <row r="28" spans="1:26" ht="18" customHeight="1" x14ac:dyDescent="0.25">
      <c r="A28" s="11"/>
      <c r="B28" s="25"/>
      <c r="C28" s="125"/>
      <c r="D28" s="128"/>
      <c r="E28" s="21"/>
      <c r="F28" s="11"/>
      <c r="G28" s="101">
        <v>21</v>
      </c>
      <c r="H28" s="105" t="s">
        <v>50</v>
      </c>
      <c r="I28" s="113"/>
      <c r="J28" s="109">
        <f>F20+J20+F26+J26</f>
        <v>0</v>
      </c>
    </row>
    <row r="29" spans="1:26" ht="18" customHeight="1" x14ac:dyDescent="0.25">
      <c r="A29" s="11"/>
      <c r="B29" s="74"/>
      <c r="C29" s="126"/>
      <c r="D29" s="129"/>
      <c r="E29" s="21"/>
      <c r="F29" s="11"/>
      <c r="G29" s="52">
        <v>22</v>
      </c>
      <c r="H29" s="106" t="s">
        <v>51</v>
      </c>
      <c r="I29" s="114">
        <f>J28-SUM('SO 14013'!K9:'SO 14013'!K34)</f>
        <v>0</v>
      </c>
      <c r="J29" s="110">
        <f>ROUND(((ROUND(I29,2)*20)*1/100),2)</f>
        <v>0</v>
      </c>
    </row>
    <row r="30" spans="1:26" ht="18" customHeight="1" x14ac:dyDescent="0.25">
      <c r="A30" s="11"/>
      <c r="B30" s="22"/>
      <c r="C30" s="116"/>
      <c r="D30" s="120"/>
      <c r="E30" s="21"/>
      <c r="F30" s="11"/>
      <c r="G30" s="53">
        <v>23</v>
      </c>
      <c r="H30" s="107" t="s">
        <v>52</v>
      </c>
      <c r="I30" s="80">
        <f>SUM('SO 14013'!K9:'SO 14013'!K34)</f>
        <v>0</v>
      </c>
      <c r="J30" s="111">
        <f>ROUND(((ROUND(I30,2)*0)/100),2)</f>
        <v>0</v>
      </c>
    </row>
    <row r="31" spans="1:26" ht="18" customHeight="1" x14ac:dyDescent="0.25">
      <c r="A31" s="11"/>
      <c r="B31" s="23"/>
      <c r="C31" s="130"/>
      <c r="D31" s="131"/>
      <c r="E31" s="21"/>
      <c r="F31" s="11"/>
      <c r="G31" s="101">
        <v>24</v>
      </c>
      <c r="H31" s="105" t="s">
        <v>53</v>
      </c>
      <c r="I31" s="104"/>
      <c r="J31" s="124">
        <f>SUM(J28:J30)</f>
        <v>0</v>
      </c>
    </row>
    <row r="32" spans="1:26" ht="18" customHeight="1" thickBot="1" x14ac:dyDescent="0.3">
      <c r="A32" s="11"/>
      <c r="B32" s="41"/>
      <c r="C32" s="108"/>
      <c r="D32" s="115"/>
      <c r="E32" s="75"/>
      <c r="F32" s="76"/>
      <c r="G32" s="52" t="s">
        <v>54</v>
      </c>
      <c r="H32" s="108"/>
      <c r="I32" s="115"/>
      <c r="J32" s="112"/>
    </row>
    <row r="33" spans="1:10" ht="18" customHeight="1" thickTop="1" x14ac:dyDescent="0.25">
      <c r="A33" s="11"/>
      <c r="B33" s="92"/>
      <c r="C33" s="93"/>
      <c r="D33" s="132" t="s">
        <v>68</v>
      </c>
      <c r="E33" s="15"/>
      <c r="F33" s="94"/>
      <c r="G33" s="102">
        <v>26</v>
      </c>
      <c r="H33" s="133" t="s">
        <v>69</v>
      </c>
      <c r="I33" s="29"/>
      <c r="J33" s="103"/>
    </row>
    <row r="34" spans="1:10" ht="18" customHeight="1" x14ac:dyDescent="0.25">
      <c r="A34" s="11"/>
      <c r="B34" s="24"/>
      <c r="C34" s="20"/>
      <c r="D34" s="14"/>
      <c r="E34" s="14"/>
      <c r="F34" s="14"/>
      <c r="G34" s="14"/>
      <c r="H34" s="14"/>
      <c r="I34" s="29"/>
      <c r="J34" s="32"/>
    </row>
    <row r="35" spans="1:10" ht="18" customHeight="1" x14ac:dyDescent="0.25">
      <c r="A35" s="11"/>
      <c r="B35" s="25"/>
      <c r="C35" s="21"/>
      <c r="D35" s="3"/>
      <c r="E35" s="3"/>
      <c r="F35" s="3"/>
      <c r="G35" s="3"/>
      <c r="H35" s="3"/>
      <c r="I35" s="11"/>
      <c r="J35" s="33"/>
    </row>
    <row r="36" spans="1:10" ht="18" customHeight="1" x14ac:dyDescent="0.25">
      <c r="A36" s="11"/>
      <c r="B36" s="25"/>
      <c r="C36" s="21"/>
      <c r="D36" s="3"/>
      <c r="E36" s="3"/>
      <c r="F36" s="3"/>
      <c r="G36" s="3"/>
      <c r="H36" s="3"/>
      <c r="I36" s="11"/>
      <c r="J36" s="33"/>
    </row>
    <row r="37" spans="1:10" ht="18" customHeight="1" x14ac:dyDescent="0.25">
      <c r="A37" s="11"/>
      <c r="B37" s="25"/>
      <c r="C37" s="21"/>
      <c r="D37" s="3"/>
      <c r="E37" s="3"/>
      <c r="F37" s="3"/>
      <c r="G37" s="3"/>
      <c r="H37" s="3"/>
      <c r="I37" s="11"/>
      <c r="J37" s="33"/>
    </row>
    <row r="38" spans="1:10" ht="18" customHeight="1" x14ac:dyDescent="0.25">
      <c r="A38" s="11"/>
      <c r="B38" s="25"/>
      <c r="C38" s="21"/>
      <c r="D38" s="3"/>
      <c r="E38" s="3"/>
      <c r="F38" s="3"/>
      <c r="G38" s="3"/>
      <c r="H38" s="3"/>
      <c r="I38" s="11"/>
      <c r="J38" s="33"/>
    </row>
    <row r="39" spans="1:10" ht="18" customHeight="1" x14ac:dyDescent="0.25">
      <c r="A39" s="11"/>
      <c r="B39" s="25"/>
      <c r="C39" s="21"/>
      <c r="D39" s="3"/>
      <c r="E39" s="3"/>
      <c r="F39" s="3"/>
      <c r="G39" s="3"/>
      <c r="H39" s="3"/>
      <c r="I39" s="11"/>
      <c r="J39" s="33"/>
    </row>
    <row r="40" spans="1:10" ht="18" customHeight="1" thickBot="1" x14ac:dyDescent="0.3">
      <c r="A40" s="11"/>
      <c r="B40" s="74"/>
      <c r="C40" s="75"/>
      <c r="D40" s="12"/>
      <c r="E40" s="12"/>
      <c r="F40" s="12"/>
      <c r="G40" s="12"/>
      <c r="H40" s="12"/>
      <c r="I40" s="76"/>
      <c r="J40" s="77"/>
    </row>
    <row r="41" spans="1:10" ht="15.75" thickTop="1" x14ac:dyDescent="0.25">
      <c r="A41" s="11"/>
      <c r="B41" s="15"/>
      <c r="C41" s="15"/>
      <c r="D41" s="15"/>
      <c r="E41" s="15"/>
      <c r="F41" s="15"/>
      <c r="G41" s="15"/>
      <c r="H41" s="15"/>
      <c r="I41" s="15"/>
      <c r="J41" s="15"/>
    </row>
  </sheetData>
  <mergeCells count="4">
    <mergeCell ref="B2:J2"/>
    <mergeCell ref="B6:J6"/>
    <mergeCell ref="B8:J8"/>
    <mergeCell ref="B10:J10"/>
  </mergeCells>
  <pageMargins left="0.7" right="0.7" top="0.75" bottom="0.75" header="0.3" footer="0.3"/>
  <pageSetup paperSize="9" scale="95" orientation="portrait" verticalDpi="0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1"/>
  <sheetViews>
    <sheetView workbookViewId="0"/>
  </sheetViews>
  <sheetFormatPr defaultColWidth="0" defaultRowHeight="15" x14ac:dyDescent="0.25"/>
  <cols>
    <col min="1" max="1" width="1.7109375" customWidth="1"/>
    <col min="2" max="2" width="3.7109375" customWidth="1"/>
    <col min="3" max="3" width="4.7109375" customWidth="1"/>
    <col min="4" max="6" width="10.7109375" customWidth="1"/>
    <col min="7" max="7" width="3.7109375" customWidth="1"/>
    <col min="8" max="8" width="19.7109375" customWidth="1"/>
    <col min="9" max="10" width="10.7109375" customWidth="1"/>
    <col min="11" max="26" width="0" hidden="1" customWidth="1"/>
    <col min="27" max="27" width="9.140625" customWidth="1"/>
    <col min="28" max="16384" width="9.140625" hidden="1"/>
  </cols>
  <sheetData>
    <row r="1" spans="1:23" ht="27.95" customHeight="1" thickBot="1" x14ac:dyDescent="0.3">
      <c r="A1" s="3"/>
      <c r="B1" s="12"/>
      <c r="C1" s="12"/>
      <c r="D1" s="12"/>
      <c r="E1" s="12"/>
      <c r="F1" s="13" t="s">
        <v>25</v>
      </c>
      <c r="G1" s="12"/>
      <c r="H1" s="12"/>
      <c r="I1" s="12"/>
      <c r="J1" s="12"/>
      <c r="W1">
        <v>30.126000000000001</v>
      </c>
    </row>
    <row r="2" spans="1:23" ht="18" customHeight="1" thickTop="1" x14ac:dyDescent="0.25">
      <c r="A2" s="11"/>
      <c r="B2" s="207" t="s">
        <v>1</v>
      </c>
      <c r="C2" s="208"/>
      <c r="D2" s="208"/>
      <c r="E2" s="208"/>
      <c r="F2" s="208"/>
      <c r="G2" s="208"/>
      <c r="H2" s="208"/>
      <c r="I2" s="208"/>
      <c r="J2" s="209"/>
    </row>
    <row r="3" spans="1:23" ht="18" customHeight="1" x14ac:dyDescent="0.25">
      <c r="A3" s="11"/>
      <c r="B3" s="34" t="s">
        <v>237</v>
      </c>
      <c r="C3" s="35"/>
      <c r="D3" s="36"/>
      <c r="E3" s="36"/>
      <c r="F3" s="36"/>
      <c r="G3" s="16"/>
      <c r="H3" s="16"/>
      <c r="I3" s="37" t="s">
        <v>26</v>
      </c>
      <c r="J3" s="30"/>
    </row>
    <row r="4" spans="1:23" ht="18" customHeight="1" x14ac:dyDescent="0.25">
      <c r="A4" s="11"/>
      <c r="B4" s="22"/>
      <c r="C4" s="19"/>
      <c r="D4" s="16"/>
      <c r="E4" s="16"/>
      <c r="F4" s="16"/>
      <c r="G4" s="16"/>
      <c r="H4" s="16"/>
      <c r="I4" s="37" t="s">
        <v>28</v>
      </c>
      <c r="J4" s="30"/>
    </row>
    <row r="5" spans="1:23" ht="18" customHeight="1" thickBot="1" x14ac:dyDescent="0.3">
      <c r="A5" s="11"/>
      <c r="B5" s="38" t="s">
        <v>29</v>
      </c>
      <c r="C5" s="19"/>
      <c r="D5" s="16"/>
      <c r="E5" s="16"/>
      <c r="F5" s="39" t="s">
        <v>30</v>
      </c>
      <c r="G5" s="16"/>
      <c r="H5" s="16"/>
      <c r="I5" s="37" t="s">
        <v>31</v>
      </c>
      <c r="J5" s="40" t="s">
        <v>32</v>
      </c>
    </row>
    <row r="6" spans="1:23" ht="20.100000000000001" customHeight="1" thickTop="1" x14ac:dyDescent="0.25">
      <c r="A6" s="11"/>
      <c r="B6" s="201" t="s">
        <v>33</v>
      </c>
      <c r="C6" s="202"/>
      <c r="D6" s="202"/>
      <c r="E6" s="202"/>
      <c r="F6" s="202"/>
      <c r="G6" s="202"/>
      <c r="H6" s="202"/>
      <c r="I6" s="202"/>
      <c r="J6" s="203"/>
    </row>
    <row r="7" spans="1:23" ht="18" customHeight="1" x14ac:dyDescent="0.25">
      <c r="A7" s="11"/>
      <c r="B7" s="49" t="s">
        <v>36</v>
      </c>
      <c r="C7" s="42"/>
      <c r="D7" s="17"/>
      <c r="E7" s="17"/>
      <c r="F7" s="17"/>
      <c r="G7" s="50" t="s">
        <v>37</v>
      </c>
      <c r="H7" s="17"/>
      <c r="I7" s="28"/>
      <c r="J7" s="43"/>
    </row>
    <row r="8" spans="1:23" ht="20.100000000000001" customHeight="1" x14ac:dyDescent="0.25">
      <c r="A8" s="11"/>
      <c r="B8" s="204" t="s">
        <v>34</v>
      </c>
      <c r="C8" s="205"/>
      <c r="D8" s="205"/>
      <c r="E8" s="205"/>
      <c r="F8" s="205"/>
      <c r="G8" s="205"/>
      <c r="H8" s="205"/>
      <c r="I8" s="205"/>
      <c r="J8" s="206"/>
    </row>
    <row r="9" spans="1:23" ht="18" customHeight="1" x14ac:dyDescent="0.25">
      <c r="A9" s="11"/>
      <c r="B9" s="38" t="s">
        <v>36</v>
      </c>
      <c r="C9" s="19"/>
      <c r="D9" s="16"/>
      <c r="E9" s="16"/>
      <c r="F9" s="16"/>
      <c r="G9" s="39" t="s">
        <v>37</v>
      </c>
      <c r="H9" s="16"/>
      <c r="I9" s="27"/>
      <c r="J9" s="30"/>
    </row>
    <row r="10" spans="1:23" ht="20.100000000000001" customHeight="1" x14ac:dyDescent="0.25">
      <c r="A10" s="11"/>
      <c r="B10" s="204" t="s">
        <v>35</v>
      </c>
      <c r="C10" s="205"/>
      <c r="D10" s="205"/>
      <c r="E10" s="205"/>
      <c r="F10" s="205"/>
      <c r="G10" s="205"/>
      <c r="H10" s="205"/>
      <c r="I10" s="205"/>
      <c r="J10" s="206"/>
    </row>
    <row r="11" spans="1:23" ht="18" customHeight="1" thickBot="1" x14ac:dyDescent="0.3">
      <c r="A11" s="11"/>
      <c r="B11" s="38" t="s">
        <v>36</v>
      </c>
      <c r="C11" s="19"/>
      <c r="D11" s="16"/>
      <c r="E11" s="16"/>
      <c r="F11" s="16"/>
      <c r="G11" s="39" t="s">
        <v>37</v>
      </c>
      <c r="H11" s="16"/>
      <c r="I11" s="27"/>
      <c r="J11" s="30"/>
    </row>
    <row r="12" spans="1:23" ht="18" customHeight="1" thickTop="1" x14ac:dyDescent="0.25">
      <c r="A12" s="11"/>
      <c r="B12" s="44"/>
      <c r="C12" s="45"/>
      <c r="D12" s="46"/>
      <c r="E12" s="46"/>
      <c r="F12" s="46"/>
      <c r="G12" s="46"/>
      <c r="H12" s="46"/>
      <c r="I12" s="47"/>
      <c r="J12" s="48"/>
    </row>
    <row r="13" spans="1:23" ht="18" customHeight="1" x14ac:dyDescent="0.25">
      <c r="A13" s="11"/>
      <c r="B13" s="41"/>
      <c r="C13" s="42"/>
      <c r="D13" s="17"/>
      <c r="E13" s="17"/>
      <c r="F13" s="17"/>
      <c r="G13" s="17"/>
      <c r="H13" s="17"/>
      <c r="I13" s="28"/>
      <c r="J13" s="43"/>
    </row>
    <row r="14" spans="1:23" ht="18" customHeight="1" thickBot="1" x14ac:dyDescent="0.3">
      <c r="A14" s="11"/>
      <c r="B14" s="22"/>
      <c r="C14" s="19"/>
      <c r="D14" s="16"/>
      <c r="E14" s="16"/>
      <c r="F14" s="16"/>
      <c r="G14" s="16"/>
      <c r="H14" s="16"/>
      <c r="I14" s="27"/>
      <c r="J14" s="30"/>
    </row>
    <row r="15" spans="1:23" ht="18" customHeight="1" thickTop="1" x14ac:dyDescent="0.25">
      <c r="A15" s="11"/>
      <c r="B15" s="82" t="s">
        <v>38</v>
      </c>
      <c r="C15" s="83" t="s">
        <v>6</v>
      </c>
      <c r="D15" s="83" t="s">
        <v>65</v>
      </c>
      <c r="E15" s="84" t="s">
        <v>66</v>
      </c>
      <c r="F15" s="96" t="s">
        <v>67</v>
      </c>
      <c r="G15" s="51" t="s">
        <v>43</v>
      </c>
      <c r="H15" s="54" t="s">
        <v>44</v>
      </c>
      <c r="I15" s="26"/>
      <c r="J15" s="48"/>
    </row>
    <row r="16" spans="1:23" ht="18" customHeight="1" x14ac:dyDescent="0.25">
      <c r="A16" s="11"/>
      <c r="B16" s="85">
        <v>1</v>
      </c>
      <c r="C16" s="86" t="s">
        <v>39</v>
      </c>
      <c r="D16" s="87">
        <f>'Rekap 14022'!B16</f>
        <v>0</v>
      </c>
      <c r="E16" s="88">
        <f>'Rekap 14022'!C16</f>
        <v>0</v>
      </c>
      <c r="F16" s="97">
        <f>'Rekap 14022'!D16</f>
        <v>0</v>
      </c>
      <c r="G16" s="52">
        <v>6</v>
      </c>
      <c r="H16" s="106" t="s">
        <v>45</v>
      </c>
      <c r="I16" s="120"/>
      <c r="J16" s="117">
        <v>0</v>
      </c>
    </row>
    <row r="17" spans="1:26" ht="18" customHeight="1" x14ac:dyDescent="0.25">
      <c r="A17" s="11"/>
      <c r="B17" s="59">
        <v>2</v>
      </c>
      <c r="C17" s="62" t="s">
        <v>40</v>
      </c>
      <c r="D17" s="69"/>
      <c r="E17" s="67"/>
      <c r="F17" s="72"/>
      <c r="G17" s="53">
        <v>7</v>
      </c>
      <c r="H17" s="107" t="s">
        <v>46</v>
      </c>
      <c r="I17" s="120"/>
      <c r="J17" s="118">
        <f>'SO 14022'!Z61</f>
        <v>0</v>
      </c>
    </row>
    <row r="18" spans="1:26" ht="18" customHeight="1" x14ac:dyDescent="0.25">
      <c r="A18" s="11"/>
      <c r="B18" s="60">
        <v>3</v>
      </c>
      <c r="C18" s="63" t="s">
        <v>41</v>
      </c>
      <c r="D18" s="70"/>
      <c r="E18" s="68"/>
      <c r="F18" s="73"/>
      <c r="G18" s="53">
        <v>8</v>
      </c>
      <c r="H18" s="107" t="s">
        <v>47</v>
      </c>
      <c r="I18" s="120"/>
      <c r="J18" s="118">
        <v>0</v>
      </c>
    </row>
    <row r="19" spans="1:26" ht="18" customHeight="1" x14ac:dyDescent="0.25">
      <c r="A19" s="11"/>
      <c r="B19" s="60">
        <v>4</v>
      </c>
      <c r="C19" s="64"/>
      <c r="D19" s="70"/>
      <c r="E19" s="68"/>
      <c r="F19" s="73"/>
      <c r="G19" s="53">
        <v>9</v>
      </c>
      <c r="H19" s="116"/>
      <c r="I19" s="120"/>
      <c r="J19" s="119"/>
    </row>
    <row r="20" spans="1:26" ht="18" customHeight="1" thickBot="1" x14ac:dyDescent="0.3">
      <c r="A20" s="11"/>
      <c r="B20" s="60">
        <v>5</v>
      </c>
      <c r="C20" s="65" t="s">
        <v>42</v>
      </c>
      <c r="D20" s="71"/>
      <c r="E20" s="91"/>
      <c r="F20" s="98">
        <f>SUM(F16:F19)</f>
        <v>0</v>
      </c>
      <c r="G20" s="53">
        <v>10</v>
      </c>
      <c r="H20" s="107" t="s">
        <v>42</v>
      </c>
      <c r="I20" s="122"/>
      <c r="J20" s="90">
        <f>SUM(J16:J19)</f>
        <v>0</v>
      </c>
    </row>
    <row r="21" spans="1:26" ht="18" customHeight="1" thickTop="1" x14ac:dyDescent="0.25">
      <c r="A21" s="11"/>
      <c r="B21" s="57" t="s">
        <v>55</v>
      </c>
      <c r="C21" s="61" t="s">
        <v>7</v>
      </c>
      <c r="D21" s="66"/>
      <c r="E21" s="18"/>
      <c r="F21" s="89"/>
      <c r="G21" s="57" t="s">
        <v>61</v>
      </c>
      <c r="H21" s="54" t="s">
        <v>7</v>
      </c>
      <c r="I21" s="28"/>
      <c r="J21" s="123"/>
    </row>
    <row r="22" spans="1:26" ht="18" customHeight="1" x14ac:dyDescent="0.25">
      <c r="A22" s="11"/>
      <c r="B22" s="52">
        <v>11</v>
      </c>
      <c r="C22" s="55" t="s">
        <v>56</v>
      </c>
      <c r="D22" s="78"/>
      <c r="E22" s="80" t="s">
        <v>59</v>
      </c>
      <c r="F22" s="72">
        <f>((F16*U22*0)+(F17*V22*0)+(F18*W22*0))/100</f>
        <v>0</v>
      </c>
      <c r="G22" s="52">
        <v>16</v>
      </c>
      <c r="H22" s="106" t="s">
        <v>62</v>
      </c>
      <c r="I22" s="121" t="s">
        <v>59</v>
      </c>
      <c r="J22" s="117">
        <f>((F16*X22*0)+(F17*Y22*0)+(F18*Z22*0))/100</f>
        <v>0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</row>
    <row r="23" spans="1:26" ht="18" customHeight="1" x14ac:dyDescent="0.25">
      <c r="A23" s="11"/>
      <c r="B23" s="53">
        <v>12</v>
      </c>
      <c r="C23" s="56" t="s">
        <v>57</v>
      </c>
      <c r="D23" s="58"/>
      <c r="E23" s="80" t="s">
        <v>60</v>
      </c>
      <c r="F23" s="73">
        <f>((F16*U23*0)+(F17*V23*0)+(F18*W23*0))/100</f>
        <v>0</v>
      </c>
      <c r="G23" s="53">
        <v>17</v>
      </c>
      <c r="H23" s="107" t="s">
        <v>63</v>
      </c>
      <c r="I23" s="121" t="s">
        <v>59</v>
      </c>
      <c r="J23" s="118">
        <f>((F16*X23*0)+(F17*Y23*0)+(F18*Z23*0))/100</f>
        <v>0</v>
      </c>
      <c r="U23">
        <v>1</v>
      </c>
      <c r="V23">
        <v>1</v>
      </c>
      <c r="W23">
        <v>0</v>
      </c>
      <c r="X23">
        <v>1</v>
      </c>
      <c r="Y23">
        <v>1</v>
      </c>
      <c r="Z23">
        <v>1</v>
      </c>
    </row>
    <row r="24" spans="1:26" ht="18" customHeight="1" x14ac:dyDescent="0.25">
      <c r="A24" s="11"/>
      <c r="B24" s="53">
        <v>13</v>
      </c>
      <c r="C24" s="56" t="s">
        <v>58</v>
      </c>
      <c r="D24" s="58"/>
      <c r="E24" s="80" t="s">
        <v>59</v>
      </c>
      <c r="F24" s="73">
        <f>((F16*U24*0)+(F17*V24*0)+(F18*W24*0))/100</f>
        <v>0</v>
      </c>
      <c r="G24" s="53">
        <v>18</v>
      </c>
      <c r="H24" s="107" t="s">
        <v>64</v>
      </c>
      <c r="I24" s="121" t="s">
        <v>60</v>
      </c>
      <c r="J24" s="118">
        <f>((F16*X24*0)+(F17*Y24*0)+(F18*Z24*0))/100</f>
        <v>0</v>
      </c>
      <c r="U24">
        <v>1</v>
      </c>
      <c r="V24">
        <v>1</v>
      </c>
      <c r="W24">
        <v>1</v>
      </c>
      <c r="X24">
        <v>1</v>
      </c>
      <c r="Y24">
        <v>1</v>
      </c>
      <c r="Z24">
        <v>0</v>
      </c>
    </row>
    <row r="25" spans="1:26" ht="18" customHeight="1" x14ac:dyDescent="0.25">
      <c r="A25" s="11"/>
      <c r="B25" s="53">
        <v>14</v>
      </c>
      <c r="C25" s="19"/>
      <c r="D25" s="58"/>
      <c r="E25" s="81"/>
      <c r="F25" s="79"/>
      <c r="G25" s="53">
        <v>19</v>
      </c>
      <c r="H25" s="116"/>
      <c r="I25" s="120"/>
      <c r="J25" s="119"/>
    </row>
    <row r="26" spans="1:26" ht="18" customHeight="1" thickBot="1" x14ac:dyDescent="0.3">
      <c r="A26" s="11"/>
      <c r="B26" s="53">
        <v>15</v>
      </c>
      <c r="C26" s="56"/>
      <c r="D26" s="58"/>
      <c r="E26" s="58"/>
      <c r="F26" s="99"/>
      <c r="G26" s="53">
        <v>20</v>
      </c>
      <c r="H26" s="107" t="s">
        <v>42</v>
      </c>
      <c r="I26" s="122"/>
      <c r="J26" s="90">
        <f>SUM(J22:J25)+SUM(F22:F25)</f>
        <v>0</v>
      </c>
    </row>
    <row r="27" spans="1:26" ht="18" customHeight="1" thickTop="1" x14ac:dyDescent="0.25">
      <c r="A27" s="11"/>
      <c r="B27" s="92"/>
      <c r="C27" s="134" t="s">
        <v>70</v>
      </c>
      <c r="D27" s="127"/>
      <c r="E27" s="93"/>
      <c r="F27" s="29"/>
      <c r="G27" s="100" t="s">
        <v>48</v>
      </c>
      <c r="H27" s="95" t="s">
        <v>49</v>
      </c>
      <c r="I27" s="28"/>
      <c r="J27" s="31"/>
    </row>
    <row r="28" spans="1:26" ht="18" customHeight="1" x14ac:dyDescent="0.25">
      <c r="A28" s="11"/>
      <c r="B28" s="25"/>
      <c r="C28" s="125"/>
      <c r="D28" s="128"/>
      <c r="E28" s="21"/>
      <c r="F28" s="11"/>
      <c r="G28" s="101">
        <v>21</v>
      </c>
      <c r="H28" s="105" t="s">
        <v>50</v>
      </c>
      <c r="I28" s="113"/>
      <c r="J28" s="109">
        <f>F20+J20+F26+J26</f>
        <v>0</v>
      </c>
    </row>
    <row r="29" spans="1:26" ht="18" customHeight="1" x14ac:dyDescent="0.25">
      <c r="A29" s="11"/>
      <c r="B29" s="74"/>
      <c r="C29" s="126"/>
      <c r="D29" s="129"/>
      <c r="E29" s="21"/>
      <c r="F29" s="11"/>
      <c r="G29" s="52">
        <v>22</v>
      </c>
      <c r="H29" s="106" t="s">
        <v>51</v>
      </c>
      <c r="I29" s="114">
        <f>J28-SUM('SO 14022'!K9:'SO 14022'!K60)</f>
        <v>0</v>
      </c>
      <c r="J29" s="110">
        <f>ROUND(((ROUND(I29,2)*20)*1/100),2)</f>
        <v>0</v>
      </c>
    </row>
    <row r="30" spans="1:26" ht="18" customHeight="1" x14ac:dyDescent="0.25">
      <c r="A30" s="11"/>
      <c r="B30" s="22"/>
      <c r="C30" s="116"/>
      <c r="D30" s="120"/>
      <c r="E30" s="21"/>
      <c r="F30" s="11"/>
      <c r="G30" s="53">
        <v>23</v>
      </c>
      <c r="H30" s="107" t="s">
        <v>52</v>
      </c>
      <c r="I30" s="80">
        <f>SUM('SO 14022'!K9:'SO 14022'!K60)</f>
        <v>0</v>
      </c>
      <c r="J30" s="111">
        <f>ROUND(((ROUND(I30,2)*0)/100),2)</f>
        <v>0</v>
      </c>
    </row>
    <row r="31" spans="1:26" ht="18" customHeight="1" x14ac:dyDescent="0.25">
      <c r="A31" s="11"/>
      <c r="B31" s="23"/>
      <c r="C31" s="130"/>
      <c r="D31" s="131"/>
      <c r="E31" s="21"/>
      <c r="F31" s="11"/>
      <c r="G31" s="101">
        <v>24</v>
      </c>
      <c r="H31" s="105" t="s">
        <v>53</v>
      </c>
      <c r="I31" s="104"/>
      <c r="J31" s="124">
        <f>SUM(J28:J30)</f>
        <v>0</v>
      </c>
    </row>
    <row r="32" spans="1:26" ht="18" customHeight="1" thickBot="1" x14ac:dyDescent="0.3">
      <c r="A32" s="11"/>
      <c r="B32" s="41"/>
      <c r="C32" s="108"/>
      <c r="D32" s="115"/>
      <c r="E32" s="75"/>
      <c r="F32" s="76"/>
      <c r="G32" s="52" t="s">
        <v>54</v>
      </c>
      <c r="H32" s="108"/>
      <c r="I32" s="115"/>
      <c r="J32" s="112"/>
    </row>
    <row r="33" spans="1:10" ht="18" customHeight="1" thickTop="1" x14ac:dyDescent="0.25">
      <c r="A33" s="11"/>
      <c r="B33" s="92"/>
      <c r="C33" s="93"/>
      <c r="D33" s="132" t="s">
        <v>68</v>
      </c>
      <c r="E33" s="15"/>
      <c r="F33" s="94"/>
      <c r="G33" s="102">
        <v>26</v>
      </c>
      <c r="H33" s="133" t="s">
        <v>69</v>
      </c>
      <c r="I33" s="29"/>
      <c r="J33" s="103"/>
    </row>
    <row r="34" spans="1:10" ht="18" customHeight="1" x14ac:dyDescent="0.25">
      <c r="A34" s="11"/>
      <c r="B34" s="24"/>
      <c r="C34" s="20"/>
      <c r="D34" s="14"/>
      <c r="E34" s="14"/>
      <c r="F34" s="14"/>
      <c r="G34" s="14"/>
      <c r="H34" s="14"/>
      <c r="I34" s="29"/>
      <c r="J34" s="32"/>
    </row>
    <row r="35" spans="1:10" ht="18" customHeight="1" x14ac:dyDescent="0.25">
      <c r="A35" s="11"/>
      <c r="B35" s="25"/>
      <c r="C35" s="21"/>
      <c r="D35" s="3"/>
      <c r="E35" s="3"/>
      <c r="F35" s="3"/>
      <c r="G35" s="3"/>
      <c r="H35" s="3"/>
      <c r="I35" s="11"/>
      <c r="J35" s="33"/>
    </row>
    <row r="36" spans="1:10" ht="18" customHeight="1" x14ac:dyDescent="0.25">
      <c r="A36" s="11"/>
      <c r="B36" s="25"/>
      <c r="C36" s="21"/>
      <c r="D36" s="3"/>
      <c r="E36" s="3"/>
      <c r="F36" s="3"/>
      <c r="G36" s="3"/>
      <c r="H36" s="3"/>
      <c r="I36" s="11"/>
      <c r="J36" s="33"/>
    </row>
    <row r="37" spans="1:10" ht="18" customHeight="1" x14ac:dyDescent="0.25">
      <c r="A37" s="11"/>
      <c r="B37" s="25"/>
      <c r="C37" s="21"/>
      <c r="D37" s="3"/>
      <c r="E37" s="3"/>
      <c r="F37" s="3"/>
      <c r="G37" s="3"/>
      <c r="H37" s="3"/>
      <c r="I37" s="11"/>
      <c r="J37" s="33"/>
    </row>
    <row r="38" spans="1:10" ht="18" customHeight="1" x14ac:dyDescent="0.25">
      <c r="A38" s="11"/>
      <c r="B38" s="25"/>
      <c r="C38" s="21"/>
      <c r="D38" s="3"/>
      <c r="E38" s="3"/>
      <c r="F38" s="3"/>
      <c r="G38" s="3"/>
      <c r="H38" s="3"/>
      <c r="I38" s="11"/>
      <c r="J38" s="33"/>
    </row>
    <row r="39" spans="1:10" ht="18" customHeight="1" x14ac:dyDescent="0.25">
      <c r="A39" s="11"/>
      <c r="B39" s="25"/>
      <c r="C39" s="21"/>
      <c r="D39" s="3"/>
      <c r="E39" s="3"/>
      <c r="F39" s="3"/>
      <c r="G39" s="3"/>
      <c r="H39" s="3"/>
      <c r="I39" s="11"/>
      <c r="J39" s="33"/>
    </row>
    <row r="40" spans="1:10" ht="18" customHeight="1" thickBot="1" x14ac:dyDescent="0.3">
      <c r="A40" s="11"/>
      <c r="B40" s="74"/>
      <c r="C40" s="75"/>
      <c r="D40" s="12"/>
      <c r="E40" s="12"/>
      <c r="F40" s="12"/>
      <c r="G40" s="12"/>
      <c r="H40" s="12"/>
      <c r="I40" s="76"/>
      <c r="J40" s="77"/>
    </row>
    <row r="41" spans="1:10" ht="15.75" thickTop="1" x14ac:dyDescent="0.25">
      <c r="A41" s="11"/>
      <c r="B41" s="15"/>
      <c r="C41" s="15"/>
      <c r="D41" s="15"/>
      <c r="E41" s="15"/>
      <c r="F41" s="15"/>
      <c r="G41" s="15"/>
      <c r="H41" s="15"/>
      <c r="I41" s="15"/>
      <c r="J41" s="15"/>
    </row>
  </sheetData>
  <mergeCells count="4">
    <mergeCell ref="B2:J2"/>
    <mergeCell ref="B6:J6"/>
    <mergeCell ref="B8:J8"/>
    <mergeCell ref="B10:J10"/>
  </mergeCells>
  <pageMargins left="0.7" right="0.7" top="0.75" bottom="0.75" header="0.3" footer="0.3"/>
  <pageSetup paperSize="9" scale="95" orientation="portrait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00"/>
  <sheetViews>
    <sheetView workbookViewId="0">
      <selection sqref="A1:D1"/>
    </sheetView>
  </sheetViews>
  <sheetFormatPr defaultColWidth="0" defaultRowHeight="15" x14ac:dyDescent="0.25"/>
  <cols>
    <col min="1" max="1" width="40.7109375" customWidth="1"/>
    <col min="2" max="4" width="12.7109375" customWidth="1"/>
    <col min="5" max="6" width="15.7109375" customWidth="1"/>
    <col min="7" max="7" width="3.7109375" customWidth="1"/>
    <col min="8" max="9" width="9.140625" hidden="1" customWidth="1"/>
    <col min="10" max="26" width="0" hidden="1" customWidth="1"/>
    <col min="27" max="16384" width="9.140625" hidden="1"/>
  </cols>
  <sheetData>
    <row r="1" spans="1:26" ht="20.100000000000001" customHeight="1" x14ac:dyDescent="0.25">
      <c r="A1" s="210" t="s">
        <v>33</v>
      </c>
      <c r="B1" s="211"/>
      <c r="C1" s="211"/>
      <c r="D1" s="212"/>
      <c r="E1" s="137" t="s">
        <v>30</v>
      </c>
      <c r="F1" s="136"/>
      <c r="W1">
        <v>30.126000000000001</v>
      </c>
    </row>
    <row r="2" spans="1:26" ht="20.100000000000001" customHeight="1" x14ac:dyDescent="0.25">
      <c r="A2" s="210" t="s">
        <v>34</v>
      </c>
      <c r="B2" s="211"/>
      <c r="C2" s="211"/>
      <c r="D2" s="212"/>
      <c r="E2" s="137" t="s">
        <v>28</v>
      </c>
      <c r="F2" s="136"/>
    </row>
    <row r="3" spans="1:26" ht="20.100000000000001" customHeight="1" x14ac:dyDescent="0.25">
      <c r="A3" s="210" t="s">
        <v>35</v>
      </c>
      <c r="B3" s="211"/>
      <c r="C3" s="211"/>
      <c r="D3" s="212"/>
      <c r="E3" s="137" t="s">
        <v>74</v>
      </c>
      <c r="F3" s="136"/>
    </row>
    <row r="4" spans="1:26" x14ac:dyDescent="0.25">
      <c r="A4" s="138" t="s">
        <v>1</v>
      </c>
      <c r="B4" s="135"/>
      <c r="C4" s="135"/>
      <c r="D4" s="135"/>
      <c r="E4" s="135"/>
      <c r="F4" s="135"/>
    </row>
    <row r="5" spans="1:26" x14ac:dyDescent="0.25">
      <c r="A5" s="138" t="s">
        <v>237</v>
      </c>
      <c r="B5" s="135"/>
      <c r="C5" s="135"/>
      <c r="D5" s="135"/>
      <c r="E5" s="135"/>
      <c r="F5" s="135"/>
    </row>
    <row r="6" spans="1:26" x14ac:dyDescent="0.25">
      <c r="A6" s="135"/>
      <c r="B6" s="135"/>
      <c r="C6" s="135"/>
      <c r="D6" s="135"/>
      <c r="E6" s="135"/>
      <c r="F6" s="135"/>
    </row>
    <row r="7" spans="1:26" x14ac:dyDescent="0.25">
      <c r="A7" s="135"/>
      <c r="B7" s="135"/>
      <c r="C7" s="135"/>
      <c r="D7" s="135"/>
      <c r="E7" s="135"/>
      <c r="F7" s="135"/>
    </row>
    <row r="8" spans="1:26" x14ac:dyDescent="0.25">
      <c r="A8" s="139" t="s">
        <v>75</v>
      </c>
      <c r="B8" s="135"/>
      <c r="C8" s="135"/>
      <c r="D8" s="135"/>
      <c r="E8" s="135"/>
      <c r="F8" s="135"/>
    </row>
    <row r="9" spans="1:26" x14ac:dyDescent="0.25">
      <c r="A9" s="140" t="s">
        <v>71</v>
      </c>
      <c r="B9" s="140" t="s">
        <v>65</v>
      </c>
      <c r="C9" s="140" t="s">
        <v>66</v>
      </c>
      <c r="D9" s="140" t="s">
        <v>42</v>
      </c>
      <c r="E9" s="140" t="s">
        <v>72</v>
      </c>
      <c r="F9" s="140" t="s">
        <v>73</v>
      </c>
    </row>
    <row r="10" spans="1:26" x14ac:dyDescent="0.25">
      <c r="A10" s="147" t="s">
        <v>76</v>
      </c>
      <c r="B10" s="148"/>
      <c r="C10" s="144"/>
      <c r="D10" s="144"/>
      <c r="E10" s="145"/>
      <c r="F10" s="145"/>
      <c r="G10" s="146"/>
      <c r="H10" s="146"/>
      <c r="I10" s="146"/>
      <c r="J10" s="146"/>
      <c r="K10" s="146"/>
      <c r="L10" s="146"/>
      <c r="M10" s="146"/>
      <c r="N10" s="146"/>
      <c r="O10" s="146"/>
      <c r="P10" s="146"/>
      <c r="Q10" s="146"/>
      <c r="R10" s="146"/>
      <c r="S10" s="146"/>
      <c r="T10" s="146"/>
      <c r="U10" s="146"/>
      <c r="V10" s="146"/>
      <c r="W10" s="146"/>
      <c r="X10" s="146"/>
      <c r="Y10" s="146"/>
      <c r="Z10" s="146"/>
    </row>
    <row r="11" spans="1:26" x14ac:dyDescent="0.25">
      <c r="A11" s="149" t="s">
        <v>77</v>
      </c>
      <c r="B11" s="150">
        <f>'SO 14022'!L27</f>
        <v>0</v>
      </c>
      <c r="C11" s="150">
        <f>'SO 14022'!M27</f>
        <v>0</v>
      </c>
      <c r="D11" s="150">
        <f>'SO 14022'!I27</f>
        <v>0</v>
      </c>
      <c r="E11" s="151">
        <f>'SO 14022'!P27</f>
        <v>0</v>
      </c>
      <c r="F11" s="151">
        <f>'SO 14022'!S27</f>
        <v>0</v>
      </c>
      <c r="G11" s="146"/>
      <c r="H11" s="146"/>
      <c r="I11" s="146"/>
      <c r="J11" s="146"/>
      <c r="K11" s="146"/>
      <c r="L11" s="146"/>
      <c r="M11" s="146"/>
      <c r="N11" s="146"/>
      <c r="O11" s="146"/>
      <c r="P11" s="146"/>
      <c r="Q11" s="146"/>
      <c r="R11" s="146"/>
      <c r="S11" s="146"/>
      <c r="T11" s="146"/>
      <c r="U11" s="146"/>
      <c r="V11" s="146"/>
      <c r="W11" s="146"/>
      <c r="X11" s="146"/>
      <c r="Y11" s="146"/>
      <c r="Z11" s="146"/>
    </row>
    <row r="12" spans="1:26" x14ac:dyDescent="0.25">
      <c r="A12" s="149" t="s">
        <v>78</v>
      </c>
      <c r="B12" s="150">
        <f>'SO 14022'!L37</f>
        <v>0</v>
      </c>
      <c r="C12" s="150">
        <f>'SO 14022'!M37</f>
        <v>0</v>
      </c>
      <c r="D12" s="150">
        <f>'SO 14022'!I37</f>
        <v>0</v>
      </c>
      <c r="E12" s="151">
        <f>'SO 14022'!P37</f>
        <v>0.54</v>
      </c>
      <c r="F12" s="151">
        <f>'SO 14022'!S37</f>
        <v>125.65</v>
      </c>
      <c r="G12" s="146"/>
      <c r="H12" s="146"/>
      <c r="I12" s="146"/>
      <c r="J12" s="146"/>
      <c r="K12" s="146"/>
      <c r="L12" s="146"/>
      <c r="M12" s="146"/>
      <c r="N12" s="146"/>
      <c r="O12" s="146"/>
      <c r="P12" s="146"/>
      <c r="Q12" s="146"/>
      <c r="R12" s="146"/>
      <c r="S12" s="146"/>
      <c r="T12" s="146"/>
      <c r="U12" s="146"/>
      <c r="V12" s="146"/>
      <c r="W12" s="146"/>
      <c r="X12" s="146"/>
      <c r="Y12" s="146"/>
      <c r="Z12" s="146"/>
    </row>
    <row r="13" spans="1:26" x14ac:dyDescent="0.25">
      <c r="A13" s="149" t="s">
        <v>79</v>
      </c>
      <c r="B13" s="150">
        <f>'SO 14022'!L41</f>
        <v>0</v>
      </c>
      <c r="C13" s="150">
        <f>'SO 14022'!M41</f>
        <v>0</v>
      </c>
      <c r="D13" s="150">
        <f>'SO 14022'!I41</f>
        <v>0</v>
      </c>
      <c r="E13" s="151">
        <f>'SO 14022'!P41</f>
        <v>0.42</v>
      </c>
      <c r="F13" s="151">
        <f>'SO 14022'!S41</f>
        <v>0.85</v>
      </c>
      <c r="G13" s="146"/>
      <c r="H13" s="146"/>
      <c r="I13" s="146"/>
      <c r="J13" s="146"/>
      <c r="K13" s="146"/>
      <c r="L13" s="146"/>
      <c r="M13" s="146"/>
      <c r="N13" s="146"/>
      <c r="O13" s="146"/>
      <c r="P13" s="146"/>
      <c r="Q13" s="146"/>
      <c r="R13" s="146"/>
      <c r="S13" s="146"/>
      <c r="T13" s="146"/>
      <c r="U13" s="146"/>
      <c r="V13" s="146"/>
      <c r="W13" s="146"/>
      <c r="X13" s="146"/>
      <c r="Y13" s="146"/>
      <c r="Z13" s="146"/>
    </row>
    <row r="14" spans="1:26" x14ac:dyDescent="0.25">
      <c r="A14" s="149" t="s">
        <v>80</v>
      </c>
      <c r="B14" s="150">
        <f>'SO 14022'!L54</f>
        <v>0</v>
      </c>
      <c r="C14" s="150">
        <f>'SO 14022'!M54</f>
        <v>0</v>
      </c>
      <c r="D14" s="150">
        <f>'SO 14022'!I54</f>
        <v>0</v>
      </c>
      <c r="E14" s="151">
        <f>'SO 14022'!P54</f>
        <v>0.22</v>
      </c>
      <c r="F14" s="151">
        <f>'SO 14022'!S54</f>
        <v>40.71</v>
      </c>
      <c r="G14" s="146"/>
      <c r="H14" s="146"/>
      <c r="I14" s="146"/>
      <c r="J14" s="146"/>
      <c r="K14" s="146"/>
      <c r="L14" s="146"/>
      <c r="M14" s="146"/>
      <c r="N14" s="146"/>
      <c r="O14" s="146"/>
      <c r="P14" s="146"/>
      <c r="Q14" s="146"/>
      <c r="R14" s="146"/>
      <c r="S14" s="146"/>
      <c r="T14" s="146"/>
      <c r="U14" s="146"/>
      <c r="V14" s="146"/>
      <c r="W14" s="146"/>
      <c r="X14" s="146"/>
      <c r="Y14" s="146"/>
      <c r="Z14" s="146"/>
    </row>
    <row r="15" spans="1:26" x14ac:dyDescent="0.25">
      <c r="A15" s="149" t="s">
        <v>81</v>
      </c>
      <c r="B15" s="150">
        <f>'SO 14022'!L58</f>
        <v>0</v>
      </c>
      <c r="C15" s="150">
        <f>'SO 14022'!M58</f>
        <v>0</v>
      </c>
      <c r="D15" s="150">
        <f>'SO 14022'!I58</f>
        <v>0</v>
      </c>
      <c r="E15" s="151">
        <f>'SO 14022'!P58</f>
        <v>0</v>
      </c>
      <c r="F15" s="151">
        <f>'SO 14022'!S58</f>
        <v>0</v>
      </c>
      <c r="G15" s="146"/>
      <c r="H15" s="146"/>
      <c r="I15" s="146"/>
      <c r="J15" s="146"/>
      <c r="K15" s="146"/>
      <c r="L15" s="146"/>
      <c r="M15" s="146"/>
      <c r="N15" s="146"/>
      <c r="O15" s="146"/>
      <c r="P15" s="146"/>
      <c r="Q15" s="146"/>
      <c r="R15" s="146"/>
      <c r="S15" s="146"/>
      <c r="T15" s="146"/>
      <c r="U15" s="146"/>
      <c r="V15" s="146"/>
      <c r="W15" s="146"/>
      <c r="X15" s="146"/>
      <c r="Y15" s="146"/>
      <c r="Z15" s="146"/>
    </row>
    <row r="16" spans="1:26" x14ac:dyDescent="0.25">
      <c r="A16" s="2" t="s">
        <v>76</v>
      </c>
      <c r="B16" s="152">
        <f>'SO 14022'!L60</f>
        <v>0</v>
      </c>
      <c r="C16" s="152">
        <f>'SO 14022'!M60</f>
        <v>0</v>
      </c>
      <c r="D16" s="152">
        <f>'SO 14022'!I60</f>
        <v>0</v>
      </c>
      <c r="E16" s="153">
        <f>'SO 14022'!S60</f>
        <v>167.21</v>
      </c>
      <c r="F16" s="153">
        <f>'SO 14022'!V60</f>
        <v>0</v>
      </c>
      <c r="G16" s="146"/>
      <c r="H16" s="146"/>
      <c r="I16" s="146"/>
      <c r="J16" s="146"/>
      <c r="K16" s="146"/>
      <c r="L16" s="146"/>
      <c r="M16" s="146"/>
      <c r="N16" s="146"/>
      <c r="O16" s="146"/>
      <c r="P16" s="146"/>
      <c r="Q16" s="146"/>
      <c r="R16" s="146"/>
      <c r="S16" s="146"/>
      <c r="T16" s="146"/>
      <c r="U16" s="146"/>
      <c r="V16" s="146"/>
      <c r="W16" s="146"/>
      <c r="X16" s="146"/>
      <c r="Y16" s="146"/>
      <c r="Z16" s="146"/>
    </row>
    <row r="17" spans="1:26" x14ac:dyDescent="0.25">
      <c r="A17" s="1"/>
      <c r="B17" s="142"/>
      <c r="C17" s="142"/>
      <c r="D17" s="142"/>
      <c r="E17" s="141"/>
      <c r="F17" s="141"/>
    </row>
    <row r="18" spans="1:26" x14ac:dyDescent="0.25">
      <c r="A18" s="2" t="s">
        <v>82</v>
      </c>
      <c r="B18" s="152">
        <f>'SO 14022'!L61</f>
        <v>0</v>
      </c>
      <c r="C18" s="152">
        <f>'SO 14022'!M61</f>
        <v>0</v>
      </c>
      <c r="D18" s="152">
        <f>'SO 14022'!I61</f>
        <v>0</v>
      </c>
      <c r="E18" s="153">
        <f>'SO 14022'!S61</f>
        <v>167.21</v>
      </c>
      <c r="F18" s="153">
        <f>'SO 14022'!V61</f>
        <v>0</v>
      </c>
      <c r="G18" s="146"/>
      <c r="H18" s="146"/>
      <c r="I18" s="146"/>
      <c r="J18" s="146"/>
      <c r="K18" s="146"/>
      <c r="L18" s="146"/>
      <c r="M18" s="146"/>
      <c r="N18" s="146"/>
      <c r="O18" s="146"/>
      <c r="P18" s="146"/>
      <c r="Q18" s="146"/>
      <c r="R18" s="146"/>
      <c r="S18" s="146"/>
      <c r="T18" s="146"/>
      <c r="U18" s="146"/>
      <c r="V18" s="146"/>
      <c r="W18" s="146"/>
      <c r="X18" s="146"/>
      <c r="Y18" s="146"/>
      <c r="Z18" s="146"/>
    </row>
    <row r="19" spans="1:26" x14ac:dyDescent="0.25">
      <c r="A19" s="1"/>
      <c r="B19" s="142"/>
      <c r="C19" s="142"/>
      <c r="D19" s="142"/>
      <c r="E19" s="141"/>
      <c r="F19" s="141"/>
    </row>
    <row r="20" spans="1:26" x14ac:dyDescent="0.25">
      <c r="A20" s="1"/>
      <c r="B20" s="142"/>
      <c r="C20" s="142"/>
      <c r="D20" s="142"/>
      <c r="E20" s="141"/>
      <c r="F20" s="141"/>
    </row>
    <row r="21" spans="1:26" x14ac:dyDescent="0.25">
      <c r="A21" s="1"/>
      <c r="B21" s="142"/>
      <c r="C21" s="142"/>
      <c r="D21" s="142"/>
      <c r="E21" s="141"/>
      <c r="F21" s="141"/>
    </row>
    <row r="22" spans="1:26" x14ac:dyDescent="0.25">
      <c r="A22" s="1"/>
      <c r="B22" s="142"/>
      <c r="C22" s="142"/>
      <c r="D22" s="142"/>
      <c r="E22" s="141"/>
      <c r="F22" s="141"/>
    </row>
    <row r="23" spans="1:26" x14ac:dyDescent="0.25">
      <c r="A23" s="1"/>
      <c r="B23" s="142"/>
      <c r="C23" s="142"/>
      <c r="D23" s="142"/>
      <c r="E23" s="141"/>
      <c r="F23" s="141"/>
    </row>
    <row r="24" spans="1:26" x14ac:dyDescent="0.25">
      <c r="A24" s="1"/>
      <c r="B24" s="142"/>
      <c r="C24" s="142"/>
      <c r="D24" s="142"/>
      <c r="E24" s="141"/>
      <c r="F24" s="141"/>
    </row>
    <row r="25" spans="1:26" x14ac:dyDescent="0.25">
      <c r="A25" s="1"/>
      <c r="B25" s="142"/>
      <c r="C25" s="142"/>
      <c r="D25" s="142"/>
      <c r="E25" s="141"/>
      <c r="F25" s="141"/>
    </row>
    <row r="26" spans="1:26" x14ac:dyDescent="0.25">
      <c r="A26" s="1"/>
      <c r="B26" s="142"/>
      <c r="C26" s="142"/>
      <c r="D26" s="142"/>
      <c r="E26" s="141"/>
      <c r="F26" s="141"/>
    </row>
    <row r="27" spans="1:26" x14ac:dyDescent="0.25">
      <c r="A27" s="1"/>
      <c r="B27" s="142"/>
      <c r="C27" s="142"/>
      <c r="D27" s="142"/>
      <c r="E27" s="141"/>
      <c r="F27" s="141"/>
    </row>
    <row r="28" spans="1:26" x14ac:dyDescent="0.25">
      <c r="A28" s="1"/>
      <c r="B28" s="142"/>
      <c r="C28" s="142"/>
      <c r="D28" s="142"/>
      <c r="E28" s="141"/>
      <c r="F28" s="141"/>
    </row>
    <row r="29" spans="1:26" x14ac:dyDescent="0.25">
      <c r="A29" s="1"/>
      <c r="B29" s="142"/>
      <c r="C29" s="142"/>
      <c r="D29" s="142"/>
      <c r="E29" s="141"/>
      <c r="F29" s="141"/>
    </row>
    <row r="30" spans="1:26" x14ac:dyDescent="0.25">
      <c r="A30" s="1"/>
      <c r="B30" s="142"/>
      <c r="C30" s="142"/>
      <c r="D30" s="142"/>
      <c r="E30" s="141"/>
      <c r="F30" s="141"/>
    </row>
    <row r="31" spans="1:26" x14ac:dyDescent="0.25">
      <c r="A31" s="1"/>
      <c r="B31" s="142"/>
      <c r="C31" s="142"/>
      <c r="D31" s="142"/>
      <c r="E31" s="141"/>
      <c r="F31" s="141"/>
    </row>
    <row r="32" spans="1:26" x14ac:dyDescent="0.25">
      <c r="A32" s="1"/>
      <c r="B32" s="142"/>
      <c r="C32" s="142"/>
      <c r="D32" s="142"/>
      <c r="E32" s="141"/>
      <c r="F32" s="141"/>
    </row>
    <row r="33" spans="1:6" x14ac:dyDescent="0.25">
      <c r="A33" s="1"/>
      <c r="B33" s="142"/>
      <c r="C33" s="142"/>
      <c r="D33" s="142"/>
      <c r="E33" s="141"/>
      <c r="F33" s="141"/>
    </row>
    <row r="34" spans="1:6" x14ac:dyDescent="0.25">
      <c r="A34" s="1"/>
      <c r="B34" s="142"/>
      <c r="C34" s="142"/>
      <c r="D34" s="142"/>
      <c r="E34" s="141"/>
      <c r="F34" s="141"/>
    </row>
    <row r="35" spans="1:6" x14ac:dyDescent="0.25">
      <c r="A35" s="1"/>
      <c r="B35" s="142"/>
      <c r="C35" s="142"/>
      <c r="D35" s="142"/>
      <c r="E35" s="141"/>
      <c r="F35" s="141"/>
    </row>
    <row r="36" spans="1:6" x14ac:dyDescent="0.25">
      <c r="A36" s="1"/>
      <c r="B36" s="142"/>
      <c r="C36" s="142"/>
      <c r="D36" s="142"/>
      <c r="E36" s="141"/>
      <c r="F36" s="141"/>
    </row>
    <row r="37" spans="1:6" x14ac:dyDescent="0.25">
      <c r="A37" s="1"/>
      <c r="B37" s="142"/>
      <c r="C37" s="142"/>
      <c r="D37" s="142"/>
      <c r="E37" s="141"/>
      <c r="F37" s="141"/>
    </row>
    <row r="38" spans="1:6" x14ac:dyDescent="0.25">
      <c r="A38" s="1"/>
      <c r="B38" s="142"/>
      <c r="C38" s="142"/>
      <c r="D38" s="142"/>
      <c r="E38" s="141"/>
      <c r="F38" s="141"/>
    </row>
    <row r="39" spans="1:6" x14ac:dyDescent="0.25">
      <c r="A39" s="1"/>
      <c r="B39" s="142"/>
      <c r="C39" s="142"/>
      <c r="D39" s="142"/>
      <c r="E39" s="141"/>
      <c r="F39" s="141"/>
    </row>
    <row r="40" spans="1:6" x14ac:dyDescent="0.25">
      <c r="A40" s="1"/>
      <c r="B40" s="142"/>
      <c r="C40" s="142"/>
      <c r="D40" s="142"/>
      <c r="E40" s="141"/>
      <c r="F40" s="141"/>
    </row>
    <row r="41" spans="1:6" x14ac:dyDescent="0.25">
      <c r="A41" s="1"/>
      <c r="B41" s="142"/>
      <c r="C41" s="142"/>
      <c r="D41" s="142"/>
      <c r="E41" s="141"/>
      <c r="F41" s="141"/>
    </row>
    <row r="42" spans="1:6" x14ac:dyDescent="0.25">
      <c r="A42" s="1"/>
      <c r="B42" s="142"/>
      <c r="C42" s="142"/>
      <c r="D42" s="142"/>
      <c r="E42" s="141"/>
      <c r="F42" s="141"/>
    </row>
    <row r="43" spans="1:6" x14ac:dyDescent="0.25">
      <c r="A43" s="1"/>
      <c r="B43" s="142"/>
      <c r="C43" s="142"/>
      <c r="D43" s="142"/>
      <c r="E43" s="141"/>
      <c r="F43" s="141"/>
    </row>
    <row r="44" spans="1:6" x14ac:dyDescent="0.25">
      <c r="A44" s="1"/>
      <c r="B44" s="142"/>
      <c r="C44" s="142"/>
      <c r="D44" s="142"/>
      <c r="E44" s="141"/>
      <c r="F44" s="141"/>
    </row>
    <row r="45" spans="1:6" x14ac:dyDescent="0.25">
      <c r="A45" s="1"/>
      <c r="B45" s="142"/>
      <c r="C45" s="142"/>
      <c r="D45" s="142"/>
      <c r="E45" s="141"/>
      <c r="F45" s="141"/>
    </row>
    <row r="46" spans="1:6" x14ac:dyDescent="0.25">
      <c r="A46" s="1"/>
      <c r="B46" s="142"/>
      <c r="C46" s="142"/>
      <c r="D46" s="142"/>
      <c r="E46" s="141"/>
      <c r="F46" s="141"/>
    </row>
    <row r="47" spans="1:6" x14ac:dyDescent="0.25">
      <c r="A47" s="1"/>
      <c r="B47" s="142"/>
      <c r="C47" s="142"/>
      <c r="D47" s="142"/>
      <c r="E47" s="141"/>
      <c r="F47" s="141"/>
    </row>
    <row r="48" spans="1:6" x14ac:dyDescent="0.25">
      <c r="A48" s="1"/>
      <c r="B48" s="142"/>
      <c r="C48" s="142"/>
      <c r="D48" s="142"/>
      <c r="E48" s="141"/>
      <c r="F48" s="141"/>
    </row>
    <row r="49" spans="1:6" x14ac:dyDescent="0.25">
      <c r="A49" s="1"/>
      <c r="B49" s="142"/>
      <c r="C49" s="142"/>
      <c r="D49" s="142"/>
      <c r="E49" s="141"/>
      <c r="F49" s="141"/>
    </row>
    <row r="50" spans="1:6" x14ac:dyDescent="0.25">
      <c r="A50" s="1"/>
      <c r="B50" s="142"/>
      <c r="C50" s="142"/>
      <c r="D50" s="142"/>
      <c r="E50" s="141"/>
      <c r="F50" s="141"/>
    </row>
    <row r="51" spans="1:6" x14ac:dyDescent="0.25">
      <c r="A51" s="1"/>
      <c r="B51" s="142"/>
      <c r="C51" s="142"/>
      <c r="D51" s="142"/>
      <c r="E51" s="141"/>
      <c r="F51" s="141"/>
    </row>
    <row r="52" spans="1:6" x14ac:dyDescent="0.25">
      <c r="A52" s="1"/>
      <c r="B52" s="142"/>
      <c r="C52" s="142"/>
      <c r="D52" s="142"/>
      <c r="E52" s="141"/>
      <c r="F52" s="141"/>
    </row>
    <row r="53" spans="1:6" x14ac:dyDescent="0.25">
      <c r="A53" s="1"/>
      <c r="B53" s="142"/>
      <c r="C53" s="142"/>
      <c r="D53" s="142"/>
      <c r="E53" s="141"/>
      <c r="F53" s="141"/>
    </row>
    <row r="54" spans="1:6" x14ac:dyDescent="0.25">
      <c r="A54" s="1"/>
      <c r="B54" s="142"/>
      <c r="C54" s="142"/>
      <c r="D54" s="142"/>
      <c r="E54" s="141"/>
      <c r="F54" s="141"/>
    </row>
    <row r="55" spans="1:6" x14ac:dyDescent="0.25">
      <c r="A55" s="1"/>
      <c r="B55" s="142"/>
      <c r="C55" s="142"/>
      <c r="D55" s="142"/>
      <c r="E55" s="141"/>
      <c r="F55" s="141"/>
    </row>
    <row r="56" spans="1:6" x14ac:dyDescent="0.25">
      <c r="A56" s="1"/>
      <c r="B56" s="142"/>
      <c r="C56" s="142"/>
      <c r="D56" s="142"/>
      <c r="E56" s="141"/>
      <c r="F56" s="141"/>
    </row>
    <row r="57" spans="1:6" x14ac:dyDescent="0.25">
      <c r="A57" s="1"/>
      <c r="B57" s="142"/>
      <c r="C57" s="142"/>
      <c r="D57" s="142"/>
      <c r="E57" s="141"/>
      <c r="F57" s="141"/>
    </row>
    <row r="58" spans="1:6" x14ac:dyDescent="0.25">
      <c r="A58" s="1"/>
      <c r="B58" s="142"/>
      <c r="C58" s="142"/>
      <c r="D58" s="142"/>
      <c r="E58" s="141"/>
      <c r="F58" s="141"/>
    </row>
    <row r="59" spans="1:6" x14ac:dyDescent="0.25">
      <c r="A59" s="1"/>
      <c r="B59" s="142"/>
      <c r="C59" s="142"/>
      <c r="D59" s="142"/>
      <c r="E59" s="141"/>
      <c r="F59" s="141"/>
    </row>
    <row r="60" spans="1:6" x14ac:dyDescent="0.25">
      <c r="A60" s="1"/>
      <c r="B60" s="142"/>
      <c r="C60" s="142"/>
      <c r="D60" s="142"/>
      <c r="E60" s="141"/>
      <c r="F60" s="141"/>
    </row>
    <row r="61" spans="1:6" x14ac:dyDescent="0.25">
      <c r="A61" s="1"/>
      <c r="B61" s="142"/>
      <c r="C61" s="142"/>
      <c r="D61" s="142"/>
      <c r="E61" s="141"/>
      <c r="F61" s="141"/>
    </row>
    <row r="62" spans="1:6" x14ac:dyDescent="0.25">
      <c r="A62" s="1"/>
      <c r="B62" s="142"/>
      <c r="C62" s="142"/>
      <c r="D62" s="142"/>
      <c r="E62" s="141"/>
      <c r="F62" s="141"/>
    </row>
    <row r="63" spans="1:6" x14ac:dyDescent="0.25">
      <c r="A63" s="1"/>
      <c r="B63" s="142"/>
      <c r="C63" s="142"/>
      <c r="D63" s="142"/>
      <c r="E63" s="141"/>
      <c r="F63" s="141"/>
    </row>
    <row r="64" spans="1:6" x14ac:dyDescent="0.25">
      <c r="A64" s="1"/>
      <c r="B64" s="142"/>
      <c r="C64" s="142"/>
      <c r="D64" s="142"/>
      <c r="E64" s="141"/>
      <c r="F64" s="141"/>
    </row>
    <row r="65" spans="1:6" x14ac:dyDescent="0.25">
      <c r="A65" s="1"/>
      <c r="B65" s="142"/>
      <c r="C65" s="142"/>
      <c r="D65" s="142"/>
      <c r="E65" s="141"/>
      <c r="F65" s="141"/>
    </row>
    <row r="66" spans="1:6" x14ac:dyDescent="0.25">
      <c r="A66" s="1"/>
      <c r="B66" s="142"/>
      <c r="C66" s="142"/>
      <c r="D66" s="142"/>
      <c r="E66" s="141"/>
      <c r="F66" s="141"/>
    </row>
    <row r="67" spans="1:6" x14ac:dyDescent="0.25">
      <c r="A67" s="1"/>
      <c r="B67" s="142"/>
      <c r="C67" s="142"/>
      <c r="D67" s="142"/>
      <c r="E67" s="141"/>
      <c r="F67" s="141"/>
    </row>
    <row r="68" spans="1:6" x14ac:dyDescent="0.25">
      <c r="A68" s="1"/>
      <c r="B68" s="142"/>
      <c r="C68" s="142"/>
      <c r="D68" s="142"/>
      <c r="E68" s="141"/>
      <c r="F68" s="141"/>
    </row>
    <row r="69" spans="1:6" x14ac:dyDescent="0.25">
      <c r="A69" s="1"/>
      <c r="B69" s="142"/>
      <c r="C69" s="142"/>
      <c r="D69" s="142"/>
      <c r="E69" s="141"/>
      <c r="F69" s="141"/>
    </row>
    <row r="70" spans="1:6" x14ac:dyDescent="0.25">
      <c r="A70" s="1"/>
      <c r="B70" s="142"/>
      <c r="C70" s="142"/>
      <c r="D70" s="142"/>
      <c r="E70" s="141"/>
      <c r="F70" s="141"/>
    </row>
    <row r="71" spans="1:6" x14ac:dyDescent="0.25">
      <c r="A71" s="1"/>
      <c r="B71" s="142"/>
      <c r="C71" s="142"/>
      <c r="D71" s="142"/>
      <c r="E71" s="141"/>
      <c r="F71" s="141"/>
    </row>
    <row r="72" spans="1:6" x14ac:dyDescent="0.25">
      <c r="A72" s="1"/>
      <c r="B72" s="142"/>
      <c r="C72" s="142"/>
      <c r="D72" s="142"/>
      <c r="E72" s="141"/>
      <c r="F72" s="141"/>
    </row>
    <row r="73" spans="1:6" x14ac:dyDescent="0.25">
      <c r="A73" s="1"/>
      <c r="B73" s="142"/>
      <c r="C73" s="142"/>
      <c r="D73" s="142"/>
      <c r="E73" s="141"/>
      <c r="F73" s="141"/>
    </row>
    <row r="74" spans="1:6" x14ac:dyDescent="0.25">
      <c r="A74" s="1"/>
      <c r="B74" s="142"/>
      <c r="C74" s="142"/>
      <c r="D74" s="142"/>
      <c r="E74" s="141"/>
      <c r="F74" s="141"/>
    </row>
    <row r="75" spans="1:6" x14ac:dyDescent="0.25">
      <c r="A75" s="1"/>
      <c r="B75" s="142"/>
      <c r="C75" s="142"/>
      <c r="D75" s="142"/>
      <c r="E75" s="141"/>
      <c r="F75" s="141"/>
    </row>
    <row r="76" spans="1:6" x14ac:dyDescent="0.25">
      <c r="A76" s="1"/>
      <c r="B76" s="142"/>
      <c r="C76" s="142"/>
      <c r="D76" s="142"/>
      <c r="E76" s="141"/>
      <c r="F76" s="141"/>
    </row>
    <row r="77" spans="1:6" x14ac:dyDescent="0.25">
      <c r="A77" s="1"/>
      <c r="B77" s="142"/>
      <c r="C77" s="142"/>
      <c r="D77" s="142"/>
      <c r="E77" s="141"/>
      <c r="F77" s="141"/>
    </row>
    <row r="78" spans="1:6" x14ac:dyDescent="0.25">
      <c r="A78" s="1"/>
      <c r="B78" s="142"/>
      <c r="C78" s="142"/>
      <c r="D78" s="142"/>
      <c r="E78" s="141"/>
      <c r="F78" s="141"/>
    </row>
    <row r="79" spans="1:6" x14ac:dyDescent="0.25">
      <c r="A79" s="1"/>
      <c r="B79" s="142"/>
      <c r="C79" s="142"/>
      <c r="D79" s="142"/>
      <c r="E79" s="141"/>
      <c r="F79" s="141"/>
    </row>
    <row r="80" spans="1:6" x14ac:dyDescent="0.25">
      <c r="A80" s="1"/>
      <c r="B80" s="142"/>
      <c r="C80" s="142"/>
      <c r="D80" s="142"/>
      <c r="E80" s="141"/>
      <c r="F80" s="141"/>
    </row>
    <row r="81" spans="1:6" x14ac:dyDescent="0.25">
      <c r="A81" s="1"/>
      <c r="B81" s="142"/>
      <c r="C81" s="142"/>
      <c r="D81" s="142"/>
      <c r="E81" s="141"/>
      <c r="F81" s="141"/>
    </row>
    <row r="82" spans="1:6" x14ac:dyDescent="0.25">
      <c r="A82" s="1"/>
      <c r="B82" s="142"/>
      <c r="C82" s="142"/>
      <c r="D82" s="142"/>
      <c r="E82" s="141"/>
      <c r="F82" s="141"/>
    </row>
    <row r="83" spans="1:6" x14ac:dyDescent="0.25">
      <c r="A83" s="1"/>
      <c r="B83" s="142"/>
      <c r="C83" s="142"/>
      <c r="D83" s="142"/>
      <c r="E83" s="141"/>
      <c r="F83" s="141"/>
    </row>
    <row r="84" spans="1:6" x14ac:dyDescent="0.25">
      <c r="A84" s="1"/>
      <c r="B84" s="142"/>
      <c r="C84" s="142"/>
      <c r="D84" s="142"/>
      <c r="E84" s="141"/>
      <c r="F84" s="141"/>
    </row>
    <row r="85" spans="1:6" x14ac:dyDescent="0.25">
      <c r="A85" s="1"/>
      <c r="B85" s="142"/>
      <c r="C85" s="142"/>
      <c r="D85" s="142"/>
      <c r="E85" s="141"/>
      <c r="F85" s="141"/>
    </row>
    <row r="86" spans="1:6" x14ac:dyDescent="0.25">
      <c r="A86" s="1"/>
      <c r="B86" s="142"/>
      <c r="C86" s="142"/>
      <c r="D86" s="142"/>
      <c r="E86" s="141"/>
      <c r="F86" s="141"/>
    </row>
    <row r="87" spans="1:6" x14ac:dyDescent="0.25">
      <c r="A87" s="1"/>
      <c r="B87" s="142"/>
      <c r="C87" s="142"/>
      <c r="D87" s="142"/>
      <c r="E87" s="141"/>
      <c r="F87" s="141"/>
    </row>
    <row r="88" spans="1:6" x14ac:dyDescent="0.25">
      <c r="A88" s="1"/>
      <c r="B88" s="142"/>
      <c r="C88" s="142"/>
      <c r="D88" s="142"/>
      <c r="E88" s="141"/>
      <c r="F88" s="141"/>
    </row>
    <row r="89" spans="1:6" x14ac:dyDescent="0.25">
      <c r="A89" s="1"/>
      <c r="B89" s="142"/>
      <c r="C89" s="142"/>
      <c r="D89" s="142"/>
      <c r="E89" s="141"/>
      <c r="F89" s="141"/>
    </row>
    <row r="90" spans="1:6" x14ac:dyDescent="0.25">
      <c r="A90" s="1"/>
      <c r="B90" s="142"/>
      <c r="C90" s="142"/>
      <c r="D90" s="142"/>
      <c r="E90" s="141"/>
      <c r="F90" s="141"/>
    </row>
    <row r="91" spans="1:6" x14ac:dyDescent="0.25">
      <c r="A91" s="1"/>
      <c r="B91" s="142"/>
      <c r="C91" s="142"/>
      <c r="D91" s="142"/>
      <c r="E91" s="141"/>
      <c r="F91" s="141"/>
    </row>
    <row r="92" spans="1:6" x14ac:dyDescent="0.25">
      <c r="A92" s="1"/>
      <c r="B92" s="142"/>
      <c r="C92" s="142"/>
      <c r="D92" s="142"/>
      <c r="E92" s="141"/>
      <c r="F92" s="141"/>
    </row>
    <row r="93" spans="1:6" x14ac:dyDescent="0.25">
      <c r="A93" s="1"/>
      <c r="B93" s="142"/>
      <c r="C93" s="142"/>
      <c r="D93" s="142"/>
      <c r="E93" s="141"/>
      <c r="F93" s="141"/>
    </row>
    <row r="94" spans="1:6" x14ac:dyDescent="0.25">
      <c r="A94" s="1"/>
      <c r="B94" s="142"/>
      <c r="C94" s="142"/>
      <c r="D94" s="142"/>
      <c r="E94" s="141"/>
      <c r="F94" s="141"/>
    </row>
    <row r="95" spans="1:6" x14ac:dyDescent="0.25">
      <c r="A95" s="1"/>
      <c r="B95" s="142"/>
      <c r="C95" s="142"/>
      <c r="D95" s="142"/>
      <c r="E95" s="141"/>
      <c r="F95" s="141"/>
    </row>
    <row r="96" spans="1:6" x14ac:dyDescent="0.25">
      <c r="A96" s="1"/>
      <c r="B96" s="142"/>
      <c r="C96" s="142"/>
      <c r="D96" s="142"/>
      <c r="E96" s="141"/>
      <c r="F96" s="141"/>
    </row>
    <row r="97" spans="1:6" x14ac:dyDescent="0.25">
      <c r="A97" s="1"/>
      <c r="B97" s="142"/>
      <c r="C97" s="142"/>
      <c r="D97" s="142"/>
      <c r="E97" s="141"/>
      <c r="F97" s="141"/>
    </row>
    <row r="98" spans="1:6" x14ac:dyDescent="0.25">
      <c r="A98" s="1"/>
      <c r="B98" s="142"/>
      <c r="C98" s="142"/>
      <c r="D98" s="142"/>
      <c r="E98" s="141"/>
      <c r="F98" s="141"/>
    </row>
    <row r="99" spans="1:6" x14ac:dyDescent="0.25">
      <c r="A99" s="1"/>
      <c r="B99" s="1"/>
      <c r="C99" s="1"/>
      <c r="D99" s="1"/>
      <c r="E99" s="1"/>
      <c r="F99" s="1"/>
    </row>
    <row r="100" spans="1:6" x14ac:dyDescent="0.25">
      <c r="A100" s="1"/>
      <c r="B100" s="1"/>
      <c r="C100" s="1"/>
      <c r="D100" s="1"/>
      <c r="E100" s="1"/>
      <c r="F100" s="1"/>
    </row>
    <row r="101" spans="1:6" x14ac:dyDescent="0.25">
      <c r="A101" s="1"/>
      <c r="B101" s="1"/>
      <c r="C101" s="1"/>
      <c r="D101" s="1"/>
      <c r="E101" s="1"/>
      <c r="F101" s="1"/>
    </row>
    <row r="102" spans="1:6" x14ac:dyDescent="0.25">
      <c r="A102" s="1"/>
      <c r="B102" s="1"/>
      <c r="C102" s="1"/>
      <c r="D102" s="1"/>
      <c r="E102" s="1"/>
      <c r="F102" s="1"/>
    </row>
    <row r="103" spans="1:6" x14ac:dyDescent="0.25">
      <c r="A103" s="1"/>
      <c r="B103" s="1"/>
      <c r="C103" s="1"/>
      <c r="D103" s="1"/>
      <c r="E103" s="1"/>
      <c r="F103" s="1"/>
    </row>
    <row r="104" spans="1:6" x14ac:dyDescent="0.25">
      <c r="A104" s="1"/>
      <c r="B104" s="1"/>
      <c r="C104" s="1"/>
      <c r="D104" s="1"/>
      <c r="E104" s="1"/>
      <c r="F104" s="1"/>
    </row>
    <row r="105" spans="1:6" x14ac:dyDescent="0.25">
      <c r="A105" s="1"/>
      <c r="B105" s="1"/>
      <c r="C105" s="1"/>
      <c r="D105" s="1"/>
      <c r="E105" s="1"/>
      <c r="F105" s="1"/>
    </row>
    <row r="106" spans="1:6" x14ac:dyDescent="0.25">
      <c r="A106" s="1"/>
      <c r="B106" s="1"/>
      <c r="C106" s="1"/>
      <c r="D106" s="1"/>
      <c r="E106" s="1"/>
      <c r="F106" s="1"/>
    </row>
    <row r="107" spans="1:6" x14ac:dyDescent="0.25">
      <c r="A107" s="1"/>
      <c r="B107" s="1"/>
      <c r="C107" s="1"/>
      <c r="D107" s="1"/>
      <c r="E107" s="1"/>
      <c r="F107" s="1"/>
    </row>
    <row r="108" spans="1:6" x14ac:dyDescent="0.25">
      <c r="A108" s="1"/>
      <c r="B108" s="1"/>
      <c r="C108" s="1"/>
      <c r="D108" s="1"/>
      <c r="E108" s="1"/>
      <c r="F108" s="1"/>
    </row>
    <row r="109" spans="1:6" x14ac:dyDescent="0.25">
      <c r="A109" s="1"/>
      <c r="B109" s="1"/>
      <c r="C109" s="1"/>
      <c r="D109" s="1"/>
      <c r="E109" s="1"/>
      <c r="F109" s="1"/>
    </row>
    <row r="110" spans="1:6" x14ac:dyDescent="0.25">
      <c r="A110" s="1"/>
      <c r="B110" s="1"/>
      <c r="C110" s="1"/>
      <c r="D110" s="1"/>
      <c r="E110" s="1"/>
      <c r="F110" s="1"/>
    </row>
    <row r="111" spans="1:6" x14ac:dyDescent="0.25">
      <c r="A111" s="1"/>
      <c r="B111" s="1"/>
      <c r="C111" s="1"/>
      <c r="D111" s="1"/>
      <c r="E111" s="1"/>
      <c r="F111" s="1"/>
    </row>
    <row r="112" spans="1:6" x14ac:dyDescent="0.25">
      <c r="A112" s="1"/>
      <c r="B112" s="1"/>
      <c r="C112" s="1"/>
      <c r="D112" s="1"/>
      <c r="E112" s="1"/>
      <c r="F112" s="1"/>
    </row>
    <row r="113" spans="1:6" x14ac:dyDescent="0.25">
      <c r="A113" s="1"/>
      <c r="B113" s="1"/>
      <c r="C113" s="1"/>
      <c r="D113" s="1"/>
      <c r="E113" s="1"/>
      <c r="F113" s="1"/>
    </row>
    <row r="114" spans="1:6" x14ac:dyDescent="0.25">
      <c r="A114" s="1"/>
      <c r="B114" s="1"/>
      <c r="C114" s="1"/>
      <c r="D114" s="1"/>
      <c r="E114" s="1"/>
      <c r="F114" s="1"/>
    </row>
    <row r="115" spans="1:6" x14ac:dyDescent="0.25">
      <c r="A115" s="1"/>
      <c r="B115" s="1"/>
      <c r="C115" s="1"/>
      <c r="D115" s="1"/>
      <c r="E115" s="1"/>
      <c r="F115" s="1"/>
    </row>
    <row r="116" spans="1:6" x14ac:dyDescent="0.25">
      <c r="A116" s="1"/>
      <c r="B116" s="1"/>
      <c r="C116" s="1"/>
      <c r="D116" s="1"/>
      <c r="E116" s="1"/>
      <c r="F116" s="1"/>
    </row>
    <row r="117" spans="1:6" x14ac:dyDescent="0.25">
      <c r="A117" s="1"/>
      <c r="B117" s="1"/>
      <c r="C117" s="1"/>
      <c r="D117" s="1"/>
      <c r="E117" s="1"/>
      <c r="F117" s="1"/>
    </row>
    <row r="118" spans="1:6" x14ac:dyDescent="0.25">
      <c r="A118" s="1"/>
      <c r="B118" s="1"/>
      <c r="C118" s="1"/>
      <c r="D118" s="1"/>
      <c r="E118" s="1"/>
      <c r="F118" s="1"/>
    </row>
    <row r="119" spans="1:6" x14ac:dyDescent="0.25">
      <c r="A119" s="1"/>
      <c r="B119" s="1"/>
      <c r="C119" s="1"/>
      <c r="D119" s="1"/>
      <c r="E119" s="1"/>
      <c r="F119" s="1"/>
    </row>
    <row r="120" spans="1:6" x14ac:dyDescent="0.25">
      <c r="A120" s="1"/>
      <c r="B120" s="1"/>
      <c r="C120" s="1"/>
      <c r="D120" s="1"/>
      <c r="E120" s="1"/>
      <c r="F120" s="1"/>
    </row>
    <row r="121" spans="1:6" x14ac:dyDescent="0.25">
      <c r="A121" s="1"/>
      <c r="B121" s="1"/>
      <c r="C121" s="1"/>
      <c r="D121" s="1"/>
      <c r="E121" s="1"/>
      <c r="F121" s="1"/>
    </row>
    <row r="122" spans="1:6" x14ac:dyDescent="0.25">
      <c r="A122" s="1"/>
      <c r="B122" s="1"/>
      <c r="C122" s="1"/>
      <c r="D122" s="1"/>
      <c r="E122" s="1"/>
      <c r="F122" s="1"/>
    </row>
    <row r="123" spans="1:6" x14ac:dyDescent="0.25">
      <c r="A123" s="1"/>
      <c r="B123" s="1"/>
      <c r="C123" s="1"/>
      <c r="D123" s="1"/>
      <c r="E123" s="1"/>
      <c r="F123" s="1"/>
    </row>
    <row r="124" spans="1:6" x14ac:dyDescent="0.25">
      <c r="A124" s="1"/>
      <c r="B124" s="1"/>
      <c r="C124" s="1"/>
      <c r="D124" s="1"/>
      <c r="E124" s="1"/>
      <c r="F124" s="1"/>
    </row>
    <row r="125" spans="1:6" x14ac:dyDescent="0.25">
      <c r="A125" s="1"/>
      <c r="B125" s="1"/>
      <c r="C125" s="1"/>
      <c r="D125" s="1"/>
      <c r="E125" s="1"/>
      <c r="F125" s="1"/>
    </row>
    <row r="126" spans="1:6" x14ac:dyDescent="0.25">
      <c r="A126" s="1"/>
      <c r="B126" s="1"/>
      <c r="C126" s="1"/>
      <c r="D126" s="1"/>
      <c r="E126" s="1"/>
      <c r="F126" s="1"/>
    </row>
    <row r="127" spans="1:6" x14ac:dyDescent="0.25">
      <c r="A127" s="1"/>
      <c r="B127" s="1"/>
      <c r="C127" s="1"/>
      <c r="D127" s="1"/>
      <c r="E127" s="1"/>
      <c r="F127" s="1"/>
    </row>
    <row r="128" spans="1:6" x14ac:dyDescent="0.25">
      <c r="A128" s="1"/>
      <c r="B128" s="1"/>
      <c r="C128" s="1"/>
      <c r="D128" s="1"/>
      <c r="E128" s="1"/>
      <c r="F128" s="1"/>
    </row>
    <row r="129" spans="1:6" x14ac:dyDescent="0.25">
      <c r="A129" s="1"/>
      <c r="B129" s="1"/>
      <c r="C129" s="1"/>
      <c r="D129" s="1"/>
      <c r="E129" s="1"/>
      <c r="F129" s="1"/>
    </row>
    <row r="130" spans="1:6" x14ac:dyDescent="0.25">
      <c r="A130" s="1"/>
      <c r="B130" s="1"/>
      <c r="C130" s="1"/>
      <c r="D130" s="1"/>
      <c r="E130" s="1"/>
      <c r="F130" s="1"/>
    </row>
    <row r="131" spans="1:6" x14ac:dyDescent="0.25">
      <c r="A131" s="1"/>
      <c r="B131" s="1"/>
      <c r="C131" s="1"/>
      <c r="D131" s="1"/>
      <c r="E131" s="1"/>
      <c r="F131" s="1"/>
    </row>
    <row r="132" spans="1:6" x14ac:dyDescent="0.25">
      <c r="A132" s="1"/>
      <c r="B132" s="1"/>
      <c r="C132" s="1"/>
      <c r="D132" s="1"/>
      <c r="E132" s="1"/>
      <c r="F132" s="1"/>
    </row>
    <row r="133" spans="1:6" x14ac:dyDescent="0.25">
      <c r="A133" s="1"/>
      <c r="B133" s="1"/>
      <c r="C133" s="1"/>
      <c r="D133" s="1"/>
      <c r="E133" s="1"/>
      <c r="F133" s="1"/>
    </row>
    <row r="134" spans="1:6" x14ac:dyDescent="0.25">
      <c r="A134" s="1"/>
      <c r="B134" s="1"/>
      <c r="C134" s="1"/>
      <c r="D134" s="1"/>
      <c r="E134" s="1"/>
      <c r="F134" s="1"/>
    </row>
    <row r="135" spans="1:6" x14ac:dyDescent="0.25">
      <c r="A135" s="1"/>
      <c r="B135" s="1"/>
      <c r="C135" s="1"/>
      <c r="D135" s="1"/>
      <c r="E135" s="1"/>
      <c r="F135" s="1"/>
    </row>
    <row r="136" spans="1:6" x14ac:dyDescent="0.25">
      <c r="A136" s="1"/>
      <c r="B136" s="1"/>
      <c r="C136" s="1"/>
      <c r="D136" s="1"/>
      <c r="E136" s="1"/>
      <c r="F136" s="1"/>
    </row>
    <row r="137" spans="1:6" x14ac:dyDescent="0.25">
      <c r="A137" s="1"/>
      <c r="B137" s="1"/>
      <c r="C137" s="1"/>
      <c r="D137" s="1"/>
      <c r="E137" s="1"/>
      <c r="F137" s="1"/>
    </row>
    <row r="138" spans="1:6" x14ac:dyDescent="0.25">
      <c r="A138" s="1"/>
      <c r="B138" s="1"/>
      <c r="C138" s="1"/>
      <c r="D138" s="1"/>
      <c r="E138" s="1"/>
      <c r="F138" s="1"/>
    </row>
    <row r="139" spans="1:6" x14ac:dyDescent="0.25">
      <c r="A139" s="1"/>
      <c r="B139" s="1"/>
      <c r="C139" s="1"/>
      <c r="D139" s="1"/>
      <c r="E139" s="1"/>
      <c r="F139" s="1"/>
    </row>
    <row r="140" spans="1:6" x14ac:dyDescent="0.25">
      <c r="A140" s="1"/>
      <c r="B140" s="1"/>
      <c r="C140" s="1"/>
      <c r="D140" s="1"/>
      <c r="E140" s="1"/>
      <c r="F140" s="1"/>
    </row>
    <row r="141" spans="1:6" x14ac:dyDescent="0.25">
      <c r="A141" s="1"/>
      <c r="B141" s="1"/>
      <c r="C141" s="1"/>
      <c r="D141" s="1"/>
      <c r="E141" s="1"/>
      <c r="F141" s="1"/>
    </row>
    <row r="142" spans="1:6" x14ac:dyDescent="0.25">
      <c r="A142" s="1"/>
      <c r="B142" s="1"/>
      <c r="C142" s="1"/>
      <c r="D142" s="1"/>
      <c r="E142" s="1"/>
      <c r="F142" s="1"/>
    </row>
    <row r="143" spans="1:6" x14ac:dyDescent="0.25">
      <c r="A143" s="1"/>
      <c r="B143" s="1"/>
      <c r="C143" s="1"/>
      <c r="D143" s="1"/>
      <c r="E143" s="1"/>
      <c r="F143" s="1"/>
    </row>
    <row r="144" spans="1:6" x14ac:dyDescent="0.25">
      <c r="A144" s="1"/>
      <c r="B144" s="1"/>
      <c r="C144" s="1"/>
      <c r="D144" s="1"/>
      <c r="E144" s="1"/>
      <c r="F144" s="1"/>
    </row>
    <row r="145" spans="1:6" x14ac:dyDescent="0.25">
      <c r="A145" s="1"/>
      <c r="B145" s="1"/>
      <c r="C145" s="1"/>
      <c r="D145" s="1"/>
      <c r="E145" s="1"/>
      <c r="F145" s="1"/>
    </row>
    <row r="146" spans="1:6" x14ac:dyDescent="0.25">
      <c r="A146" s="1"/>
      <c r="B146" s="1"/>
      <c r="C146" s="1"/>
      <c r="D146" s="1"/>
      <c r="E146" s="1"/>
      <c r="F146" s="1"/>
    </row>
    <row r="147" spans="1:6" x14ac:dyDescent="0.25">
      <c r="A147" s="1"/>
      <c r="B147" s="1"/>
      <c r="C147" s="1"/>
      <c r="D147" s="1"/>
      <c r="E147" s="1"/>
      <c r="F147" s="1"/>
    </row>
    <row r="148" spans="1:6" x14ac:dyDescent="0.25">
      <c r="A148" s="1"/>
      <c r="B148" s="1"/>
      <c r="C148" s="1"/>
      <c r="D148" s="1"/>
      <c r="E148" s="1"/>
      <c r="F148" s="1"/>
    </row>
    <row r="149" spans="1:6" x14ac:dyDescent="0.25">
      <c r="A149" s="1"/>
      <c r="B149" s="1"/>
      <c r="C149" s="1"/>
      <c r="D149" s="1"/>
      <c r="E149" s="1"/>
      <c r="F149" s="1"/>
    </row>
    <row r="150" spans="1:6" x14ac:dyDescent="0.25">
      <c r="A150" s="1"/>
      <c r="B150" s="1"/>
      <c r="C150" s="1"/>
      <c r="D150" s="1"/>
      <c r="E150" s="1"/>
      <c r="F150" s="1"/>
    </row>
    <row r="151" spans="1:6" x14ac:dyDescent="0.25">
      <c r="A151" s="1"/>
      <c r="B151" s="1"/>
      <c r="C151" s="1"/>
      <c r="D151" s="1"/>
      <c r="E151" s="1"/>
      <c r="F151" s="1"/>
    </row>
    <row r="152" spans="1:6" x14ac:dyDescent="0.25">
      <c r="A152" s="1"/>
      <c r="B152" s="1"/>
      <c r="C152" s="1"/>
      <c r="D152" s="1"/>
      <c r="E152" s="1"/>
      <c r="F152" s="1"/>
    </row>
    <row r="153" spans="1:6" x14ac:dyDescent="0.25">
      <c r="A153" s="1"/>
      <c r="B153" s="1"/>
      <c r="C153" s="1"/>
      <c r="D153" s="1"/>
      <c r="E153" s="1"/>
      <c r="F153" s="1"/>
    </row>
    <row r="154" spans="1:6" x14ac:dyDescent="0.25">
      <c r="A154" s="1"/>
      <c r="B154" s="1"/>
      <c r="C154" s="1"/>
      <c r="D154" s="1"/>
      <c r="E154" s="1"/>
      <c r="F154" s="1"/>
    </row>
    <row r="155" spans="1:6" x14ac:dyDescent="0.25">
      <c r="A155" s="1"/>
      <c r="B155" s="1"/>
      <c r="C155" s="1"/>
      <c r="D155" s="1"/>
      <c r="E155" s="1"/>
      <c r="F155" s="1"/>
    </row>
    <row r="156" spans="1:6" x14ac:dyDescent="0.25">
      <c r="A156" s="1"/>
      <c r="B156" s="1"/>
      <c r="C156" s="1"/>
      <c r="D156" s="1"/>
      <c r="E156" s="1"/>
      <c r="F156" s="1"/>
    </row>
    <row r="157" spans="1:6" x14ac:dyDescent="0.25">
      <c r="A157" s="1"/>
      <c r="B157" s="1"/>
      <c r="C157" s="1"/>
      <c r="D157" s="1"/>
      <c r="E157" s="1"/>
      <c r="F157" s="1"/>
    </row>
    <row r="158" spans="1:6" x14ac:dyDescent="0.25">
      <c r="A158" s="1"/>
      <c r="B158" s="1"/>
      <c r="C158" s="1"/>
      <c r="D158" s="1"/>
      <c r="E158" s="1"/>
      <c r="F158" s="1"/>
    </row>
    <row r="159" spans="1:6" x14ac:dyDescent="0.25">
      <c r="A159" s="1"/>
      <c r="B159" s="1"/>
      <c r="C159" s="1"/>
      <c r="D159" s="1"/>
      <c r="E159" s="1"/>
      <c r="F159" s="1"/>
    </row>
    <row r="160" spans="1:6" x14ac:dyDescent="0.25">
      <c r="A160" s="1"/>
      <c r="B160" s="1"/>
      <c r="C160" s="1"/>
      <c r="D160" s="1"/>
      <c r="E160" s="1"/>
      <c r="F160" s="1"/>
    </row>
    <row r="161" spans="1:6" x14ac:dyDescent="0.25">
      <c r="A161" s="1"/>
      <c r="B161" s="1"/>
      <c r="C161" s="1"/>
      <c r="D161" s="1"/>
      <c r="E161" s="1"/>
      <c r="F161" s="1"/>
    </row>
    <row r="162" spans="1:6" x14ac:dyDescent="0.25">
      <c r="A162" s="1"/>
      <c r="B162" s="1"/>
      <c r="C162" s="1"/>
      <c r="D162" s="1"/>
      <c r="E162" s="1"/>
      <c r="F162" s="1"/>
    </row>
    <row r="163" spans="1:6" x14ac:dyDescent="0.25">
      <c r="A163" s="1"/>
      <c r="B163" s="1"/>
      <c r="C163" s="1"/>
      <c r="D163" s="1"/>
      <c r="E163" s="1"/>
      <c r="F163" s="1"/>
    </row>
    <row r="164" spans="1:6" x14ac:dyDescent="0.25">
      <c r="A164" s="1"/>
      <c r="B164" s="1"/>
      <c r="C164" s="1"/>
      <c r="D164" s="1"/>
      <c r="E164" s="1"/>
      <c r="F164" s="1"/>
    </row>
    <row r="165" spans="1:6" x14ac:dyDescent="0.25">
      <c r="A165" s="1"/>
      <c r="B165" s="1"/>
      <c r="C165" s="1"/>
      <c r="D165" s="1"/>
      <c r="E165" s="1"/>
      <c r="F165" s="1"/>
    </row>
    <row r="166" spans="1:6" x14ac:dyDescent="0.25">
      <c r="A166" s="1"/>
      <c r="B166" s="1"/>
      <c r="C166" s="1"/>
      <c r="D166" s="1"/>
      <c r="E166" s="1"/>
      <c r="F166" s="1"/>
    </row>
    <row r="167" spans="1:6" x14ac:dyDescent="0.25">
      <c r="A167" s="1"/>
      <c r="B167" s="1"/>
      <c r="C167" s="1"/>
      <c r="D167" s="1"/>
      <c r="E167" s="1"/>
      <c r="F167" s="1"/>
    </row>
    <row r="168" spans="1:6" x14ac:dyDescent="0.25">
      <c r="A168" s="1"/>
      <c r="B168" s="1"/>
      <c r="C168" s="1"/>
      <c r="D168" s="1"/>
      <c r="E168" s="1"/>
      <c r="F168" s="1"/>
    </row>
    <row r="169" spans="1:6" x14ac:dyDescent="0.25">
      <c r="A169" s="1"/>
      <c r="B169" s="1"/>
      <c r="C169" s="1"/>
      <c r="D169" s="1"/>
      <c r="E169" s="1"/>
      <c r="F169" s="1"/>
    </row>
    <row r="170" spans="1:6" x14ac:dyDescent="0.25">
      <c r="A170" s="1"/>
      <c r="B170" s="1"/>
      <c r="C170" s="1"/>
      <c r="D170" s="1"/>
      <c r="E170" s="1"/>
      <c r="F170" s="1"/>
    </row>
    <row r="171" spans="1:6" x14ac:dyDescent="0.25">
      <c r="A171" s="1"/>
      <c r="B171" s="1"/>
      <c r="C171" s="1"/>
      <c r="D171" s="1"/>
      <c r="E171" s="1"/>
      <c r="F171" s="1"/>
    </row>
    <row r="172" spans="1:6" x14ac:dyDescent="0.25">
      <c r="A172" s="1"/>
      <c r="B172" s="1"/>
      <c r="C172" s="1"/>
      <c r="D172" s="1"/>
      <c r="E172" s="1"/>
      <c r="F172" s="1"/>
    </row>
    <row r="173" spans="1:6" x14ac:dyDescent="0.25">
      <c r="A173" s="1"/>
      <c r="B173" s="1"/>
      <c r="C173" s="1"/>
      <c r="D173" s="1"/>
      <c r="E173" s="1"/>
      <c r="F173" s="1"/>
    </row>
    <row r="174" spans="1:6" x14ac:dyDescent="0.25">
      <c r="A174" s="1"/>
      <c r="B174" s="1"/>
      <c r="C174" s="1"/>
      <c r="D174" s="1"/>
      <c r="E174" s="1"/>
      <c r="F174" s="1"/>
    </row>
    <row r="175" spans="1:6" x14ac:dyDescent="0.25">
      <c r="A175" s="1"/>
      <c r="B175" s="1"/>
      <c r="C175" s="1"/>
      <c r="D175" s="1"/>
      <c r="E175" s="1"/>
      <c r="F175" s="1"/>
    </row>
    <row r="176" spans="1:6" x14ac:dyDescent="0.25">
      <c r="A176" s="1"/>
      <c r="B176" s="1"/>
      <c r="C176" s="1"/>
      <c r="D176" s="1"/>
      <c r="E176" s="1"/>
      <c r="F176" s="1"/>
    </row>
    <row r="177" spans="1:6" x14ac:dyDescent="0.25">
      <c r="A177" s="1"/>
      <c r="B177" s="1"/>
      <c r="C177" s="1"/>
      <c r="D177" s="1"/>
      <c r="E177" s="1"/>
      <c r="F177" s="1"/>
    </row>
    <row r="178" spans="1:6" x14ac:dyDescent="0.25">
      <c r="A178" s="1"/>
      <c r="B178" s="1"/>
      <c r="C178" s="1"/>
      <c r="D178" s="1"/>
      <c r="E178" s="1"/>
      <c r="F178" s="1"/>
    </row>
    <row r="179" spans="1:6" x14ac:dyDescent="0.25">
      <c r="A179" s="1"/>
      <c r="B179" s="1"/>
      <c r="C179" s="1"/>
      <c r="D179" s="1"/>
      <c r="E179" s="1"/>
      <c r="F179" s="1"/>
    </row>
    <row r="180" spans="1:6" x14ac:dyDescent="0.25">
      <c r="A180" s="1"/>
      <c r="B180" s="1"/>
      <c r="C180" s="1"/>
      <c r="D180" s="1"/>
      <c r="E180" s="1"/>
      <c r="F180" s="1"/>
    </row>
    <row r="181" spans="1:6" x14ac:dyDescent="0.25">
      <c r="A181" s="1"/>
      <c r="B181" s="1"/>
      <c r="C181" s="1"/>
      <c r="D181" s="1"/>
      <c r="E181" s="1"/>
      <c r="F181" s="1"/>
    </row>
    <row r="182" spans="1:6" x14ac:dyDescent="0.25">
      <c r="A182" s="1"/>
      <c r="B182" s="1"/>
      <c r="C182" s="1"/>
      <c r="D182" s="1"/>
      <c r="E182" s="1"/>
      <c r="F182" s="1"/>
    </row>
    <row r="183" spans="1:6" x14ac:dyDescent="0.25">
      <c r="A183" s="1"/>
      <c r="B183" s="1"/>
      <c r="C183" s="1"/>
      <c r="D183" s="1"/>
      <c r="E183" s="1"/>
      <c r="F183" s="1"/>
    </row>
    <row r="184" spans="1:6" x14ac:dyDescent="0.25">
      <c r="A184" s="1"/>
      <c r="B184" s="1"/>
      <c r="C184" s="1"/>
      <c r="D184" s="1"/>
      <c r="E184" s="1"/>
      <c r="F184" s="1"/>
    </row>
    <row r="185" spans="1:6" x14ac:dyDescent="0.25">
      <c r="A185" s="1"/>
      <c r="B185" s="1"/>
      <c r="C185" s="1"/>
      <c r="D185" s="1"/>
      <c r="E185" s="1"/>
      <c r="F185" s="1"/>
    </row>
    <row r="186" spans="1:6" x14ac:dyDescent="0.25">
      <c r="A186" s="1"/>
      <c r="B186" s="1"/>
      <c r="C186" s="1"/>
      <c r="D186" s="1"/>
      <c r="E186" s="1"/>
      <c r="F186" s="1"/>
    </row>
    <row r="187" spans="1:6" x14ac:dyDescent="0.25">
      <c r="A187" s="1"/>
      <c r="B187" s="1"/>
      <c r="C187" s="1"/>
      <c r="D187" s="1"/>
      <c r="E187" s="1"/>
      <c r="F187" s="1"/>
    </row>
    <row r="188" spans="1:6" x14ac:dyDescent="0.25">
      <c r="A188" s="1"/>
      <c r="B188" s="1"/>
      <c r="C188" s="1"/>
      <c r="D188" s="1"/>
      <c r="E188" s="1"/>
      <c r="F188" s="1"/>
    </row>
    <row r="189" spans="1:6" x14ac:dyDescent="0.25">
      <c r="A189" s="1"/>
      <c r="B189" s="1"/>
      <c r="C189" s="1"/>
      <c r="D189" s="1"/>
      <c r="E189" s="1"/>
      <c r="F189" s="1"/>
    </row>
    <row r="190" spans="1:6" x14ac:dyDescent="0.25">
      <c r="A190" s="1"/>
      <c r="B190" s="1"/>
      <c r="C190" s="1"/>
      <c r="D190" s="1"/>
      <c r="E190" s="1"/>
      <c r="F190" s="1"/>
    </row>
    <row r="191" spans="1:6" x14ac:dyDescent="0.25">
      <c r="A191" s="1"/>
      <c r="B191" s="1"/>
      <c r="C191" s="1"/>
      <c r="D191" s="1"/>
      <c r="E191" s="1"/>
      <c r="F191" s="1"/>
    </row>
    <row r="192" spans="1:6" x14ac:dyDescent="0.25">
      <c r="A192" s="1"/>
      <c r="B192" s="1"/>
      <c r="C192" s="1"/>
      <c r="D192" s="1"/>
      <c r="E192" s="1"/>
      <c r="F192" s="1"/>
    </row>
    <row r="193" spans="1:6" x14ac:dyDescent="0.25">
      <c r="A193" s="1"/>
      <c r="B193" s="1"/>
      <c r="C193" s="1"/>
      <c r="D193" s="1"/>
      <c r="E193" s="1"/>
      <c r="F193" s="1"/>
    </row>
    <row r="194" spans="1:6" x14ac:dyDescent="0.25">
      <c r="A194" s="1"/>
      <c r="B194" s="1"/>
      <c r="C194" s="1"/>
      <c r="D194" s="1"/>
      <c r="E194" s="1"/>
      <c r="F194" s="1"/>
    </row>
    <row r="195" spans="1:6" x14ac:dyDescent="0.25">
      <c r="A195" s="1"/>
      <c r="B195" s="1"/>
      <c r="C195" s="1"/>
      <c r="D195" s="1"/>
      <c r="E195" s="1"/>
      <c r="F195" s="1"/>
    </row>
    <row r="196" spans="1:6" x14ac:dyDescent="0.25">
      <c r="A196" s="1"/>
      <c r="B196" s="1"/>
      <c r="C196" s="1"/>
      <c r="D196" s="1"/>
      <c r="E196" s="1"/>
      <c r="F196" s="1"/>
    </row>
    <row r="197" spans="1:6" x14ac:dyDescent="0.25">
      <c r="A197" s="1"/>
      <c r="B197" s="1"/>
      <c r="C197" s="1"/>
      <c r="D197" s="1"/>
      <c r="E197" s="1"/>
      <c r="F197" s="1"/>
    </row>
    <row r="198" spans="1:6" x14ac:dyDescent="0.25">
      <c r="A198" s="1"/>
      <c r="B198" s="1"/>
      <c r="C198" s="1"/>
      <c r="D198" s="1"/>
      <c r="E198" s="1"/>
      <c r="F198" s="1"/>
    </row>
    <row r="199" spans="1:6" x14ac:dyDescent="0.25">
      <c r="A199" s="1"/>
      <c r="B199" s="1"/>
      <c r="C199" s="1"/>
      <c r="D199" s="1"/>
      <c r="E199" s="1"/>
      <c r="F199" s="1"/>
    </row>
    <row r="200" spans="1:6" x14ac:dyDescent="0.25">
      <c r="A200" s="1"/>
      <c r="B200" s="1"/>
      <c r="C200" s="1"/>
      <c r="D200" s="1"/>
      <c r="E200" s="1"/>
      <c r="F200" s="1"/>
    </row>
    <row r="201" spans="1:6" x14ac:dyDescent="0.25">
      <c r="A201" s="1"/>
      <c r="B201" s="1"/>
      <c r="C201" s="1"/>
      <c r="D201" s="1"/>
      <c r="E201" s="1"/>
      <c r="F201" s="1"/>
    </row>
    <row r="202" spans="1:6" x14ac:dyDescent="0.25">
      <c r="A202" s="1"/>
      <c r="B202" s="1"/>
      <c r="C202" s="1"/>
      <c r="D202" s="1"/>
      <c r="E202" s="1"/>
      <c r="F202" s="1"/>
    </row>
    <row r="203" spans="1:6" x14ac:dyDescent="0.25">
      <c r="A203" s="1"/>
      <c r="B203" s="1"/>
      <c r="C203" s="1"/>
      <c r="D203" s="1"/>
      <c r="E203" s="1"/>
      <c r="F203" s="1"/>
    </row>
    <row r="204" spans="1:6" x14ac:dyDescent="0.25">
      <c r="A204" s="1"/>
      <c r="B204" s="1"/>
      <c r="C204" s="1"/>
      <c r="D204" s="1"/>
      <c r="E204" s="1"/>
      <c r="F204" s="1"/>
    </row>
    <row r="205" spans="1:6" x14ac:dyDescent="0.25">
      <c r="A205" s="1"/>
      <c r="B205" s="1"/>
      <c r="C205" s="1"/>
      <c r="D205" s="1"/>
      <c r="E205" s="1"/>
      <c r="F205" s="1"/>
    </row>
    <row r="206" spans="1:6" x14ac:dyDescent="0.25">
      <c r="A206" s="1"/>
      <c r="B206" s="1"/>
      <c r="C206" s="1"/>
      <c r="D206" s="1"/>
      <c r="E206" s="1"/>
      <c r="F206" s="1"/>
    </row>
    <row r="207" spans="1:6" x14ac:dyDescent="0.25">
      <c r="A207" s="1"/>
      <c r="B207" s="1"/>
      <c r="C207" s="1"/>
      <c r="D207" s="1"/>
      <c r="E207" s="1"/>
      <c r="F207" s="1"/>
    </row>
    <row r="208" spans="1:6" x14ac:dyDescent="0.25">
      <c r="A208" s="1"/>
      <c r="B208" s="1"/>
      <c r="C208" s="1"/>
      <c r="D208" s="1"/>
      <c r="E208" s="1"/>
      <c r="F208" s="1"/>
    </row>
    <row r="209" spans="1:6" x14ac:dyDescent="0.25">
      <c r="A209" s="1"/>
      <c r="B209" s="1"/>
      <c r="C209" s="1"/>
      <c r="D209" s="1"/>
      <c r="E209" s="1"/>
      <c r="F209" s="1"/>
    </row>
    <row r="210" spans="1:6" x14ac:dyDescent="0.25">
      <c r="A210" s="1"/>
      <c r="B210" s="1"/>
      <c r="C210" s="1"/>
      <c r="D210" s="1"/>
      <c r="E210" s="1"/>
      <c r="F210" s="1"/>
    </row>
    <row r="211" spans="1:6" x14ac:dyDescent="0.25">
      <c r="A211" s="1"/>
      <c r="B211" s="1"/>
      <c r="C211" s="1"/>
      <c r="D211" s="1"/>
      <c r="E211" s="1"/>
      <c r="F211" s="1"/>
    </row>
    <row r="212" spans="1:6" x14ac:dyDescent="0.25">
      <c r="A212" s="1"/>
      <c r="B212" s="1"/>
      <c r="C212" s="1"/>
      <c r="D212" s="1"/>
      <c r="E212" s="1"/>
      <c r="F212" s="1"/>
    </row>
    <row r="213" spans="1:6" x14ac:dyDescent="0.25">
      <c r="A213" s="1"/>
      <c r="B213" s="1"/>
      <c r="C213" s="1"/>
      <c r="D213" s="1"/>
      <c r="E213" s="1"/>
      <c r="F213" s="1"/>
    </row>
    <row r="214" spans="1:6" x14ac:dyDescent="0.25">
      <c r="A214" s="1"/>
      <c r="B214" s="1"/>
      <c r="C214" s="1"/>
      <c r="D214" s="1"/>
      <c r="E214" s="1"/>
      <c r="F214" s="1"/>
    </row>
    <row r="215" spans="1:6" x14ac:dyDescent="0.25">
      <c r="A215" s="1"/>
      <c r="B215" s="1"/>
      <c r="C215" s="1"/>
      <c r="D215" s="1"/>
      <c r="E215" s="1"/>
      <c r="F215" s="1"/>
    </row>
    <row r="216" spans="1:6" x14ac:dyDescent="0.25">
      <c r="A216" s="1"/>
      <c r="B216" s="1"/>
      <c r="C216" s="1"/>
      <c r="D216" s="1"/>
      <c r="E216" s="1"/>
      <c r="F216" s="1"/>
    </row>
    <row r="217" spans="1:6" x14ac:dyDescent="0.25">
      <c r="A217" s="1"/>
      <c r="B217" s="1"/>
      <c r="C217" s="1"/>
      <c r="D217" s="1"/>
      <c r="E217" s="1"/>
      <c r="F217" s="1"/>
    </row>
    <row r="218" spans="1:6" x14ac:dyDescent="0.25">
      <c r="A218" s="1"/>
      <c r="B218" s="1"/>
      <c r="C218" s="1"/>
      <c r="D218" s="1"/>
      <c r="E218" s="1"/>
      <c r="F218" s="1"/>
    </row>
    <row r="219" spans="1:6" x14ac:dyDescent="0.25">
      <c r="A219" s="1"/>
      <c r="B219" s="1"/>
      <c r="C219" s="1"/>
      <c r="D219" s="1"/>
      <c r="E219" s="1"/>
      <c r="F219" s="1"/>
    </row>
    <row r="220" spans="1:6" x14ac:dyDescent="0.25">
      <c r="A220" s="1"/>
      <c r="B220" s="1"/>
      <c r="C220" s="1"/>
      <c r="D220" s="1"/>
      <c r="E220" s="1"/>
      <c r="F220" s="1"/>
    </row>
    <row r="221" spans="1:6" x14ac:dyDescent="0.25">
      <c r="A221" s="1"/>
      <c r="B221" s="1"/>
      <c r="C221" s="1"/>
      <c r="D221" s="1"/>
      <c r="E221" s="1"/>
      <c r="F221" s="1"/>
    </row>
    <row r="222" spans="1:6" x14ac:dyDescent="0.25">
      <c r="A222" s="1"/>
      <c r="B222" s="1"/>
      <c r="C222" s="1"/>
      <c r="D222" s="1"/>
      <c r="E222" s="1"/>
      <c r="F222" s="1"/>
    </row>
    <row r="223" spans="1:6" x14ac:dyDescent="0.25">
      <c r="A223" s="1"/>
      <c r="B223" s="1"/>
      <c r="C223" s="1"/>
      <c r="D223" s="1"/>
      <c r="E223" s="1"/>
      <c r="F223" s="1"/>
    </row>
    <row r="224" spans="1:6" x14ac:dyDescent="0.25">
      <c r="A224" s="1"/>
      <c r="B224" s="1"/>
      <c r="C224" s="1"/>
      <c r="D224" s="1"/>
      <c r="E224" s="1"/>
      <c r="F224" s="1"/>
    </row>
    <row r="225" spans="1:6" x14ac:dyDescent="0.25">
      <c r="A225" s="1"/>
      <c r="B225" s="1"/>
      <c r="C225" s="1"/>
      <c r="D225" s="1"/>
      <c r="E225" s="1"/>
      <c r="F225" s="1"/>
    </row>
    <row r="226" spans="1:6" x14ac:dyDescent="0.25">
      <c r="A226" s="1"/>
      <c r="B226" s="1"/>
      <c r="C226" s="1"/>
      <c r="D226" s="1"/>
      <c r="E226" s="1"/>
      <c r="F226" s="1"/>
    </row>
    <row r="227" spans="1:6" x14ac:dyDescent="0.25">
      <c r="A227" s="1"/>
      <c r="B227" s="1"/>
      <c r="C227" s="1"/>
      <c r="D227" s="1"/>
      <c r="E227" s="1"/>
      <c r="F227" s="1"/>
    </row>
    <row r="228" spans="1:6" x14ac:dyDescent="0.25">
      <c r="A228" s="1"/>
      <c r="B228" s="1"/>
      <c r="C228" s="1"/>
      <c r="D228" s="1"/>
      <c r="E228" s="1"/>
      <c r="F228" s="1"/>
    </row>
    <row r="229" spans="1:6" x14ac:dyDescent="0.25">
      <c r="A229" s="1"/>
      <c r="B229" s="1"/>
      <c r="C229" s="1"/>
      <c r="D229" s="1"/>
      <c r="E229" s="1"/>
      <c r="F229" s="1"/>
    </row>
    <row r="230" spans="1:6" x14ac:dyDescent="0.25">
      <c r="A230" s="1"/>
      <c r="B230" s="1"/>
      <c r="C230" s="1"/>
      <c r="D230" s="1"/>
      <c r="E230" s="1"/>
      <c r="F230" s="1"/>
    </row>
    <row r="231" spans="1:6" x14ac:dyDescent="0.25">
      <c r="A231" s="1"/>
      <c r="B231" s="1"/>
      <c r="C231" s="1"/>
      <c r="D231" s="1"/>
      <c r="E231" s="1"/>
      <c r="F231" s="1"/>
    </row>
    <row r="232" spans="1:6" x14ac:dyDescent="0.25">
      <c r="A232" s="1"/>
      <c r="B232" s="1"/>
      <c r="C232" s="1"/>
      <c r="D232" s="1"/>
      <c r="E232" s="1"/>
      <c r="F232" s="1"/>
    </row>
    <row r="233" spans="1:6" x14ac:dyDescent="0.25">
      <c r="A233" s="1"/>
      <c r="B233" s="1"/>
      <c r="C233" s="1"/>
      <c r="D233" s="1"/>
      <c r="E233" s="1"/>
      <c r="F233" s="1"/>
    </row>
    <row r="234" spans="1:6" x14ac:dyDescent="0.25">
      <c r="A234" s="1"/>
      <c r="B234" s="1"/>
      <c r="C234" s="1"/>
      <c r="D234" s="1"/>
      <c r="E234" s="1"/>
      <c r="F234" s="1"/>
    </row>
    <row r="235" spans="1:6" x14ac:dyDescent="0.25">
      <c r="A235" s="1"/>
      <c r="B235" s="1"/>
      <c r="C235" s="1"/>
      <c r="D235" s="1"/>
      <c r="E235" s="1"/>
      <c r="F235" s="1"/>
    </row>
    <row r="236" spans="1:6" x14ac:dyDescent="0.25">
      <c r="A236" s="1"/>
      <c r="B236" s="1"/>
      <c r="C236" s="1"/>
      <c r="D236" s="1"/>
      <c r="E236" s="1"/>
      <c r="F236" s="1"/>
    </row>
    <row r="237" spans="1:6" x14ac:dyDescent="0.25">
      <c r="A237" s="1"/>
      <c r="B237" s="1"/>
      <c r="C237" s="1"/>
      <c r="D237" s="1"/>
      <c r="E237" s="1"/>
      <c r="F237" s="1"/>
    </row>
    <row r="238" spans="1:6" x14ac:dyDescent="0.25">
      <c r="A238" s="1"/>
      <c r="B238" s="1"/>
      <c r="C238" s="1"/>
      <c r="D238" s="1"/>
      <c r="E238" s="1"/>
      <c r="F238" s="1"/>
    </row>
    <row r="239" spans="1:6" x14ac:dyDescent="0.25">
      <c r="A239" s="1"/>
      <c r="B239" s="1"/>
      <c r="C239" s="1"/>
      <c r="D239" s="1"/>
      <c r="E239" s="1"/>
      <c r="F239" s="1"/>
    </row>
    <row r="240" spans="1:6" x14ac:dyDescent="0.25">
      <c r="A240" s="1"/>
      <c r="B240" s="1"/>
      <c r="C240" s="1"/>
      <c r="D240" s="1"/>
      <c r="E240" s="1"/>
      <c r="F240" s="1"/>
    </row>
    <row r="241" spans="1:6" x14ac:dyDescent="0.25">
      <c r="A241" s="1"/>
      <c r="B241" s="1"/>
      <c r="C241" s="1"/>
      <c r="D241" s="1"/>
      <c r="E241" s="1"/>
      <c r="F241" s="1"/>
    </row>
    <row r="242" spans="1:6" x14ac:dyDescent="0.25">
      <c r="A242" s="1"/>
      <c r="B242" s="1"/>
      <c r="C242" s="1"/>
      <c r="D242" s="1"/>
      <c r="E242" s="1"/>
      <c r="F242" s="1"/>
    </row>
    <row r="243" spans="1:6" x14ac:dyDescent="0.25">
      <c r="A243" s="1"/>
      <c r="B243" s="1"/>
      <c r="C243" s="1"/>
      <c r="D243" s="1"/>
      <c r="E243" s="1"/>
      <c r="F243" s="1"/>
    </row>
    <row r="244" spans="1:6" x14ac:dyDescent="0.25">
      <c r="A244" s="1"/>
      <c r="B244" s="1"/>
      <c r="C244" s="1"/>
      <c r="D244" s="1"/>
      <c r="E244" s="1"/>
      <c r="F244" s="1"/>
    </row>
    <row r="245" spans="1:6" x14ac:dyDescent="0.25">
      <c r="A245" s="1"/>
      <c r="B245" s="1"/>
      <c r="C245" s="1"/>
      <c r="D245" s="1"/>
      <c r="E245" s="1"/>
      <c r="F245" s="1"/>
    </row>
    <row r="246" spans="1:6" x14ac:dyDescent="0.25">
      <c r="A246" s="1"/>
      <c r="B246" s="1"/>
      <c r="C246" s="1"/>
      <c r="D246" s="1"/>
      <c r="E246" s="1"/>
      <c r="F246" s="1"/>
    </row>
    <row r="247" spans="1:6" x14ac:dyDescent="0.25">
      <c r="A247" s="1"/>
      <c r="B247" s="1"/>
      <c r="C247" s="1"/>
      <c r="D247" s="1"/>
      <c r="E247" s="1"/>
      <c r="F247" s="1"/>
    </row>
    <row r="248" spans="1:6" x14ac:dyDescent="0.25">
      <c r="A248" s="1"/>
      <c r="B248" s="1"/>
      <c r="C248" s="1"/>
      <c r="D248" s="1"/>
      <c r="E248" s="1"/>
      <c r="F248" s="1"/>
    </row>
    <row r="249" spans="1:6" x14ac:dyDescent="0.25">
      <c r="A249" s="1"/>
      <c r="B249" s="1"/>
      <c r="C249" s="1"/>
      <c r="D249" s="1"/>
      <c r="E249" s="1"/>
      <c r="F249" s="1"/>
    </row>
    <row r="250" spans="1:6" x14ac:dyDescent="0.25">
      <c r="A250" s="1"/>
      <c r="B250" s="1"/>
      <c r="C250" s="1"/>
      <c r="D250" s="1"/>
      <c r="E250" s="1"/>
      <c r="F250" s="1"/>
    </row>
    <row r="251" spans="1:6" x14ac:dyDescent="0.25">
      <c r="A251" s="1"/>
      <c r="B251" s="1"/>
      <c r="C251" s="1"/>
      <c r="D251" s="1"/>
      <c r="E251" s="1"/>
      <c r="F251" s="1"/>
    </row>
    <row r="252" spans="1:6" x14ac:dyDescent="0.25">
      <c r="A252" s="1"/>
      <c r="B252" s="1"/>
      <c r="C252" s="1"/>
      <c r="D252" s="1"/>
      <c r="E252" s="1"/>
      <c r="F252" s="1"/>
    </row>
    <row r="253" spans="1:6" x14ac:dyDescent="0.25">
      <c r="A253" s="1"/>
      <c r="B253" s="1"/>
      <c r="C253" s="1"/>
      <c r="D253" s="1"/>
      <c r="E253" s="1"/>
      <c r="F253" s="1"/>
    </row>
    <row r="254" spans="1:6" x14ac:dyDescent="0.25">
      <c r="A254" s="1"/>
      <c r="B254" s="1"/>
      <c r="C254" s="1"/>
      <c r="D254" s="1"/>
      <c r="E254" s="1"/>
      <c r="F254" s="1"/>
    </row>
    <row r="255" spans="1:6" x14ac:dyDescent="0.25">
      <c r="A255" s="1"/>
      <c r="B255" s="1"/>
      <c r="C255" s="1"/>
      <c r="D255" s="1"/>
      <c r="E255" s="1"/>
      <c r="F255" s="1"/>
    </row>
    <row r="256" spans="1:6" x14ac:dyDescent="0.25">
      <c r="A256" s="1"/>
      <c r="B256" s="1"/>
      <c r="C256" s="1"/>
      <c r="D256" s="1"/>
      <c r="E256" s="1"/>
      <c r="F256" s="1"/>
    </row>
    <row r="257" spans="1:6" x14ac:dyDescent="0.25">
      <c r="A257" s="1"/>
      <c r="B257" s="1"/>
      <c r="C257" s="1"/>
      <c r="D257" s="1"/>
      <c r="E257" s="1"/>
      <c r="F257" s="1"/>
    </row>
    <row r="258" spans="1:6" x14ac:dyDescent="0.25">
      <c r="A258" s="1"/>
      <c r="B258" s="1"/>
      <c r="C258" s="1"/>
      <c r="D258" s="1"/>
      <c r="E258" s="1"/>
      <c r="F258" s="1"/>
    </row>
    <row r="259" spans="1:6" x14ac:dyDescent="0.25">
      <c r="A259" s="1"/>
      <c r="B259" s="1"/>
      <c r="C259" s="1"/>
      <c r="D259" s="1"/>
      <c r="E259" s="1"/>
      <c r="F259" s="1"/>
    </row>
    <row r="260" spans="1:6" x14ac:dyDescent="0.25">
      <c r="A260" s="1"/>
      <c r="B260" s="1"/>
      <c r="C260" s="1"/>
      <c r="D260" s="1"/>
      <c r="E260" s="1"/>
      <c r="F260" s="1"/>
    </row>
    <row r="261" spans="1:6" x14ac:dyDescent="0.25">
      <c r="A261" s="1"/>
      <c r="B261" s="1"/>
      <c r="C261" s="1"/>
      <c r="D261" s="1"/>
      <c r="E261" s="1"/>
      <c r="F261" s="1"/>
    </row>
    <row r="262" spans="1:6" x14ac:dyDescent="0.25">
      <c r="A262" s="1"/>
      <c r="B262" s="1"/>
      <c r="C262" s="1"/>
      <c r="D262" s="1"/>
      <c r="E262" s="1"/>
      <c r="F262" s="1"/>
    </row>
    <row r="263" spans="1:6" x14ac:dyDescent="0.25">
      <c r="A263" s="1"/>
      <c r="B263" s="1"/>
      <c r="C263" s="1"/>
      <c r="D263" s="1"/>
      <c r="E263" s="1"/>
      <c r="F263" s="1"/>
    </row>
    <row r="264" spans="1:6" x14ac:dyDescent="0.25">
      <c r="A264" s="1"/>
      <c r="B264" s="1"/>
      <c r="C264" s="1"/>
      <c r="D264" s="1"/>
      <c r="E264" s="1"/>
      <c r="F264" s="1"/>
    </row>
    <row r="265" spans="1:6" x14ac:dyDescent="0.25">
      <c r="A265" s="1"/>
      <c r="B265" s="1"/>
      <c r="C265" s="1"/>
      <c r="D265" s="1"/>
      <c r="E265" s="1"/>
      <c r="F265" s="1"/>
    </row>
    <row r="266" spans="1:6" x14ac:dyDescent="0.25">
      <c r="A266" s="1"/>
      <c r="B266" s="1"/>
      <c r="C266" s="1"/>
      <c r="D266" s="1"/>
      <c r="E266" s="1"/>
      <c r="F266" s="1"/>
    </row>
    <row r="267" spans="1:6" x14ac:dyDescent="0.25">
      <c r="A267" s="1"/>
      <c r="B267" s="1"/>
      <c r="C267" s="1"/>
      <c r="D267" s="1"/>
      <c r="E267" s="1"/>
      <c r="F267" s="1"/>
    </row>
    <row r="268" spans="1:6" x14ac:dyDescent="0.25">
      <c r="A268" s="1"/>
      <c r="B268" s="1"/>
      <c r="C268" s="1"/>
      <c r="D268" s="1"/>
      <c r="E268" s="1"/>
      <c r="F268" s="1"/>
    </row>
    <row r="269" spans="1:6" x14ac:dyDescent="0.25">
      <c r="A269" s="1"/>
      <c r="B269" s="1"/>
      <c r="C269" s="1"/>
      <c r="D269" s="1"/>
      <c r="E269" s="1"/>
      <c r="F269" s="1"/>
    </row>
    <row r="270" spans="1:6" x14ac:dyDescent="0.25">
      <c r="A270" s="1"/>
      <c r="B270" s="1"/>
      <c r="C270" s="1"/>
      <c r="D270" s="1"/>
      <c r="E270" s="1"/>
      <c r="F270" s="1"/>
    </row>
    <row r="271" spans="1:6" x14ac:dyDescent="0.25">
      <c r="A271" s="1"/>
      <c r="B271" s="1"/>
      <c r="C271" s="1"/>
      <c r="D271" s="1"/>
      <c r="E271" s="1"/>
      <c r="F271" s="1"/>
    </row>
    <row r="272" spans="1:6" x14ac:dyDescent="0.25">
      <c r="A272" s="1"/>
      <c r="B272" s="1"/>
      <c r="C272" s="1"/>
      <c r="D272" s="1"/>
      <c r="E272" s="1"/>
      <c r="F272" s="1"/>
    </row>
    <row r="273" spans="1:6" x14ac:dyDescent="0.25">
      <c r="A273" s="1"/>
      <c r="B273" s="1"/>
      <c r="C273" s="1"/>
      <c r="D273" s="1"/>
      <c r="E273" s="1"/>
      <c r="F273" s="1"/>
    </row>
    <row r="274" spans="1:6" x14ac:dyDescent="0.25">
      <c r="A274" s="1"/>
      <c r="B274" s="1"/>
      <c r="C274" s="1"/>
      <c r="D274" s="1"/>
      <c r="E274" s="1"/>
      <c r="F274" s="1"/>
    </row>
    <row r="275" spans="1:6" x14ac:dyDescent="0.25">
      <c r="A275" s="1"/>
      <c r="B275" s="1"/>
      <c r="C275" s="1"/>
      <c r="D275" s="1"/>
      <c r="E275" s="1"/>
      <c r="F275" s="1"/>
    </row>
    <row r="276" spans="1:6" x14ac:dyDescent="0.25">
      <c r="A276" s="1"/>
      <c r="B276" s="1"/>
      <c r="C276" s="1"/>
      <c r="D276" s="1"/>
      <c r="E276" s="1"/>
      <c r="F276" s="1"/>
    </row>
    <row r="277" spans="1:6" x14ac:dyDescent="0.25">
      <c r="A277" s="1"/>
      <c r="B277" s="1"/>
      <c r="C277" s="1"/>
      <c r="D277" s="1"/>
      <c r="E277" s="1"/>
      <c r="F277" s="1"/>
    </row>
    <row r="278" spans="1:6" x14ac:dyDescent="0.25">
      <c r="A278" s="1"/>
      <c r="B278" s="1"/>
      <c r="C278" s="1"/>
      <c r="D278" s="1"/>
      <c r="E278" s="1"/>
      <c r="F278" s="1"/>
    </row>
    <row r="279" spans="1:6" x14ac:dyDescent="0.25">
      <c r="A279" s="1"/>
      <c r="B279" s="1"/>
      <c r="C279" s="1"/>
      <c r="D279" s="1"/>
      <c r="E279" s="1"/>
      <c r="F279" s="1"/>
    </row>
    <row r="280" spans="1:6" x14ac:dyDescent="0.25">
      <c r="A280" s="1"/>
      <c r="B280" s="1"/>
      <c r="C280" s="1"/>
      <c r="D280" s="1"/>
      <c r="E280" s="1"/>
      <c r="F280" s="1"/>
    </row>
    <row r="281" spans="1:6" x14ac:dyDescent="0.25">
      <c r="A281" s="1"/>
      <c r="B281" s="1"/>
      <c r="C281" s="1"/>
      <c r="D281" s="1"/>
      <c r="E281" s="1"/>
      <c r="F281" s="1"/>
    </row>
    <row r="282" spans="1:6" x14ac:dyDescent="0.25">
      <c r="A282" s="1"/>
      <c r="B282" s="1"/>
      <c r="C282" s="1"/>
      <c r="D282" s="1"/>
      <c r="E282" s="1"/>
      <c r="F282" s="1"/>
    </row>
    <row r="283" spans="1:6" x14ac:dyDescent="0.25">
      <c r="A283" s="1"/>
      <c r="B283" s="1"/>
      <c r="C283" s="1"/>
      <c r="D283" s="1"/>
      <c r="E283" s="1"/>
      <c r="F283" s="1"/>
    </row>
    <row r="284" spans="1:6" x14ac:dyDescent="0.25">
      <c r="A284" s="1"/>
      <c r="B284" s="1"/>
      <c r="C284" s="1"/>
      <c r="D284" s="1"/>
      <c r="E284" s="1"/>
      <c r="F284" s="1"/>
    </row>
    <row r="285" spans="1:6" x14ac:dyDescent="0.25">
      <c r="A285" s="1"/>
      <c r="B285" s="1"/>
      <c r="C285" s="1"/>
      <c r="D285" s="1"/>
      <c r="E285" s="1"/>
      <c r="F285" s="1"/>
    </row>
    <row r="286" spans="1:6" x14ac:dyDescent="0.25">
      <c r="A286" s="1"/>
      <c r="B286" s="1"/>
      <c r="C286" s="1"/>
      <c r="D286" s="1"/>
      <c r="E286" s="1"/>
      <c r="F286" s="1"/>
    </row>
    <row r="287" spans="1:6" x14ac:dyDescent="0.25">
      <c r="A287" s="1"/>
      <c r="B287" s="1"/>
      <c r="C287" s="1"/>
      <c r="D287" s="1"/>
      <c r="E287" s="1"/>
      <c r="F287" s="1"/>
    </row>
    <row r="288" spans="1:6" x14ac:dyDescent="0.25">
      <c r="A288" s="1"/>
      <c r="B288" s="1"/>
      <c r="C288" s="1"/>
      <c r="D288" s="1"/>
      <c r="E288" s="1"/>
      <c r="F288" s="1"/>
    </row>
    <row r="289" spans="1:6" x14ac:dyDescent="0.25">
      <c r="A289" s="1"/>
      <c r="B289" s="1"/>
      <c r="C289" s="1"/>
      <c r="D289" s="1"/>
      <c r="E289" s="1"/>
      <c r="F289" s="1"/>
    </row>
    <row r="290" spans="1:6" x14ac:dyDescent="0.25">
      <c r="A290" s="1"/>
      <c r="B290" s="1"/>
      <c r="C290" s="1"/>
      <c r="D290" s="1"/>
      <c r="E290" s="1"/>
      <c r="F290" s="1"/>
    </row>
    <row r="291" spans="1:6" x14ac:dyDescent="0.25">
      <c r="A291" s="1"/>
      <c r="B291" s="1"/>
      <c r="C291" s="1"/>
      <c r="D291" s="1"/>
      <c r="E291" s="1"/>
      <c r="F291" s="1"/>
    </row>
    <row r="292" spans="1:6" x14ac:dyDescent="0.25">
      <c r="A292" s="1"/>
      <c r="B292" s="1"/>
      <c r="C292" s="1"/>
      <c r="D292" s="1"/>
      <c r="E292" s="1"/>
      <c r="F292" s="1"/>
    </row>
    <row r="293" spans="1:6" x14ac:dyDescent="0.25">
      <c r="A293" s="1"/>
      <c r="B293" s="1"/>
      <c r="C293" s="1"/>
      <c r="D293" s="1"/>
      <c r="E293" s="1"/>
      <c r="F293" s="1"/>
    </row>
    <row r="294" spans="1:6" x14ac:dyDescent="0.25">
      <c r="A294" s="1"/>
      <c r="B294" s="1"/>
      <c r="C294" s="1"/>
      <c r="D294" s="1"/>
      <c r="E294" s="1"/>
      <c r="F294" s="1"/>
    </row>
    <row r="295" spans="1:6" x14ac:dyDescent="0.25">
      <c r="A295" s="1"/>
      <c r="B295" s="1"/>
      <c r="C295" s="1"/>
      <c r="D295" s="1"/>
      <c r="E295" s="1"/>
      <c r="F295" s="1"/>
    </row>
    <row r="296" spans="1:6" x14ac:dyDescent="0.25">
      <c r="A296" s="1"/>
      <c r="B296" s="1"/>
      <c r="C296" s="1"/>
      <c r="D296" s="1"/>
      <c r="E296" s="1"/>
      <c r="F296" s="1"/>
    </row>
    <row r="297" spans="1:6" x14ac:dyDescent="0.25">
      <c r="A297" s="1"/>
      <c r="B297" s="1"/>
      <c r="C297" s="1"/>
      <c r="D297" s="1"/>
      <c r="E297" s="1"/>
      <c r="F297" s="1"/>
    </row>
    <row r="298" spans="1:6" x14ac:dyDescent="0.25">
      <c r="A298" s="1"/>
      <c r="B298" s="1"/>
      <c r="C298" s="1"/>
      <c r="D298" s="1"/>
      <c r="E298" s="1"/>
      <c r="F298" s="1"/>
    </row>
    <row r="299" spans="1:6" x14ac:dyDescent="0.25">
      <c r="A299" s="1"/>
      <c r="B299" s="1"/>
      <c r="C299" s="1"/>
      <c r="D299" s="1"/>
      <c r="E299" s="1"/>
      <c r="F299" s="1"/>
    </row>
    <row r="300" spans="1:6" x14ac:dyDescent="0.25">
      <c r="A300" s="1"/>
      <c r="B300" s="1"/>
      <c r="C300" s="1"/>
      <c r="D300" s="1"/>
      <c r="E300" s="1"/>
      <c r="F300" s="1"/>
    </row>
    <row r="301" spans="1:6" x14ac:dyDescent="0.25">
      <c r="A301" s="1"/>
      <c r="B301" s="1"/>
      <c r="C301" s="1"/>
      <c r="D301" s="1"/>
      <c r="E301" s="1"/>
      <c r="F301" s="1"/>
    </row>
    <row r="302" spans="1:6" x14ac:dyDescent="0.25">
      <c r="A302" s="1"/>
      <c r="B302" s="1"/>
      <c r="C302" s="1"/>
      <c r="D302" s="1"/>
      <c r="E302" s="1"/>
      <c r="F302" s="1"/>
    </row>
    <row r="303" spans="1:6" x14ac:dyDescent="0.25">
      <c r="A303" s="1"/>
      <c r="B303" s="1"/>
      <c r="C303" s="1"/>
      <c r="D303" s="1"/>
      <c r="E303" s="1"/>
      <c r="F303" s="1"/>
    </row>
    <row r="304" spans="1:6" x14ac:dyDescent="0.25">
      <c r="A304" s="1"/>
      <c r="B304" s="1"/>
      <c r="C304" s="1"/>
      <c r="D304" s="1"/>
      <c r="E304" s="1"/>
      <c r="F304" s="1"/>
    </row>
    <row r="305" spans="1:6" x14ac:dyDescent="0.25">
      <c r="A305" s="1"/>
      <c r="B305" s="1"/>
      <c r="C305" s="1"/>
      <c r="D305" s="1"/>
      <c r="E305" s="1"/>
      <c r="F305" s="1"/>
    </row>
    <row r="306" spans="1:6" x14ac:dyDescent="0.25">
      <c r="A306" s="1"/>
      <c r="B306" s="1"/>
      <c r="C306" s="1"/>
      <c r="D306" s="1"/>
      <c r="E306" s="1"/>
      <c r="F306" s="1"/>
    </row>
    <row r="307" spans="1:6" x14ac:dyDescent="0.25">
      <c r="A307" s="1"/>
      <c r="B307" s="1"/>
      <c r="C307" s="1"/>
      <c r="D307" s="1"/>
      <c r="E307" s="1"/>
      <c r="F307" s="1"/>
    </row>
    <row r="308" spans="1:6" x14ac:dyDescent="0.25">
      <c r="A308" s="1"/>
      <c r="B308" s="1"/>
      <c r="C308" s="1"/>
      <c r="D308" s="1"/>
      <c r="E308" s="1"/>
      <c r="F308" s="1"/>
    </row>
    <row r="309" spans="1:6" x14ac:dyDescent="0.25">
      <c r="A309" s="1"/>
      <c r="B309" s="1"/>
      <c r="C309" s="1"/>
      <c r="D309" s="1"/>
      <c r="E309" s="1"/>
      <c r="F309" s="1"/>
    </row>
    <row r="310" spans="1:6" x14ac:dyDescent="0.25">
      <c r="A310" s="1"/>
      <c r="B310" s="1"/>
      <c r="C310" s="1"/>
      <c r="D310" s="1"/>
      <c r="E310" s="1"/>
      <c r="F310" s="1"/>
    </row>
    <row r="311" spans="1:6" x14ac:dyDescent="0.25">
      <c r="A311" s="1"/>
      <c r="B311" s="1"/>
      <c r="C311" s="1"/>
      <c r="D311" s="1"/>
      <c r="E311" s="1"/>
      <c r="F311" s="1"/>
    </row>
    <row r="312" spans="1:6" x14ac:dyDescent="0.25">
      <c r="A312" s="1"/>
      <c r="B312" s="1"/>
      <c r="C312" s="1"/>
      <c r="D312" s="1"/>
      <c r="E312" s="1"/>
      <c r="F312" s="1"/>
    </row>
    <row r="313" spans="1:6" x14ac:dyDescent="0.25">
      <c r="A313" s="1"/>
      <c r="B313" s="1"/>
      <c r="C313" s="1"/>
      <c r="D313" s="1"/>
      <c r="E313" s="1"/>
      <c r="F313" s="1"/>
    </row>
    <row r="314" spans="1:6" x14ac:dyDescent="0.25">
      <c r="A314" s="1"/>
      <c r="B314" s="1"/>
      <c r="C314" s="1"/>
      <c r="D314" s="1"/>
      <c r="E314" s="1"/>
      <c r="F314" s="1"/>
    </row>
    <row r="315" spans="1:6" x14ac:dyDescent="0.25">
      <c r="A315" s="1"/>
      <c r="B315" s="1"/>
      <c r="C315" s="1"/>
      <c r="D315" s="1"/>
      <c r="E315" s="1"/>
      <c r="F315" s="1"/>
    </row>
    <row r="316" spans="1:6" x14ac:dyDescent="0.25">
      <c r="A316" s="1"/>
      <c r="B316" s="1"/>
      <c r="C316" s="1"/>
      <c r="D316" s="1"/>
      <c r="E316" s="1"/>
      <c r="F316" s="1"/>
    </row>
    <row r="317" spans="1:6" x14ac:dyDescent="0.25">
      <c r="A317" s="1"/>
      <c r="B317" s="1"/>
      <c r="C317" s="1"/>
      <c r="D317" s="1"/>
      <c r="E317" s="1"/>
      <c r="F317" s="1"/>
    </row>
    <row r="318" spans="1:6" x14ac:dyDescent="0.25">
      <c r="A318" s="1"/>
      <c r="B318" s="1"/>
      <c r="C318" s="1"/>
      <c r="D318" s="1"/>
      <c r="E318" s="1"/>
      <c r="F318" s="1"/>
    </row>
    <row r="319" spans="1:6" x14ac:dyDescent="0.25">
      <c r="A319" s="1"/>
      <c r="B319" s="1"/>
      <c r="C319" s="1"/>
      <c r="D319" s="1"/>
      <c r="E319" s="1"/>
      <c r="F319" s="1"/>
    </row>
    <row r="320" spans="1:6" x14ac:dyDescent="0.25">
      <c r="A320" s="1"/>
      <c r="B320" s="1"/>
      <c r="C320" s="1"/>
      <c r="D320" s="1"/>
      <c r="E320" s="1"/>
      <c r="F320" s="1"/>
    </row>
    <row r="321" spans="1:6" x14ac:dyDescent="0.25">
      <c r="A321" s="1"/>
      <c r="B321" s="1"/>
      <c r="C321" s="1"/>
      <c r="D321" s="1"/>
      <c r="E321" s="1"/>
      <c r="F321" s="1"/>
    </row>
    <row r="322" spans="1:6" x14ac:dyDescent="0.25">
      <c r="A322" s="1"/>
      <c r="B322" s="1"/>
      <c r="C322" s="1"/>
      <c r="D322" s="1"/>
      <c r="E322" s="1"/>
      <c r="F322" s="1"/>
    </row>
    <row r="323" spans="1:6" x14ac:dyDescent="0.25">
      <c r="A323" s="1"/>
      <c r="B323" s="1"/>
      <c r="C323" s="1"/>
      <c r="D323" s="1"/>
      <c r="E323" s="1"/>
      <c r="F323" s="1"/>
    </row>
    <row r="324" spans="1:6" x14ac:dyDescent="0.25">
      <c r="A324" s="1"/>
      <c r="B324" s="1"/>
      <c r="C324" s="1"/>
      <c r="D324" s="1"/>
      <c r="E324" s="1"/>
      <c r="F324" s="1"/>
    </row>
    <row r="325" spans="1:6" x14ac:dyDescent="0.25">
      <c r="A325" s="1"/>
      <c r="B325" s="1"/>
      <c r="C325" s="1"/>
      <c r="D325" s="1"/>
      <c r="E325" s="1"/>
      <c r="F325" s="1"/>
    </row>
    <row r="326" spans="1:6" x14ac:dyDescent="0.25">
      <c r="A326" s="1"/>
      <c r="B326" s="1"/>
      <c r="C326" s="1"/>
      <c r="D326" s="1"/>
      <c r="E326" s="1"/>
      <c r="F326" s="1"/>
    </row>
    <row r="327" spans="1:6" x14ac:dyDescent="0.25">
      <c r="A327" s="1"/>
      <c r="B327" s="1"/>
      <c r="C327" s="1"/>
      <c r="D327" s="1"/>
      <c r="E327" s="1"/>
      <c r="F327" s="1"/>
    </row>
    <row r="328" spans="1:6" x14ac:dyDescent="0.25">
      <c r="A328" s="1"/>
      <c r="B328" s="1"/>
      <c r="C328" s="1"/>
      <c r="D328" s="1"/>
      <c r="E328" s="1"/>
      <c r="F328" s="1"/>
    </row>
    <row r="329" spans="1:6" x14ac:dyDescent="0.25">
      <c r="A329" s="1"/>
      <c r="B329" s="1"/>
      <c r="C329" s="1"/>
      <c r="D329" s="1"/>
      <c r="E329" s="1"/>
      <c r="F329" s="1"/>
    </row>
    <row r="330" spans="1:6" x14ac:dyDescent="0.25">
      <c r="A330" s="1"/>
      <c r="B330" s="1"/>
      <c r="C330" s="1"/>
      <c r="D330" s="1"/>
      <c r="E330" s="1"/>
      <c r="F330" s="1"/>
    </row>
    <row r="331" spans="1:6" x14ac:dyDescent="0.25">
      <c r="A331" s="1"/>
      <c r="B331" s="1"/>
      <c r="C331" s="1"/>
      <c r="D331" s="1"/>
      <c r="E331" s="1"/>
      <c r="F331" s="1"/>
    </row>
    <row r="332" spans="1:6" x14ac:dyDescent="0.25">
      <c r="A332" s="1"/>
      <c r="B332" s="1"/>
      <c r="C332" s="1"/>
      <c r="D332" s="1"/>
      <c r="E332" s="1"/>
      <c r="F332" s="1"/>
    </row>
    <row r="333" spans="1:6" x14ac:dyDescent="0.25">
      <c r="A333" s="1"/>
      <c r="B333" s="1"/>
      <c r="C333" s="1"/>
      <c r="D333" s="1"/>
      <c r="E333" s="1"/>
      <c r="F333" s="1"/>
    </row>
    <row r="334" spans="1:6" x14ac:dyDescent="0.25">
      <c r="A334" s="1"/>
      <c r="B334" s="1"/>
      <c r="C334" s="1"/>
      <c r="D334" s="1"/>
      <c r="E334" s="1"/>
      <c r="F334" s="1"/>
    </row>
    <row r="335" spans="1:6" x14ac:dyDescent="0.25">
      <c r="A335" s="1"/>
      <c r="B335" s="1"/>
      <c r="C335" s="1"/>
      <c r="D335" s="1"/>
      <c r="E335" s="1"/>
      <c r="F335" s="1"/>
    </row>
    <row r="336" spans="1:6" x14ac:dyDescent="0.25">
      <c r="A336" s="1"/>
      <c r="B336" s="1"/>
      <c r="C336" s="1"/>
      <c r="D336" s="1"/>
      <c r="E336" s="1"/>
      <c r="F336" s="1"/>
    </row>
    <row r="337" spans="1:6" x14ac:dyDescent="0.25">
      <c r="A337" s="1"/>
      <c r="B337" s="1"/>
      <c r="C337" s="1"/>
      <c r="D337" s="1"/>
      <c r="E337" s="1"/>
      <c r="F337" s="1"/>
    </row>
    <row r="338" spans="1:6" x14ac:dyDescent="0.25">
      <c r="A338" s="1"/>
      <c r="B338" s="1"/>
      <c r="C338" s="1"/>
      <c r="D338" s="1"/>
      <c r="E338" s="1"/>
      <c r="F338" s="1"/>
    </row>
    <row r="339" spans="1:6" x14ac:dyDescent="0.25">
      <c r="A339" s="1"/>
      <c r="B339" s="1"/>
      <c r="C339" s="1"/>
      <c r="D339" s="1"/>
      <c r="E339" s="1"/>
      <c r="F339" s="1"/>
    </row>
    <row r="340" spans="1:6" x14ac:dyDescent="0.25">
      <c r="A340" s="1"/>
      <c r="B340" s="1"/>
      <c r="C340" s="1"/>
      <c r="D340" s="1"/>
      <c r="E340" s="1"/>
      <c r="F340" s="1"/>
    </row>
    <row r="341" spans="1:6" x14ac:dyDescent="0.25">
      <c r="A341" s="1"/>
      <c r="B341" s="1"/>
      <c r="C341" s="1"/>
      <c r="D341" s="1"/>
      <c r="E341" s="1"/>
      <c r="F341" s="1"/>
    </row>
    <row r="342" spans="1:6" x14ac:dyDescent="0.25">
      <c r="A342" s="1"/>
      <c r="B342" s="1"/>
      <c r="C342" s="1"/>
      <c r="D342" s="1"/>
      <c r="E342" s="1"/>
      <c r="F342" s="1"/>
    </row>
    <row r="343" spans="1:6" x14ac:dyDescent="0.25">
      <c r="A343" s="1"/>
      <c r="B343" s="1"/>
      <c r="C343" s="1"/>
      <c r="D343" s="1"/>
      <c r="E343" s="1"/>
      <c r="F343" s="1"/>
    </row>
    <row r="344" spans="1:6" x14ac:dyDescent="0.25">
      <c r="A344" s="1"/>
      <c r="B344" s="1"/>
      <c r="C344" s="1"/>
      <c r="D344" s="1"/>
      <c r="E344" s="1"/>
      <c r="F344" s="1"/>
    </row>
    <row r="345" spans="1:6" x14ac:dyDescent="0.25">
      <c r="A345" s="1"/>
      <c r="B345" s="1"/>
      <c r="C345" s="1"/>
      <c r="D345" s="1"/>
      <c r="E345" s="1"/>
      <c r="F345" s="1"/>
    </row>
    <row r="346" spans="1:6" x14ac:dyDescent="0.25">
      <c r="A346" s="1"/>
      <c r="B346" s="1"/>
      <c r="C346" s="1"/>
      <c r="D346" s="1"/>
      <c r="E346" s="1"/>
      <c r="F346" s="1"/>
    </row>
    <row r="347" spans="1:6" x14ac:dyDescent="0.25">
      <c r="A347" s="1"/>
      <c r="B347" s="1"/>
      <c r="C347" s="1"/>
      <c r="D347" s="1"/>
      <c r="E347" s="1"/>
      <c r="F347" s="1"/>
    </row>
    <row r="348" spans="1:6" x14ac:dyDescent="0.25">
      <c r="A348" s="1"/>
      <c r="B348" s="1"/>
      <c r="C348" s="1"/>
      <c r="D348" s="1"/>
      <c r="E348" s="1"/>
      <c r="F348" s="1"/>
    </row>
    <row r="349" spans="1:6" x14ac:dyDescent="0.25">
      <c r="A349" s="1"/>
      <c r="B349" s="1"/>
      <c r="C349" s="1"/>
      <c r="D349" s="1"/>
      <c r="E349" s="1"/>
      <c r="F349" s="1"/>
    </row>
    <row r="350" spans="1:6" x14ac:dyDescent="0.25">
      <c r="A350" s="1"/>
      <c r="B350" s="1"/>
      <c r="C350" s="1"/>
      <c r="D350" s="1"/>
      <c r="E350" s="1"/>
      <c r="F350" s="1"/>
    </row>
    <row r="351" spans="1:6" x14ac:dyDescent="0.25">
      <c r="A351" s="1"/>
      <c r="B351" s="1"/>
      <c r="C351" s="1"/>
      <c r="D351" s="1"/>
      <c r="E351" s="1"/>
      <c r="F351" s="1"/>
    </row>
    <row r="352" spans="1:6" x14ac:dyDescent="0.25">
      <c r="A352" s="1"/>
      <c r="B352" s="1"/>
      <c r="C352" s="1"/>
      <c r="D352" s="1"/>
      <c r="E352" s="1"/>
      <c r="F352" s="1"/>
    </row>
    <row r="353" spans="1:6" x14ac:dyDescent="0.25">
      <c r="A353" s="1"/>
      <c r="B353" s="1"/>
      <c r="C353" s="1"/>
      <c r="D353" s="1"/>
      <c r="E353" s="1"/>
      <c r="F353" s="1"/>
    </row>
    <row r="354" spans="1:6" x14ac:dyDescent="0.25">
      <c r="A354" s="1"/>
      <c r="B354" s="1"/>
      <c r="C354" s="1"/>
      <c r="D354" s="1"/>
      <c r="E354" s="1"/>
      <c r="F354" s="1"/>
    </row>
    <row r="355" spans="1:6" x14ac:dyDescent="0.25">
      <c r="A355" s="1"/>
      <c r="B355" s="1"/>
      <c r="C355" s="1"/>
      <c r="D355" s="1"/>
      <c r="E355" s="1"/>
      <c r="F355" s="1"/>
    </row>
    <row r="356" spans="1:6" x14ac:dyDescent="0.25">
      <c r="A356" s="1"/>
      <c r="B356" s="1"/>
      <c r="C356" s="1"/>
      <c r="D356" s="1"/>
      <c r="E356" s="1"/>
      <c r="F356" s="1"/>
    </row>
    <row r="357" spans="1:6" x14ac:dyDescent="0.25">
      <c r="A357" s="1"/>
      <c r="B357" s="1"/>
      <c r="C357" s="1"/>
      <c r="D357" s="1"/>
      <c r="E357" s="1"/>
      <c r="F357" s="1"/>
    </row>
    <row r="358" spans="1:6" x14ac:dyDescent="0.25">
      <c r="A358" s="1"/>
      <c r="B358" s="1"/>
      <c r="C358" s="1"/>
      <c r="D358" s="1"/>
      <c r="E358" s="1"/>
      <c r="F358" s="1"/>
    </row>
    <row r="359" spans="1:6" x14ac:dyDescent="0.25">
      <c r="A359" s="1"/>
      <c r="B359" s="1"/>
      <c r="C359" s="1"/>
      <c r="D359" s="1"/>
      <c r="E359" s="1"/>
      <c r="F359" s="1"/>
    </row>
    <row r="360" spans="1:6" x14ac:dyDescent="0.25">
      <c r="A360" s="1"/>
      <c r="B360" s="1"/>
      <c r="C360" s="1"/>
      <c r="D360" s="1"/>
      <c r="E360" s="1"/>
      <c r="F360" s="1"/>
    </row>
    <row r="361" spans="1:6" x14ac:dyDescent="0.25">
      <c r="A361" s="1"/>
      <c r="B361" s="1"/>
      <c r="C361" s="1"/>
      <c r="D361" s="1"/>
      <c r="E361" s="1"/>
      <c r="F361" s="1"/>
    </row>
    <row r="362" spans="1:6" x14ac:dyDescent="0.25">
      <c r="A362" s="1"/>
      <c r="B362" s="1"/>
      <c r="C362" s="1"/>
      <c r="D362" s="1"/>
      <c r="E362" s="1"/>
      <c r="F362" s="1"/>
    </row>
    <row r="363" spans="1:6" x14ac:dyDescent="0.25">
      <c r="A363" s="1"/>
      <c r="B363" s="1"/>
      <c r="C363" s="1"/>
      <c r="D363" s="1"/>
      <c r="E363" s="1"/>
      <c r="F363" s="1"/>
    </row>
    <row r="364" spans="1:6" x14ac:dyDescent="0.25">
      <c r="A364" s="1"/>
      <c r="B364" s="1"/>
      <c r="C364" s="1"/>
      <c r="D364" s="1"/>
      <c r="E364" s="1"/>
      <c r="F364" s="1"/>
    </row>
    <row r="365" spans="1:6" x14ac:dyDescent="0.25">
      <c r="A365" s="1"/>
      <c r="B365" s="1"/>
      <c r="C365" s="1"/>
      <c r="D365" s="1"/>
      <c r="E365" s="1"/>
      <c r="F365" s="1"/>
    </row>
    <row r="366" spans="1:6" x14ac:dyDescent="0.25">
      <c r="A366" s="1"/>
      <c r="B366" s="1"/>
      <c r="C366" s="1"/>
      <c r="D366" s="1"/>
      <c r="E366" s="1"/>
      <c r="F366" s="1"/>
    </row>
    <row r="367" spans="1:6" x14ac:dyDescent="0.25">
      <c r="A367" s="1"/>
      <c r="B367" s="1"/>
      <c r="C367" s="1"/>
      <c r="D367" s="1"/>
      <c r="E367" s="1"/>
      <c r="F367" s="1"/>
    </row>
    <row r="368" spans="1:6" x14ac:dyDescent="0.25">
      <c r="A368" s="1"/>
      <c r="B368" s="1"/>
      <c r="C368" s="1"/>
      <c r="D368" s="1"/>
      <c r="E368" s="1"/>
      <c r="F368" s="1"/>
    </row>
    <row r="369" spans="1:6" x14ac:dyDescent="0.25">
      <c r="A369" s="1"/>
      <c r="B369" s="1"/>
      <c r="C369" s="1"/>
      <c r="D369" s="1"/>
      <c r="E369" s="1"/>
      <c r="F369" s="1"/>
    </row>
    <row r="370" spans="1:6" x14ac:dyDescent="0.25">
      <c r="A370" s="1"/>
      <c r="B370" s="1"/>
      <c r="C370" s="1"/>
      <c r="D370" s="1"/>
      <c r="E370" s="1"/>
      <c r="F370" s="1"/>
    </row>
    <row r="371" spans="1:6" x14ac:dyDescent="0.25">
      <c r="A371" s="1"/>
      <c r="B371" s="1"/>
      <c r="C371" s="1"/>
      <c r="D371" s="1"/>
      <c r="E371" s="1"/>
      <c r="F371" s="1"/>
    </row>
    <row r="372" spans="1:6" x14ac:dyDescent="0.25">
      <c r="A372" s="1"/>
      <c r="B372" s="1"/>
      <c r="C372" s="1"/>
      <c r="D372" s="1"/>
      <c r="E372" s="1"/>
      <c r="F372" s="1"/>
    </row>
    <row r="373" spans="1:6" x14ac:dyDescent="0.25">
      <c r="A373" s="1"/>
      <c r="B373" s="1"/>
      <c r="C373" s="1"/>
      <c r="D373" s="1"/>
      <c r="E373" s="1"/>
      <c r="F373" s="1"/>
    </row>
    <row r="374" spans="1:6" x14ac:dyDescent="0.25">
      <c r="A374" s="1"/>
      <c r="B374" s="1"/>
      <c r="C374" s="1"/>
      <c r="D374" s="1"/>
      <c r="E374" s="1"/>
      <c r="F374" s="1"/>
    </row>
    <row r="375" spans="1:6" x14ac:dyDescent="0.25">
      <c r="A375" s="1"/>
      <c r="B375" s="1"/>
      <c r="C375" s="1"/>
      <c r="D375" s="1"/>
      <c r="E375" s="1"/>
      <c r="F375" s="1"/>
    </row>
    <row r="376" spans="1:6" x14ac:dyDescent="0.25">
      <c r="A376" s="1"/>
      <c r="B376" s="1"/>
      <c r="C376" s="1"/>
      <c r="D376" s="1"/>
      <c r="E376" s="1"/>
      <c r="F376" s="1"/>
    </row>
    <row r="377" spans="1:6" x14ac:dyDescent="0.25">
      <c r="A377" s="1"/>
      <c r="B377" s="1"/>
      <c r="C377" s="1"/>
      <c r="D377" s="1"/>
      <c r="E377" s="1"/>
      <c r="F377" s="1"/>
    </row>
    <row r="378" spans="1:6" x14ac:dyDescent="0.25">
      <c r="A378" s="1"/>
      <c r="B378" s="1"/>
      <c r="C378" s="1"/>
      <c r="D378" s="1"/>
      <c r="E378" s="1"/>
      <c r="F378" s="1"/>
    </row>
    <row r="379" spans="1:6" x14ac:dyDescent="0.25">
      <c r="A379" s="1"/>
      <c r="B379" s="1"/>
      <c r="C379" s="1"/>
      <c r="D379" s="1"/>
      <c r="E379" s="1"/>
      <c r="F379" s="1"/>
    </row>
    <row r="380" spans="1:6" x14ac:dyDescent="0.25">
      <c r="A380" s="1"/>
      <c r="B380" s="1"/>
      <c r="C380" s="1"/>
      <c r="D380" s="1"/>
      <c r="E380" s="1"/>
      <c r="F380" s="1"/>
    </row>
    <row r="381" spans="1:6" x14ac:dyDescent="0.25">
      <c r="A381" s="1"/>
      <c r="B381" s="1"/>
      <c r="C381" s="1"/>
      <c r="D381" s="1"/>
      <c r="E381" s="1"/>
      <c r="F381" s="1"/>
    </row>
    <row r="382" spans="1:6" x14ac:dyDescent="0.25">
      <c r="A382" s="1"/>
      <c r="B382" s="1"/>
      <c r="C382" s="1"/>
      <c r="D382" s="1"/>
      <c r="E382" s="1"/>
      <c r="F382" s="1"/>
    </row>
    <row r="383" spans="1:6" x14ac:dyDescent="0.25">
      <c r="A383" s="1"/>
      <c r="B383" s="1"/>
      <c r="C383" s="1"/>
      <c r="D383" s="1"/>
      <c r="E383" s="1"/>
      <c r="F383" s="1"/>
    </row>
    <row r="384" spans="1:6" x14ac:dyDescent="0.25">
      <c r="A384" s="1"/>
      <c r="B384" s="1"/>
      <c r="C384" s="1"/>
      <c r="D384" s="1"/>
      <c r="E384" s="1"/>
      <c r="F384" s="1"/>
    </row>
    <row r="385" spans="1:6" x14ac:dyDescent="0.25">
      <c r="A385" s="1"/>
      <c r="B385" s="1"/>
      <c r="C385" s="1"/>
      <c r="D385" s="1"/>
      <c r="E385" s="1"/>
      <c r="F385" s="1"/>
    </row>
    <row r="386" spans="1:6" x14ac:dyDescent="0.25">
      <c r="A386" s="1"/>
      <c r="B386" s="1"/>
      <c r="C386" s="1"/>
      <c r="D386" s="1"/>
      <c r="E386" s="1"/>
      <c r="F386" s="1"/>
    </row>
    <row r="387" spans="1:6" x14ac:dyDescent="0.25">
      <c r="A387" s="1"/>
      <c r="B387" s="1"/>
      <c r="C387" s="1"/>
      <c r="D387" s="1"/>
      <c r="E387" s="1"/>
      <c r="F387" s="1"/>
    </row>
    <row r="388" spans="1:6" x14ac:dyDescent="0.25">
      <c r="A388" s="1"/>
      <c r="B388" s="1"/>
      <c r="C388" s="1"/>
      <c r="D388" s="1"/>
      <c r="E388" s="1"/>
      <c r="F388" s="1"/>
    </row>
    <row r="389" spans="1:6" x14ac:dyDescent="0.25">
      <c r="A389" s="1"/>
      <c r="B389" s="1"/>
      <c r="C389" s="1"/>
      <c r="D389" s="1"/>
      <c r="E389" s="1"/>
      <c r="F389" s="1"/>
    </row>
    <row r="390" spans="1:6" x14ac:dyDescent="0.25">
      <c r="A390" s="1"/>
      <c r="B390" s="1"/>
      <c r="C390" s="1"/>
      <c r="D390" s="1"/>
      <c r="E390" s="1"/>
      <c r="F390" s="1"/>
    </row>
    <row r="391" spans="1:6" x14ac:dyDescent="0.25">
      <c r="A391" s="1"/>
      <c r="B391" s="1"/>
      <c r="C391" s="1"/>
      <c r="D391" s="1"/>
      <c r="E391" s="1"/>
      <c r="F391" s="1"/>
    </row>
    <row r="392" spans="1:6" x14ac:dyDescent="0.25">
      <c r="A392" s="1"/>
      <c r="B392" s="1"/>
      <c r="C392" s="1"/>
      <c r="D392" s="1"/>
      <c r="E392" s="1"/>
      <c r="F392" s="1"/>
    </row>
    <row r="393" spans="1:6" x14ac:dyDescent="0.25">
      <c r="A393" s="1"/>
      <c r="B393" s="1"/>
      <c r="C393" s="1"/>
      <c r="D393" s="1"/>
      <c r="E393" s="1"/>
      <c r="F393" s="1"/>
    </row>
    <row r="394" spans="1:6" x14ac:dyDescent="0.25">
      <c r="A394" s="1"/>
      <c r="B394" s="1"/>
      <c r="C394" s="1"/>
      <c r="D394" s="1"/>
      <c r="E394" s="1"/>
      <c r="F394" s="1"/>
    </row>
    <row r="395" spans="1:6" x14ac:dyDescent="0.25">
      <c r="A395" s="1"/>
      <c r="B395" s="1"/>
      <c r="C395" s="1"/>
      <c r="D395" s="1"/>
      <c r="E395" s="1"/>
      <c r="F395" s="1"/>
    </row>
    <row r="396" spans="1:6" x14ac:dyDescent="0.25">
      <c r="A396" s="1"/>
      <c r="B396" s="1"/>
      <c r="C396" s="1"/>
      <c r="D396" s="1"/>
      <c r="E396" s="1"/>
      <c r="F396" s="1"/>
    </row>
    <row r="397" spans="1:6" x14ac:dyDescent="0.25">
      <c r="A397" s="1"/>
      <c r="B397" s="1"/>
      <c r="C397" s="1"/>
      <c r="D397" s="1"/>
      <c r="E397" s="1"/>
      <c r="F397" s="1"/>
    </row>
    <row r="398" spans="1:6" x14ac:dyDescent="0.25">
      <c r="A398" s="1"/>
      <c r="B398" s="1"/>
      <c r="C398" s="1"/>
      <c r="D398" s="1"/>
      <c r="E398" s="1"/>
      <c r="F398" s="1"/>
    </row>
    <row r="399" spans="1:6" x14ac:dyDescent="0.25">
      <c r="A399" s="1"/>
      <c r="B399" s="1"/>
      <c r="C399" s="1"/>
      <c r="D399" s="1"/>
      <c r="E399" s="1"/>
      <c r="F399" s="1"/>
    </row>
    <row r="400" spans="1:6" x14ac:dyDescent="0.25">
      <c r="A400" s="1"/>
      <c r="B400" s="1"/>
      <c r="C400" s="1"/>
      <c r="D400" s="1"/>
      <c r="E400" s="1"/>
      <c r="F400" s="1"/>
    </row>
    <row r="401" spans="1:6" x14ac:dyDescent="0.25">
      <c r="A401" s="1"/>
      <c r="B401" s="1"/>
      <c r="C401" s="1"/>
      <c r="D401" s="1"/>
      <c r="E401" s="1"/>
      <c r="F401" s="1"/>
    </row>
    <row r="402" spans="1:6" x14ac:dyDescent="0.25">
      <c r="A402" s="1"/>
      <c r="B402" s="1"/>
      <c r="C402" s="1"/>
      <c r="D402" s="1"/>
      <c r="E402" s="1"/>
      <c r="F402" s="1"/>
    </row>
    <row r="403" spans="1:6" x14ac:dyDescent="0.25">
      <c r="A403" s="1"/>
      <c r="B403" s="1"/>
      <c r="C403" s="1"/>
      <c r="D403" s="1"/>
      <c r="E403" s="1"/>
      <c r="F403" s="1"/>
    </row>
    <row r="404" spans="1:6" x14ac:dyDescent="0.25">
      <c r="A404" s="1"/>
      <c r="B404" s="1"/>
      <c r="C404" s="1"/>
      <c r="D404" s="1"/>
      <c r="E404" s="1"/>
      <c r="F404" s="1"/>
    </row>
    <row r="405" spans="1:6" x14ac:dyDescent="0.25">
      <c r="A405" s="1"/>
      <c r="B405" s="1"/>
      <c r="C405" s="1"/>
      <c r="D405" s="1"/>
      <c r="E405" s="1"/>
      <c r="F405" s="1"/>
    </row>
    <row r="406" spans="1:6" x14ac:dyDescent="0.25">
      <c r="A406" s="1"/>
      <c r="B406" s="1"/>
      <c r="C406" s="1"/>
      <c r="D406" s="1"/>
      <c r="E406" s="1"/>
      <c r="F406" s="1"/>
    </row>
    <row r="407" spans="1:6" x14ac:dyDescent="0.25">
      <c r="A407" s="1"/>
      <c r="B407" s="1"/>
      <c r="C407" s="1"/>
      <c r="D407" s="1"/>
      <c r="E407" s="1"/>
      <c r="F407" s="1"/>
    </row>
    <row r="408" spans="1:6" x14ac:dyDescent="0.25">
      <c r="A408" s="1"/>
      <c r="B408" s="1"/>
      <c r="C408" s="1"/>
      <c r="D408" s="1"/>
      <c r="E408" s="1"/>
      <c r="F408" s="1"/>
    </row>
    <row r="409" spans="1:6" x14ac:dyDescent="0.25">
      <c r="A409" s="1"/>
      <c r="B409" s="1"/>
      <c r="C409" s="1"/>
      <c r="D409" s="1"/>
      <c r="E409" s="1"/>
      <c r="F409" s="1"/>
    </row>
    <row r="410" spans="1:6" x14ac:dyDescent="0.25">
      <c r="A410" s="1"/>
      <c r="B410" s="1"/>
      <c r="C410" s="1"/>
      <c r="D410" s="1"/>
      <c r="E410" s="1"/>
      <c r="F410" s="1"/>
    </row>
    <row r="411" spans="1:6" x14ac:dyDescent="0.25">
      <c r="A411" s="1"/>
      <c r="B411" s="1"/>
      <c r="C411" s="1"/>
      <c r="D411" s="1"/>
      <c r="E411" s="1"/>
      <c r="F411" s="1"/>
    </row>
    <row r="412" spans="1:6" x14ac:dyDescent="0.25">
      <c r="A412" s="1"/>
      <c r="B412" s="1"/>
      <c r="C412" s="1"/>
      <c r="D412" s="1"/>
      <c r="E412" s="1"/>
      <c r="F412" s="1"/>
    </row>
    <row r="413" spans="1:6" x14ac:dyDescent="0.25">
      <c r="A413" s="1"/>
      <c r="B413" s="1"/>
      <c r="C413" s="1"/>
      <c r="D413" s="1"/>
      <c r="E413" s="1"/>
      <c r="F413" s="1"/>
    </row>
    <row r="414" spans="1:6" x14ac:dyDescent="0.25">
      <c r="A414" s="1"/>
      <c r="B414" s="1"/>
      <c r="C414" s="1"/>
      <c r="D414" s="1"/>
      <c r="E414" s="1"/>
      <c r="F414" s="1"/>
    </row>
    <row r="415" spans="1:6" x14ac:dyDescent="0.25">
      <c r="A415" s="1"/>
      <c r="B415" s="1"/>
      <c r="C415" s="1"/>
      <c r="D415" s="1"/>
      <c r="E415" s="1"/>
      <c r="F415" s="1"/>
    </row>
    <row r="416" spans="1:6" x14ac:dyDescent="0.25">
      <c r="A416" s="1"/>
      <c r="B416" s="1"/>
      <c r="C416" s="1"/>
      <c r="D416" s="1"/>
      <c r="E416" s="1"/>
      <c r="F416" s="1"/>
    </row>
    <row r="417" spans="1:6" x14ac:dyDescent="0.25">
      <c r="A417" s="1"/>
      <c r="B417" s="1"/>
      <c r="C417" s="1"/>
      <c r="D417" s="1"/>
      <c r="E417" s="1"/>
      <c r="F417" s="1"/>
    </row>
    <row r="418" spans="1:6" x14ac:dyDescent="0.25">
      <c r="A418" s="1"/>
      <c r="B418" s="1"/>
      <c r="C418" s="1"/>
      <c r="D418" s="1"/>
      <c r="E418" s="1"/>
      <c r="F418" s="1"/>
    </row>
    <row r="419" spans="1:6" x14ac:dyDescent="0.25">
      <c r="A419" s="1"/>
      <c r="B419" s="1"/>
      <c r="C419" s="1"/>
      <c r="D419" s="1"/>
      <c r="E419" s="1"/>
      <c r="F419" s="1"/>
    </row>
    <row r="420" spans="1:6" x14ac:dyDescent="0.25">
      <c r="A420" s="1"/>
      <c r="B420" s="1"/>
      <c r="C420" s="1"/>
      <c r="D420" s="1"/>
      <c r="E420" s="1"/>
      <c r="F420" s="1"/>
    </row>
    <row r="421" spans="1:6" x14ac:dyDescent="0.25">
      <c r="A421" s="1"/>
      <c r="B421" s="1"/>
      <c r="C421" s="1"/>
      <c r="D421" s="1"/>
      <c r="E421" s="1"/>
      <c r="F421" s="1"/>
    </row>
    <row r="422" spans="1:6" x14ac:dyDescent="0.25">
      <c r="A422" s="1"/>
      <c r="B422" s="1"/>
      <c r="C422" s="1"/>
      <c r="D422" s="1"/>
      <c r="E422" s="1"/>
      <c r="F422" s="1"/>
    </row>
    <row r="423" spans="1:6" x14ac:dyDescent="0.25">
      <c r="A423" s="1"/>
      <c r="B423" s="1"/>
      <c r="C423" s="1"/>
      <c r="D423" s="1"/>
      <c r="E423" s="1"/>
      <c r="F423" s="1"/>
    </row>
    <row r="424" spans="1:6" x14ac:dyDescent="0.25">
      <c r="A424" s="1"/>
      <c r="B424" s="1"/>
      <c r="C424" s="1"/>
      <c r="D424" s="1"/>
      <c r="E424" s="1"/>
      <c r="F424" s="1"/>
    </row>
    <row r="425" spans="1:6" x14ac:dyDescent="0.25">
      <c r="A425" s="1"/>
      <c r="B425" s="1"/>
      <c r="C425" s="1"/>
      <c r="D425" s="1"/>
      <c r="E425" s="1"/>
      <c r="F425" s="1"/>
    </row>
    <row r="426" spans="1:6" x14ac:dyDescent="0.25">
      <c r="A426" s="1"/>
      <c r="B426" s="1"/>
      <c r="C426" s="1"/>
      <c r="D426" s="1"/>
      <c r="E426" s="1"/>
      <c r="F426" s="1"/>
    </row>
    <row r="427" spans="1:6" x14ac:dyDescent="0.25">
      <c r="A427" s="1"/>
      <c r="B427" s="1"/>
      <c r="C427" s="1"/>
      <c r="D427" s="1"/>
      <c r="E427" s="1"/>
      <c r="F427" s="1"/>
    </row>
    <row r="428" spans="1:6" x14ac:dyDescent="0.25">
      <c r="A428" s="1"/>
      <c r="B428" s="1"/>
      <c r="C428" s="1"/>
      <c r="D428" s="1"/>
      <c r="E428" s="1"/>
      <c r="F428" s="1"/>
    </row>
    <row r="429" spans="1:6" x14ac:dyDescent="0.25">
      <c r="A429" s="1"/>
      <c r="B429" s="1"/>
      <c r="C429" s="1"/>
      <c r="D429" s="1"/>
      <c r="E429" s="1"/>
      <c r="F429" s="1"/>
    </row>
    <row r="430" spans="1:6" x14ac:dyDescent="0.25">
      <c r="A430" s="1"/>
      <c r="B430" s="1"/>
      <c r="C430" s="1"/>
      <c r="D430" s="1"/>
      <c r="E430" s="1"/>
      <c r="F430" s="1"/>
    </row>
    <row r="431" spans="1:6" x14ac:dyDescent="0.25">
      <c r="A431" s="1"/>
      <c r="B431" s="1"/>
      <c r="C431" s="1"/>
      <c r="D431" s="1"/>
      <c r="E431" s="1"/>
      <c r="F431" s="1"/>
    </row>
    <row r="432" spans="1:6" x14ac:dyDescent="0.25">
      <c r="A432" s="1"/>
      <c r="B432" s="1"/>
      <c r="C432" s="1"/>
      <c r="D432" s="1"/>
      <c r="E432" s="1"/>
      <c r="F432" s="1"/>
    </row>
    <row r="433" spans="1:6" x14ac:dyDescent="0.25">
      <c r="A433" s="1"/>
      <c r="B433" s="1"/>
      <c r="C433" s="1"/>
      <c r="D433" s="1"/>
      <c r="E433" s="1"/>
      <c r="F433" s="1"/>
    </row>
    <row r="434" spans="1:6" x14ac:dyDescent="0.25">
      <c r="A434" s="1"/>
      <c r="B434" s="1"/>
      <c r="C434" s="1"/>
      <c r="D434" s="1"/>
      <c r="E434" s="1"/>
      <c r="F434" s="1"/>
    </row>
    <row r="435" spans="1:6" x14ac:dyDescent="0.25">
      <c r="A435" s="1"/>
      <c r="B435" s="1"/>
      <c r="C435" s="1"/>
      <c r="D435" s="1"/>
      <c r="E435" s="1"/>
      <c r="F435" s="1"/>
    </row>
    <row r="436" spans="1:6" x14ac:dyDescent="0.25">
      <c r="A436" s="1"/>
      <c r="B436" s="1"/>
      <c r="C436" s="1"/>
      <c r="D436" s="1"/>
      <c r="E436" s="1"/>
      <c r="F436" s="1"/>
    </row>
    <row r="437" spans="1:6" x14ac:dyDescent="0.25">
      <c r="A437" s="1"/>
      <c r="B437" s="1"/>
      <c r="C437" s="1"/>
      <c r="D437" s="1"/>
      <c r="E437" s="1"/>
      <c r="F437" s="1"/>
    </row>
    <row r="438" spans="1:6" x14ac:dyDescent="0.25">
      <c r="A438" s="1"/>
      <c r="B438" s="1"/>
      <c r="C438" s="1"/>
      <c r="D438" s="1"/>
      <c r="E438" s="1"/>
      <c r="F438" s="1"/>
    </row>
    <row r="439" spans="1:6" x14ac:dyDescent="0.25">
      <c r="A439" s="1"/>
      <c r="B439" s="1"/>
      <c r="C439" s="1"/>
      <c r="D439" s="1"/>
      <c r="E439" s="1"/>
      <c r="F439" s="1"/>
    </row>
    <row r="440" spans="1:6" x14ac:dyDescent="0.25">
      <c r="A440" s="1"/>
      <c r="B440" s="1"/>
      <c r="C440" s="1"/>
      <c r="D440" s="1"/>
      <c r="E440" s="1"/>
      <c r="F440" s="1"/>
    </row>
    <row r="441" spans="1:6" x14ac:dyDescent="0.25">
      <c r="A441" s="1"/>
      <c r="B441" s="1"/>
      <c r="C441" s="1"/>
      <c r="D441" s="1"/>
      <c r="E441" s="1"/>
      <c r="F441" s="1"/>
    </row>
    <row r="442" spans="1:6" x14ac:dyDescent="0.25">
      <c r="A442" s="1"/>
      <c r="B442" s="1"/>
      <c r="C442" s="1"/>
      <c r="D442" s="1"/>
      <c r="E442" s="1"/>
      <c r="F442" s="1"/>
    </row>
    <row r="443" spans="1:6" x14ac:dyDescent="0.25">
      <c r="A443" s="1"/>
      <c r="B443" s="1"/>
      <c r="C443" s="1"/>
      <c r="D443" s="1"/>
      <c r="E443" s="1"/>
      <c r="F443" s="1"/>
    </row>
    <row r="444" spans="1:6" x14ac:dyDescent="0.25">
      <c r="A444" s="1"/>
      <c r="B444" s="1"/>
      <c r="C444" s="1"/>
      <c r="D444" s="1"/>
      <c r="E444" s="1"/>
      <c r="F444" s="1"/>
    </row>
    <row r="445" spans="1:6" x14ac:dyDescent="0.25">
      <c r="A445" s="1"/>
      <c r="B445" s="1"/>
      <c r="C445" s="1"/>
      <c r="D445" s="1"/>
      <c r="E445" s="1"/>
      <c r="F445" s="1"/>
    </row>
    <row r="446" spans="1:6" x14ac:dyDescent="0.25">
      <c r="A446" s="1"/>
      <c r="B446" s="1"/>
      <c r="C446" s="1"/>
      <c r="D446" s="1"/>
      <c r="E446" s="1"/>
      <c r="F446" s="1"/>
    </row>
    <row r="447" spans="1:6" x14ac:dyDescent="0.25">
      <c r="A447" s="1"/>
      <c r="B447" s="1"/>
      <c r="C447" s="1"/>
      <c r="D447" s="1"/>
      <c r="E447" s="1"/>
      <c r="F447" s="1"/>
    </row>
    <row r="448" spans="1:6" x14ac:dyDescent="0.25">
      <c r="A448" s="1"/>
      <c r="B448" s="1"/>
      <c r="C448" s="1"/>
      <c r="D448" s="1"/>
      <c r="E448" s="1"/>
      <c r="F448" s="1"/>
    </row>
    <row r="449" spans="1:6" x14ac:dyDescent="0.25">
      <c r="A449" s="1"/>
      <c r="B449" s="1"/>
      <c r="C449" s="1"/>
      <c r="D449" s="1"/>
      <c r="E449" s="1"/>
      <c r="F449" s="1"/>
    </row>
    <row r="450" spans="1:6" x14ac:dyDescent="0.25">
      <c r="A450" s="1"/>
      <c r="B450" s="1"/>
      <c r="C450" s="1"/>
      <c r="D450" s="1"/>
      <c r="E450" s="1"/>
      <c r="F450" s="1"/>
    </row>
    <row r="451" spans="1:6" x14ac:dyDescent="0.25">
      <c r="A451" s="1"/>
      <c r="B451" s="1"/>
      <c r="C451" s="1"/>
      <c r="D451" s="1"/>
      <c r="E451" s="1"/>
      <c r="F451" s="1"/>
    </row>
    <row r="452" spans="1:6" x14ac:dyDescent="0.25">
      <c r="A452" s="1"/>
      <c r="B452" s="1"/>
      <c r="C452" s="1"/>
      <c r="D452" s="1"/>
      <c r="E452" s="1"/>
      <c r="F452" s="1"/>
    </row>
    <row r="453" spans="1:6" x14ac:dyDescent="0.25">
      <c r="A453" s="1"/>
      <c r="B453" s="1"/>
      <c r="C453" s="1"/>
      <c r="D453" s="1"/>
      <c r="E453" s="1"/>
      <c r="F453" s="1"/>
    </row>
    <row r="454" spans="1:6" x14ac:dyDescent="0.25">
      <c r="A454" s="1"/>
      <c r="B454" s="1"/>
      <c r="C454" s="1"/>
      <c r="D454" s="1"/>
      <c r="E454" s="1"/>
      <c r="F454" s="1"/>
    </row>
    <row r="455" spans="1:6" x14ac:dyDescent="0.25">
      <c r="A455" s="1"/>
      <c r="B455" s="1"/>
      <c r="C455" s="1"/>
      <c r="D455" s="1"/>
      <c r="E455" s="1"/>
      <c r="F455" s="1"/>
    </row>
    <row r="456" spans="1:6" x14ac:dyDescent="0.25">
      <c r="A456" s="1"/>
      <c r="B456" s="1"/>
      <c r="C456" s="1"/>
      <c r="D456" s="1"/>
      <c r="E456" s="1"/>
      <c r="F456" s="1"/>
    </row>
    <row r="457" spans="1:6" x14ac:dyDescent="0.25">
      <c r="A457" s="1"/>
      <c r="B457" s="1"/>
      <c r="C457" s="1"/>
      <c r="D457" s="1"/>
      <c r="E457" s="1"/>
      <c r="F457" s="1"/>
    </row>
    <row r="458" spans="1:6" x14ac:dyDescent="0.25">
      <c r="A458" s="1"/>
      <c r="B458" s="1"/>
      <c r="C458" s="1"/>
      <c r="D458" s="1"/>
      <c r="E458" s="1"/>
      <c r="F458" s="1"/>
    </row>
    <row r="459" spans="1:6" x14ac:dyDescent="0.25">
      <c r="A459" s="1"/>
      <c r="B459" s="1"/>
      <c r="C459" s="1"/>
      <c r="D459" s="1"/>
      <c r="E459" s="1"/>
      <c r="F459" s="1"/>
    </row>
    <row r="460" spans="1:6" x14ac:dyDescent="0.25">
      <c r="A460" s="1"/>
      <c r="B460" s="1"/>
      <c r="C460" s="1"/>
      <c r="D460" s="1"/>
      <c r="E460" s="1"/>
      <c r="F460" s="1"/>
    </row>
    <row r="461" spans="1:6" x14ac:dyDescent="0.25">
      <c r="A461" s="1"/>
      <c r="B461" s="1"/>
      <c r="C461" s="1"/>
      <c r="D461" s="1"/>
      <c r="E461" s="1"/>
      <c r="F461" s="1"/>
    </row>
    <row r="462" spans="1:6" x14ac:dyDescent="0.25">
      <c r="A462" s="1"/>
      <c r="B462" s="1"/>
      <c r="C462" s="1"/>
      <c r="D462" s="1"/>
      <c r="E462" s="1"/>
      <c r="F462" s="1"/>
    </row>
    <row r="463" spans="1:6" x14ac:dyDescent="0.25">
      <c r="A463" s="1"/>
      <c r="B463" s="1"/>
      <c r="C463" s="1"/>
      <c r="D463" s="1"/>
      <c r="E463" s="1"/>
      <c r="F463" s="1"/>
    </row>
    <row r="464" spans="1:6" x14ac:dyDescent="0.25">
      <c r="A464" s="1"/>
      <c r="B464" s="1"/>
      <c r="C464" s="1"/>
      <c r="D464" s="1"/>
      <c r="E464" s="1"/>
      <c r="F464" s="1"/>
    </row>
    <row r="465" spans="1:6" x14ac:dyDescent="0.25">
      <c r="A465" s="1"/>
      <c r="B465" s="1"/>
      <c r="C465" s="1"/>
      <c r="D465" s="1"/>
      <c r="E465" s="1"/>
      <c r="F465" s="1"/>
    </row>
    <row r="466" spans="1:6" x14ac:dyDescent="0.25">
      <c r="A466" s="1"/>
      <c r="B466" s="1"/>
      <c r="C466" s="1"/>
      <c r="D466" s="1"/>
      <c r="E466" s="1"/>
      <c r="F466" s="1"/>
    </row>
    <row r="467" spans="1:6" x14ac:dyDescent="0.25">
      <c r="A467" s="1"/>
      <c r="B467" s="1"/>
      <c r="C467" s="1"/>
      <c r="D467" s="1"/>
      <c r="E467" s="1"/>
      <c r="F467" s="1"/>
    </row>
    <row r="468" spans="1:6" x14ac:dyDescent="0.25">
      <c r="A468" s="1"/>
      <c r="B468" s="1"/>
      <c r="C468" s="1"/>
      <c r="D468" s="1"/>
      <c r="E468" s="1"/>
      <c r="F468" s="1"/>
    </row>
    <row r="469" spans="1:6" x14ac:dyDescent="0.25">
      <c r="A469" s="1"/>
      <c r="B469" s="1"/>
      <c r="C469" s="1"/>
      <c r="D469" s="1"/>
      <c r="E469" s="1"/>
      <c r="F469" s="1"/>
    </row>
    <row r="470" spans="1:6" x14ac:dyDescent="0.25">
      <c r="A470" s="1"/>
      <c r="B470" s="1"/>
      <c r="C470" s="1"/>
      <c r="D470" s="1"/>
      <c r="E470" s="1"/>
      <c r="F470" s="1"/>
    </row>
    <row r="471" spans="1:6" x14ac:dyDescent="0.25">
      <c r="A471" s="1"/>
      <c r="B471" s="1"/>
      <c r="C471" s="1"/>
      <c r="D471" s="1"/>
      <c r="E471" s="1"/>
      <c r="F471" s="1"/>
    </row>
    <row r="472" spans="1:6" x14ac:dyDescent="0.25">
      <c r="A472" s="1"/>
      <c r="B472" s="1"/>
      <c r="C472" s="1"/>
      <c r="D472" s="1"/>
      <c r="E472" s="1"/>
      <c r="F472" s="1"/>
    </row>
    <row r="473" spans="1:6" x14ac:dyDescent="0.25">
      <c r="A473" s="1"/>
      <c r="B473" s="1"/>
      <c r="C473" s="1"/>
      <c r="D473" s="1"/>
      <c r="E473" s="1"/>
      <c r="F473" s="1"/>
    </row>
    <row r="474" spans="1:6" x14ac:dyDescent="0.25">
      <c r="A474" s="1"/>
      <c r="B474" s="1"/>
      <c r="C474" s="1"/>
      <c r="D474" s="1"/>
      <c r="E474" s="1"/>
      <c r="F474" s="1"/>
    </row>
    <row r="475" spans="1:6" x14ac:dyDescent="0.25">
      <c r="A475" s="1"/>
      <c r="B475" s="1"/>
      <c r="C475" s="1"/>
      <c r="D475" s="1"/>
      <c r="E475" s="1"/>
      <c r="F475" s="1"/>
    </row>
    <row r="476" spans="1:6" x14ac:dyDescent="0.25">
      <c r="A476" s="1"/>
      <c r="B476" s="1"/>
      <c r="C476" s="1"/>
      <c r="D476" s="1"/>
      <c r="E476" s="1"/>
      <c r="F476" s="1"/>
    </row>
    <row r="477" spans="1:6" x14ac:dyDescent="0.25">
      <c r="A477" s="1"/>
      <c r="B477" s="1"/>
      <c r="C477" s="1"/>
      <c r="D477" s="1"/>
      <c r="E477" s="1"/>
      <c r="F477" s="1"/>
    </row>
    <row r="478" spans="1:6" x14ac:dyDescent="0.25">
      <c r="A478" s="1"/>
      <c r="B478" s="1"/>
      <c r="C478" s="1"/>
      <c r="D478" s="1"/>
      <c r="E478" s="1"/>
      <c r="F478" s="1"/>
    </row>
    <row r="479" spans="1:6" x14ac:dyDescent="0.25">
      <c r="A479" s="1"/>
      <c r="B479" s="1"/>
      <c r="C479" s="1"/>
      <c r="D479" s="1"/>
      <c r="E479" s="1"/>
      <c r="F479" s="1"/>
    </row>
    <row r="480" spans="1:6" x14ac:dyDescent="0.25">
      <c r="A480" s="1"/>
      <c r="B480" s="1"/>
      <c r="C480" s="1"/>
      <c r="D480" s="1"/>
      <c r="E480" s="1"/>
      <c r="F480" s="1"/>
    </row>
    <row r="481" spans="1:6" x14ac:dyDescent="0.25">
      <c r="A481" s="1"/>
      <c r="B481" s="1"/>
      <c r="C481" s="1"/>
      <c r="D481" s="1"/>
      <c r="E481" s="1"/>
      <c r="F481" s="1"/>
    </row>
    <row r="482" spans="1:6" x14ac:dyDescent="0.25">
      <c r="A482" s="1"/>
      <c r="B482" s="1"/>
      <c r="C482" s="1"/>
      <c r="D482" s="1"/>
      <c r="E482" s="1"/>
      <c r="F482" s="1"/>
    </row>
    <row r="483" spans="1:6" x14ac:dyDescent="0.25">
      <c r="A483" s="1"/>
      <c r="B483" s="1"/>
      <c r="C483" s="1"/>
      <c r="D483" s="1"/>
      <c r="E483" s="1"/>
      <c r="F483" s="1"/>
    </row>
    <row r="484" spans="1:6" x14ac:dyDescent="0.25">
      <c r="A484" s="1"/>
      <c r="B484" s="1"/>
      <c r="C484" s="1"/>
      <c r="D484" s="1"/>
      <c r="E484" s="1"/>
      <c r="F484" s="1"/>
    </row>
    <row r="485" spans="1:6" x14ac:dyDescent="0.25">
      <c r="A485" s="1"/>
      <c r="B485" s="1"/>
      <c r="C485" s="1"/>
      <c r="D485" s="1"/>
      <c r="E485" s="1"/>
      <c r="F485" s="1"/>
    </row>
    <row r="486" spans="1:6" x14ac:dyDescent="0.25">
      <c r="A486" s="1"/>
      <c r="B486" s="1"/>
      <c r="C486" s="1"/>
      <c r="D486" s="1"/>
      <c r="E486" s="1"/>
      <c r="F486" s="1"/>
    </row>
    <row r="487" spans="1:6" x14ac:dyDescent="0.25">
      <c r="A487" s="1"/>
      <c r="B487" s="1"/>
      <c r="C487" s="1"/>
      <c r="D487" s="1"/>
      <c r="E487" s="1"/>
      <c r="F487" s="1"/>
    </row>
    <row r="488" spans="1:6" x14ac:dyDescent="0.25">
      <c r="A488" s="1"/>
      <c r="B488" s="1"/>
      <c r="C488" s="1"/>
      <c r="D488" s="1"/>
      <c r="E488" s="1"/>
      <c r="F488" s="1"/>
    </row>
    <row r="489" spans="1:6" x14ac:dyDescent="0.25">
      <c r="A489" s="1"/>
      <c r="B489" s="1"/>
      <c r="C489" s="1"/>
      <c r="D489" s="1"/>
      <c r="E489" s="1"/>
      <c r="F489" s="1"/>
    </row>
    <row r="490" spans="1:6" x14ac:dyDescent="0.25">
      <c r="A490" s="1"/>
      <c r="B490" s="1"/>
      <c r="C490" s="1"/>
      <c r="D490" s="1"/>
      <c r="E490" s="1"/>
      <c r="F490" s="1"/>
    </row>
    <row r="491" spans="1:6" x14ac:dyDescent="0.25">
      <c r="A491" s="1"/>
      <c r="B491" s="1"/>
      <c r="C491" s="1"/>
      <c r="D491" s="1"/>
      <c r="E491" s="1"/>
      <c r="F491" s="1"/>
    </row>
    <row r="492" spans="1:6" x14ac:dyDescent="0.25">
      <c r="A492" s="1"/>
      <c r="B492" s="1"/>
      <c r="C492" s="1"/>
      <c r="D492" s="1"/>
      <c r="E492" s="1"/>
      <c r="F492" s="1"/>
    </row>
    <row r="493" spans="1:6" x14ac:dyDescent="0.25">
      <c r="A493" s="1"/>
      <c r="B493" s="1"/>
      <c r="C493" s="1"/>
      <c r="D493" s="1"/>
      <c r="E493" s="1"/>
      <c r="F493" s="1"/>
    </row>
    <row r="494" spans="1:6" x14ac:dyDescent="0.25">
      <c r="A494" s="1"/>
      <c r="B494" s="1"/>
      <c r="C494" s="1"/>
      <c r="D494" s="1"/>
      <c r="E494" s="1"/>
      <c r="F494" s="1"/>
    </row>
    <row r="495" spans="1:6" x14ac:dyDescent="0.25">
      <c r="A495" s="1"/>
      <c r="B495" s="1"/>
      <c r="C495" s="1"/>
      <c r="D495" s="1"/>
      <c r="E495" s="1"/>
      <c r="F495" s="1"/>
    </row>
    <row r="496" spans="1:6" x14ac:dyDescent="0.25">
      <c r="A496" s="1"/>
      <c r="B496" s="1"/>
      <c r="C496" s="1"/>
      <c r="D496" s="1"/>
      <c r="E496" s="1"/>
      <c r="F496" s="1"/>
    </row>
    <row r="497" spans="1:6" x14ac:dyDescent="0.25">
      <c r="A497" s="1"/>
      <c r="B497" s="1"/>
      <c r="C497" s="1"/>
      <c r="D497" s="1"/>
      <c r="E497" s="1"/>
      <c r="F497" s="1"/>
    </row>
    <row r="498" spans="1:6" x14ac:dyDescent="0.25">
      <c r="A498" s="1"/>
      <c r="B498" s="1"/>
      <c r="C498" s="1"/>
      <c r="D498" s="1"/>
      <c r="E498" s="1"/>
      <c r="F498" s="1"/>
    </row>
    <row r="499" spans="1:6" x14ac:dyDescent="0.25">
      <c r="A499" s="1"/>
      <c r="B499" s="1"/>
      <c r="C499" s="1"/>
      <c r="D499" s="1"/>
      <c r="E499" s="1"/>
      <c r="F499" s="1"/>
    </row>
    <row r="500" spans="1:6" x14ac:dyDescent="0.25">
      <c r="A500" s="1"/>
      <c r="B500" s="1"/>
      <c r="C500" s="1"/>
      <c r="D500" s="1"/>
      <c r="E500" s="1"/>
      <c r="F500" s="1"/>
    </row>
  </sheetData>
  <mergeCells count="3">
    <mergeCell ref="A1:D1"/>
    <mergeCell ref="A2:D2"/>
    <mergeCell ref="A3:D3"/>
  </mergeCells>
  <printOptions horizontalCentered="1"/>
  <pageMargins left="0.7" right="0.7" top="0.75" bottom="0.75" header="0.3" footer="0.3"/>
  <pageSetup paperSize="9" scale="95" orientation="landscape" verticalDpi="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61"/>
  <sheetViews>
    <sheetView workbookViewId="0">
      <pane ySplit="8" topLeftCell="A39" activePane="bottomLeft" state="frozen"/>
      <selection pane="bottomLeft" activeCell="S61" sqref="S61"/>
    </sheetView>
  </sheetViews>
  <sheetFormatPr defaultColWidth="0" defaultRowHeight="15" x14ac:dyDescent="0.25"/>
  <cols>
    <col min="1" max="1" width="4.7109375" hidden="1" customWidth="1"/>
    <col min="2" max="2" width="5.7109375" customWidth="1"/>
    <col min="3" max="3" width="12.7109375" customWidth="1"/>
    <col min="4" max="4" width="44.7109375" customWidth="1"/>
    <col min="5" max="5" width="5.7109375" customWidth="1"/>
    <col min="6" max="7" width="9.7109375" customWidth="1"/>
    <col min="8" max="8" width="9.7109375" hidden="1" customWidth="1"/>
    <col min="9" max="9" width="10.7109375" customWidth="1"/>
    <col min="10" max="15" width="0" hidden="1" customWidth="1"/>
    <col min="16" max="16" width="9.7109375" customWidth="1"/>
    <col min="17" max="18" width="0" hidden="1" customWidth="1"/>
    <col min="19" max="19" width="7.7109375" customWidth="1"/>
    <col min="20" max="21" width="0" hidden="1" customWidth="1"/>
    <col min="22" max="22" width="7.7109375" customWidth="1"/>
    <col min="23" max="26" width="0" hidden="1" customWidth="1"/>
    <col min="27" max="27" width="9.140625" customWidth="1"/>
    <col min="28" max="16384" width="9.140625" hidden="1"/>
  </cols>
  <sheetData>
    <row r="1" spans="1:26" ht="20.100000000000001" customHeight="1" x14ac:dyDescent="0.25">
      <c r="A1" s="158"/>
      <c r="B1" s="213" t="s">
        <v>33</v>
      </c>
      <c r="C1" s="214"/>
      <c r="D1" s="214"/>
      <c r="E1" s="214"/>
      <c r="F1" s="214"/>
      <c r="G1" s="214"/>
      <c r="H1" s="215"/>
      <c r="I1" s="159" t="s">
        <v>30</v>
      </c>
      <c r="J1" s="158"/>
      <c r="K1" s="3"/>
      <c r="L1" s="3"/>
      <c r="M1" s="3"/>
      <c r="N1" s="3"/>
      <c r="O1" s="3"/>
      <c r="P1" s="3"/>
      <c r="S1" s="3"/>
      <c r="V1" s="154"/>
      <c r="W1">
        <v>30.126000000000001</v>
      </c>
    </row>
    <row r="2" spans="1:26" ht="20.100000000000001" customHeight="1" x14ac:dyDescent="0.25">
      <c r="A2" s="158"/>
      <c r="B2" s="213" t="s">
        <v>34</v>
      </c>
      <c r="C2" s="214"/>
      <c r="D2" s="214"/>
      <c r="E2" s="214"/>
      <c r="F2" s="214"/>
      <c r="G2" s="214"/>
      <c r="H2" s="215"/>
      <c r="I2" s="159" t="s">
        <v>28</v>
      </c>
      <c r="J2" s="158"/>
      <c r="K2" s="3"/>
      <c r="L2" s="3"/>
      <c r="M2" s="3"/>
      <c r="N2" s="3"/>
      <c r="O2" s="3"/>
      <c r="P2" s="3"/>
      <c r="S2" s="3"/>
      <c r="V2" s="154"/>
    </row>
    <row r="3" spans="1:26" ht="20.100000000000001" customHeight="1" x14ac:dyDescent="0.25">
      <c r="A3" s="158"/>
      <c r="B3" s="213" t="s">
        <v>35</v>
      </c>
      <c r="C3" s="214"/>
      <c r="D3" s="214"/>
      <c r="E3" s="214"/>
      <c r="F3" s="214"/>
      <c r="G3" s="214"/>
      <c r="H3" s="215"/>
      <c r="I3" s="159" t="s">
        <v>74</v>
      </c>
      <c r="J3" s="158"/>
      <c r="K3" s="3"/>
      <c r="L3" s="3"/>
      <c r="M3" s="3"/>
      <c r="N3" s="3"/>
      <c r="O3" s="3"/>
      <c r="P3" s="3"/>
      <c r="S3" s="3"/>
      <c r="V3" s="154"/>
    </row>
    <row r="4" spans="1:26" x14ac:dyDescent="0.25">
      <c r="A4" s="3"/>
      <c r="B4" s="5" t="s">
        <v>94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S4" s="3"/>
      <c r="V4" s="154"/>
    </row>
    <row r="5" spans="1:26" x14ac:dyDescent="0.25">
      <c r="A5" s="3"/>
      <c r="B5" s="5" t="s">
        <v>237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S5" s="3"/>
      <c r="V5" s="154"/>
    </row>
    <row r="6" spans="1:26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S6" s="3"/>
      <c r="V6" s="154"/>
    </row>
    <row r="7" spans="1:26" x14ac:dyDescent="0.25">
      <c r="A7" s="12"/>
      <c r="B7" s="13" t="s">
        <v>75</v>
      </c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S7" s="12"/>
      <c r="V7" s="162"/>
    </row>
    <row r="8" spans="1:26" ht="15.75" x14ac:dyDescent="0.25">
      <c r="A8" s="161" t="s">
        <v>83</v>
      </c>
      <c r="B8" s="161" t="s">
        <v>84</v>
      </c>
      <c r="C8" s="161" t="s">
        <v>85</v>
      </c>
      <c r="D8" s="161" t="s">
        <v>86</v>
      </c>
      <c r="E8" s="161" t="s">
        <v>87</v>
      </c>
      <c r="F8" s="161" t="s">
        <v>88</v>
      </c>
      <c r="G8" s="161" t="s">
        <v>89</v>
      </c>
      <c r="H8" s="161" t="s">
        <v>66</v>
      </c>
      <c r="I8" s="161" t="s">
        <v>90</v>
      </c>
      <c r="J8" s="161"/>
      <c r="K8" s="161"/>
      <c r="L8" s="161"/>
      <c r="M8" s="161"/>
      <c r="N8" s="161"/>
      <c r="O8" s="161"/>
      <c r="P8" s="161" t="s">
        <v>91</v>
      </c>
      <c r="Q8" s="155"/>
      <c r="R8" s="155"/>
      <c r="S8" s="161" t="s">
        <v>92</v>
      </c>
      <c r="T8" s="157"/>
      <c r="U8" s="157"/>
      <c r="V8" s="163" t="s">
        <v>93</v>
      </c>
      <c r="W8" s="156"/>
      <c r="X8" s="156"/>
      <c r="Y8" s="156"/>
      <c r="Z8" s="156"/>
    </row>
    <row r="9" spans="1:26" x14ac:dyDescent="0.25">
      <c r="A9" s="143"/>
      <c r="B9" s="143"/>
      <c r="C9" s="164"/>
      <c r="D9" s="147" t="s">
        <v>76</v>
      </c>
      <c r="E9" s="143"/>
      <c r="F9" s="165"/>
      <c r="G9" s="144"/>
      <c r="H9" s="144"/>
      <c r="I9" s="144"/>
      <c r="J9" s="143"/>
      <c r="K9" s="143"/>
      <c r="L9" s="143"/>
      <c r="M9" s="143"/>
      <c r="N9" s="143"/>
      <c r="O9" s="143"/>
      <c r="P9" s="143"/>
      <c r="Q9" s="146"/>
      <c r="R9" s="146"/>
      <c r="S9" s="143"/>
      <c r="T9" s="146"/>
      <c r="U9" s="146"/>
      <c r="V9" s="166"/>
      <c r="W9" s="146"/>
      <c r="X9" s="146"/>
      <c r="Y9" s="146"/>
      <c r="Z9" s="146"/>
    </row>
    <row r="10" spans="1:26" x14ac:dyDescent="0.25">
      <c r="A10" s="149"/>
      <c r="B10" s="149"/>
      <c r="C10" s="149"/>
      <c r="D10" s="149" t="s">
        <v>77</v>
      </c>
      <c r="E10" s="149"/>
      <c r="F10" s="167"/>
      <c r="G10" s="150"/>
      <c r="H10" s="150"/>
      <c r="I10" s="150"/>
      <c r="J10" s="149"/>
      <c r="K10" s="149"/>
      <c r="L10" s="149"/>
      <c r="M10" s="149"/>
      <c r="N10" s="149"/>
      <c r="O10" s="149"/>
      <c r="P10" s="149"/>
      <c r="Q10" s="146"/>
      <c r="R10" s="146"/>
      <c r="S10" s="149"/>
      <c r="T10" s="146"/>
      <c r="U10" s="146"/>
      <c r="V10" s="146"/>
      <c r="W10" s="146"/>
      <c r="X10" s="146"/>
      <c r="Y10" s="146"/>
      <c r="Z10" s="146"/>
    </row>
    <row r="11" spans="1:26" ht="24.95" customHeight="1" x14ac:dyDescent="0.25">
      <c r="A11" s="171"/>
      <c r="B11" s="168" t="s">
        <v>122</v>
      </c>
      <c r="C11" s="172" t="s">
        <v>123</v>
      </c>
      <c r="D11" s="168" t="s">
        <v>124</v>
      </c>
      <c r="E11" s="168" t="s">
        <v>125</v>
      </c>
      <c r="F11" s="169">
        <v>11.95</v>
      </c>
      <c r="G11" s="170"/>
      <c r="H11" s="170"/>
      <c r="I11" s="170">
        <f t="shared" ref="I11:I26" si="0">ROUND(F11*(G11+H11),2)</f>
        <v>0</v>
      </c>
      <c r="J11" s="168">
        <f t="shared" ref="J11:J26" si="1">ROUND(F11*(N11),2)</f>
        <v>51.98</v>
      </c>
      <c r="K11" s="1">
        <f t="shared" ref="K11:K26" si="2">ROUND(F11*(O11),2)</f>
        <v>0</v>
      </c>
      <c r="L11" s="1">
        <f t="shared" ref="L11:L26" si="3">ROUND(F11*(G11),2)</f>
        <v>0</v>
      </c>
      <c r="M11" s="1"/>
      <c r="N11" s="1">
        <v>4.3499999999999996</v>
      </c>
      <c r="O11" s="1"/>
      <c r="P11" s="160"/>
      <c r="Q11" s="173"/>
      <c r="R11" s="173"/>
      <c r="S11" s="149"/>
      <c r="V11" s="174"/>
      <c r="Z11">
        <v>0</v>
      </c>
    </row>
    <row r="12" spans="1:26" ht="24.95" customHeight="1" x14ac:dyDescent="0.25">
      <c r="A12" s="171"/>
      <c r="B12" s="168" t="s">
        <v>122</v>
      </c>
      <c r="C12" s="172" t="s">
        <v>126</v>
      </c>
      <c r="D12" s="168" t="s">
        <v>127</v>
      </c>
      <c r="E12" s="168" t="s">
        <v>125</v>
      </c>
      <c r="F12" s="169">
        <v>4.45</v>
      </c>
      <c r="G12" s="170"/>
      <c r="H12" s="170"/>
      <c r="I12" s="170">
        <f t="shared" si="0"/>
        <v>0</v>
      </c>
      <c r="J12" s="168">
        <f t="shared" si="1"/>
        <v>24.52</v>
      </c>
      <c r="K12" s="1">
        <f t="shared" si="2"/>
        <v>0</v>
      </c>
      <c r="L12" s="1">
        <f t="shared" si="3"/>
        <v>0</v>
      </c>
      <c r="M12" s="1"/>
      <c r="N12" s="1">
        <v>5.51</v>
      </c>
      <c r="O12" s="1"/>
      <c r="P12" s="160"/>
      <c r="Q12" s="173"/>
      <c r="R12" s="173"/>
      <c r="S12" s="149"/>
      <c r="V12" s="174"/>
      <c r="Z12">
        <v>0</v>
      </c>
    </row>
    <row r="13" spans="1:26" ht="24.95" customHeight="1" x14ac:dyDescent="0.25">
      <c r="A13" s="171"/>
      <c r="B13" s="168" t="s">
        <v>122</v>
      </c>
      <c r="C13" s="172" t="s">
        <v>128</v>
      </c>
      <c r="D13" s="168" t="s">
        <v>129</v>
      </c>
      <c r="E13" s="168" t="s">
        <v>125</v>
      </c>
      <c r="F13" s="169">
        <v>11.95</v>
      </c>
      <c r="G13" s="170"/>
      <c r="H13" s="170"/>
      <c r="I13" s="170">
        <f t="shared" si="0"/>
        <v>0</v>
      </c>
      <c r="J13" s="168">
        <f t="shared" si="1"/>
        <v>7.77</v>
      </c>
      <c r="K13" s="1">
        <f t="shared" si="2"/>
        <v>0</v>
      </c>
      <c r="L13" s="1">
        <f t="shared" si="3"/>
        <v>0</v>
      </c>
      <c r="M13" s="1"/>
      <c r="N13" s="1">
        <v>0.65</v>
      </c>
      <c r="O13" s="1"/>
      <c r="P13" s="160"/>
      <c r="Q13" s="173"/>
      <c r="R13" s="173"/>
      <c r="S13" s="149"/>
      <c r="V13" s="174"/>
      <c r="Z13">
        <v>0</v>
      </c>
    </row>
    <row r="14" spans="1:26" ht="24.95" customHeight="1" x14ac:dyDescent="0.25">
      <c r="A14" s="171"/>
      <c r="B14" s="168" t="s">
        <v>122</v>
      </c>
      <c r="C14" s="172" t="s">
        <v>130</v>
      </c>
      <c r="D14" s="168" t="s">
        <v>131</v>
      </c>
      <c r="E14" s="168" t="s">
        <v>98</v>
      </c>
      <c r="F14" s="169">
        <v>181</v>
      </c>
      <c r="G14" s="170"/>
      <c r="H14" s="170"/>
      <c r="I14" s="170">
        <f t="shared" si="0"/>
        <v>0</v>
      </c>
      <c r="J14" s="168">
        <f t="shared" si="1"/>
        <v>36.200000000000003</v>
      </c>
      <c r="K14" s="1">
        <f t="shared" si="2"/>
        <v>0</v>
      </c>
      <c r="L14" s="1">
        <f t="shared" si="3"/>
        <v>0</v>
      </c>
      <c r="M14" s="1"/>
      <c r="N14" s="1">
        <v>0.2</v>
      </c>
      <c r="O14" s="1"/>
      <c r="P14" s="160"/>
      <c r="Q14" s="173"/>
      <c r="R14" s="173"/>
      <c r="S14" s="149"/>
      <c r="V14" s="174"/>
      <c r="Z14">
        <v>0</v>
      </c>
    </row>
    <row r="15" spans="1:26" ht="24.95" customHeight="1" x14ac:dyDescent="0.25">
      <c r="A15" s="171"/>
      <c r="B15" s="168" t="s">
        <v>122</v>
      </c>
      <c r="C15" s="172" t="s">
        <v>132</v>
      </c>
      <c r="D15" s="168" t="s">
        <v>133</v>
      </c>
      <c r="E15" s="168" t="s">
        <v>98</v>
      </c>
      <c r="F15" s="169">
        <v>25</v>
      </c>
      <c r="G15" s="170"/>
      <c r="H15" s="170"/>
      <c r="I15" s="170">
        <f t="shared" si="0"/>
        <v>0</v>
      </c>
      <c r="J15" s="168">
        <f t="shared" si="1"/>
        <v>8.25</v>
      </c>
      <c r="K15" s="1">
        <f t="shared" si="2"/>
        <v>0</v>
      </c>
      <c r="L15" s="1">
        <f t="shared" si="3"/>
        <v>0</v>
      </c>
      <c r="M15" s="1"/>
      <c r="N15" s="1">
        <v>0.33</v>
      </c>
      <c r="O15" s="1"/>
      <c r="P15" s="160"/>
      <c r="Q15" s="173"/>
      <c r="R15" s="173"/>
      <c r="S15" s="149"/>
      <c r="V15" s="174"/>
      <c r="Z15">
        <v>0</v>
      </c>
    </row>
    <row r="16" spans="1:26" ht="24.95" customHeight="1" x14ac:dyDescent="0.25">
      <c r="A16" s="171"/>
      <c r="B16" s="168" t="s">
        <v>122</v>
      </c>
      <c r="C16" s="172" t="s">
        <v>134</v>
      </c>
      <c r="D16" s="168" t="s">
        <v>135</v>
      </c>
      <c r="E16" s="168" t="s">
        <v>98</v>
      </c>
      <c r="F16" s="169">
        <v>8</v>
      </c>
      <c r="G16" s="170"/>
      <c r="H16" s="170"/>
      <c r="I16" s="170">
        <f t="shared" si="0"/>
        <v>0</v>
      </c>
      <c r="J16" s="168">
        <f t="shared" si="1"/>
        <v>7.04</v>
      </c>
      <c r="K16" s="1">
        <f t="shared" si="2"/>
        <v>0</v>
      </c>
      <c r="L16" s="1">
        <f t="shared" si="3"/>
        <v>0</v>
      </c>
      <c r="M16" s="1"/>
      <c r="N16" s="1">
        <v>0.88</v>
      </c>
      <c r="O16" s="1"/>
      <c r="P16" s="160"/>
      <c r="Q16" s="173"/>
      <c r="R16" s="173"/>
      <c r="S16" s="149"/>
      <c r="V16" s="174"/>
      <c r="Z16">
        <v>0</v>
      </c>
    </row>
    <row r="17" spans="1:26" ht="24.95" customHeight="1" x14ac:dyDescent="0.25">
      <c r="A17" s="171"/>
      <c r="B17" s="168" t="s">
        <v>136</v>
      </c>
      <c r="C17" s="172" t="s">
        <v>137</v>
      </c>
      <c r="D17" s="168" t="s">
        <v>138</v>
      </c>
      <c r="E17" s="168" t="s">
        <v>125</v>
      </c>
      <c r="F17" s="169">
        <v>7.5</v>
      </c>
      <c r="G17" s="170"/>
      <c r="H17" s="170"/>
      <c r="I17" s="170">
        <f t="shared" si="0"/>
        <v>0</v>
      </c>
      <c r="J17" s="168">
        <f t="shared" si="1"/>
        <v>27.15</v>
      </c>
      <c r="K17" s="1">
        <f t="shared" si="2"/>
        <v>0</v>
      </c>
      <c r="L17" s="1">
        <f t="shared" si="3"/>
        <v>0</v>
      </c>
      <c r="M17" s="1"/>
      <c r="N17" s="1">
        <v>3.62</v>
      </c>
      <c r="O17" s="1"/>
      <c r="P17" s="160"/>
      <c r="Q17" s="173"/>
      <c r="R17" s="173"/>
      <c r="S17" s="149"/>
      <c r="V17" s="174"/>
      <c r="Z17">
        <v>0</v>
      </c>
    </row>
    <row r="18" spans="1:26" ht="24.95" customHeight="1" x14ac:dyDescent="0.25">
      <c r="A18" s="171"/>
      <c r="B18" s="168" t="s">
        <v>136</v>
      </c>
      <c r="C18" s="172" t="s">
        <v>139</v>
      </c>
      <c r="D18" s="168" t="s">
        <v>140</v>
      </c>
      <c r="E18" s="168" t="s">
        <v>125</v>
      </c>
      <c r="F18" s="169">
        <v>7.5</v>
      </c>
      <c r="G18" s="170"/>
      <c r="H18" s="170"/>
      <c r="I18" s="170">
        <f t="shared" si="0"/>
        <v>0</v>
      </c>
      <c r="J18" s="168">
        <f t="shared" si="1"/>
        <v>3.45</v>
      </c>
      <c r="K18" s="1">
        <f t="shared" si="2"/>
        <v>0</v>
      </c>
      <c r="L18" s="1">
        <f t="shared" si="3"/>
        <v>0</v>
      </c>
      <c r="M18" s="1"/>
      <c r="N18" s="1">
        <v>0.46</v>
      </c>
      <c r="O18" s="1"/>
      <c r="P18" s="160"/>
      <c r="Q18" s="173"/>
      <c r="R18" s="173"/>
      <c r="S18" s="149"/>
      <c r="V18" s="174"/>
      <c r="Z18">
        <v>0</v>
      </c>
    </row>
    <row r="19" spans="1:26" ht="24.95" customHeight="1" x14ac:dyDescent="0.25">
      <c r="A19" s="171"/>
      <c r="B19" s="168" t="s">
        <v>95</v>
      </c>
      <c r="C19" s="172" t="s">
        <v>224</v>
      </c>
      <c r="D19" s="168" t="s">
        <v>225</v>
      </c>
      <c r="E19" s="168" t="s">
        <v>98</v>
      </c>
      <c r="F19" s="169">
        <v>1061</v>
      </c>
      <c r="G19" s="170"/>
      <c r="H19" s="170"/>
      <c r="I19" s="170">
        <f t="shared" si="0"/>
        <v>0</v>
      </c>
      <c r="J19" s="168">
        <f t="shared" si="1"/>
        <v>933.68</v>
      </c>
      <c r="K19" s="1">
        <f t="shared" si="2"/>
        <v>0</v>
      </c>
      <c r="L19" s="1">
        <f t="shared" si="3"/>
        <v>0</v>
      </c>
      <c r="M19" s="1"/>
      <c r="N19" s="1">
        <v>0.88</v>
      </c>
      <c r="O19" s="1"/>
      <c r="P19" s="160"/>
      <c r="Q19" s="173"/>
      <c r="R19" s="173"/>
      <c r="S19" s="149"/>
      <c r="V19" s="174"/>
      <c r="Z19">
        <v>0</v>
      </c>
    </row>
    <row r="20" spans="1:26" ht="24.95" customHeight="1" x14ac:dyDescent="0.25">
      <c r="A20" s="171"/>
      <c r="B20" s="168" t="s">
        <v>95</v>
      </c>
      <c r="C20" s="172" t="s">
        <v>208</v>
      </c>
      <c r="D20" s="168" t="s">
        <v>209</v>
      </c>
      <c r="E20" s="168" t="s">
        <v>110</v>
      </c>
      <c r="F20" s="169">
        <v>185</v>
      </c>
      <c r="G20" s="170"/>
      <c r="H20" s="170"/>
      <c r="I20" s="170">
        <f t="shared" si="0"/>
        <v>0</v>
      </c>
      <c r="J20" s="168">
        <f t="shared" si="1"/>
        <v>318.2</v>
      </c>
      <c r="K20" s="1">
        <f t="shared" si="2"/>
        <v>0</v>
      </c>
      <c r="L20" s="1">
        <f t="shared" si="3"/>
        <v>0</v>
      </c>
      <c r="M20" s="1"/>
      <c r="N20" s="1">
        <v>1.72</v>
      </c>
      <c r="O20" s="1"/>
      <c r="P20" s="160"/>
      <c r="Q20" s="173"/>
      <c r="R20" s="173"/>
      <c r="S20" s="149"/>
      <c r="V20" s="174"/>
      <c r="Z20">
        <v>0</v>
      </c>
    </row>
    <row r="21" spans="1:26" ht="24.95" customHeight="1" x14ac:dyDescent="0.25">
      <c r="A21" s="171"/>
      <c r="B21" s="168" t="s">
        <v>95</v>
      </c>
      <c r="C21" s="172" t="s">
        <v>185</v>
      </c>
      <c r="D21" s="168" t="s">
        <v>186</v>
      </c>
      <c r="E21" s="168" t="s">
        <v>110</v>
      </c>
      <c r="F21" s="169">
        <v>161</v>
      </c>
      <c r="G21" s="170"/>
      <c r="H21" s="170"/>
      <c r="I21" s="170">
        <f t="shared" si="0"/>
        <v>0</v>
      </c>
      <c r="J21" s="168">
        <f t="shared" si="1"/>
        <v>165.83</v>
      </c>
      <c r="K21" s="1">
        <f t="shared" si="2"/>
        <v>0</v>
      </c>
      <c r="L21" s="1">
        <f t="shared" si="3"/>
        <v>0</v>
      </c>
      <c r="M21" s="1"/>
      <c r="N21" s="1">
        <v>1.03</v>
      </c>
      <c r="O21" s="1"/>
      <c r="P21" s="160"/>
      <c r="Q21" s="173"/>
      <c r="R21" s="173"/>
      <c r="S21" s="149"/>
      <c r="V21" s="174"/>
      <c r="Z21">
        <v>0</v>
      </c>
    </row>
    <row r="22" spans="1:26" ht="24.95" customHeight="1" x14ac:dyDescent="0.25">
      <c r="A22" s="171"/>
      <c r="B22" s="168" t="s">
        <v>143</v>
      </c>
      <c r="C22" s="172" t="s">
        <v>144</v>
      </c>
      <c r="D22" s="168" t="s">
        <v>145</v>
      </c>
      <c r="E22" s="168" t="s">
        <v>98</v>
      </c>
      <c r="F22" s="169">
        <v>181</v>
      </c>
      <c r="G22" s="170"/>
      <c r="H22" s="170"/>
      <c r="I22" s="170">
        <f t="shared" si="0"/>
        <v>0</v>
      </c>
      <c r="J22" s="168">
        <f t="shared" si="1"/>
        <v>86.88</v>
      </c>
      <c r="K22" s="1">
        <f t="shared" si="2"/>
        <v>0</v>
      </c>
      <c r="L22" s="1">
        <f t="shared" si="3"/>
        <v>0</v>
      </c>
      <c r="M22" s="1"/>
      <c r="N22" s="1">
        <v>0.48</v>
      </c>
      <c r="O22" s="1"/>
      <c r="P22" s="160"/>
      <c r="Q22" s="173"/>
      <c r="R22" s="173"/>
      <c r="S22" s="149"/>
      <c r="V22" s="174"/>
      <c r="Z22">
        <v>0</v>
      </c>
    </row>
    <row r="23" spans="1:26" ht="24.95" customHeight="1" x14ac:dyDescent="0.25">
      <c r="A23" s="171"/>
      <c r="B23" s="168" t="s">
        <v>143</v>
      </c>
      <c r="C23" s="172" t="s">
        <v>146</v>
      </c>
      <c r="D23" s="168" t="s">
        <v>238</v>
      </c>
      <c r="E23" s="168" t="s">
        <v>98</v>
      </c>
      <c r="F23" s="169">
        <v>25</v>
      </c>
      <c r="G23" s="170"/>
      <c r="H23" s="170"/>
      <c r="I23" s="170">
        <f t="shared" si="0"/>
        <v>0</v>
      </c>
      <c r="J23" s="168">
        <f t="shared" si="1"/>
        <v>103.5</v>
      </c>
      <c r="K23" s="1">
        <f t="shared" si="2"/>
        <v>0</v>
      </c>
      <c r="L23" s="1">
        <f t="shared" si="3"/>
        <v>0</v>
      </c>
      <c r="M23" s="1"/>
      <c r="N23" s="1">
        <v>4.1399999999999997</v>
      </c>
      <c r="O23" s="1"/>
      <c r="P23" s="160"/>
      <c r="Q23" s="173"/>
      <c r="R23" s="173"/>
      <c r="S23" s="149"/>
      <c r="V23" s="174"/>
      <c r="Z23">
        <v>0</v>
      </c>
    </row>
    <row r="24" spans="1:26" ht="24.95" customHeight="1" x14ac:dyDescent="0.25">
      <c r="A24" s="171"/>
      <c r="B24" s="168" t="s">
        <v>143</v>
      </c>
      <c r="C24" s="172" t="s">
        <v>148</v>
      </c>
      <c r="D24" s="168" t="s">
        <v>149</v>
      </c>
      <c r="E24" s="168" t="s">
        <v>98</v>
      </c>
      <c r="F24" s="169">
        <v>181</v>
      </c>
      <c r="G24" s="170"/>
      <c r="H24" s="170"/>
      <c r="I24" s="170">
        <f t="shared" si="0"/>
        <v>0</v>
      </c>
      <c r="J24" s="168">
        <f t="shared" si="1"/>
        <v>16.29</v>
      </c>
      <c r="K24" s="1">
        <f t="shared" si="2"/>
        <v>0</v>
      </c>
      <c r="L24" s="1">
        <f t="shared" si="3"/>
        <v>0</v>
      </c>
      <c r="M24" s="1"/>
      <c r="N24" s="1">
        <v>0.09</v>
      </c>
      <c r="O24" s="1"/>
      <c r="P24" s="160"/>
      <c r="Q24" s="173"/>
      <c r="R24" s="173"/>
      <c r="S24" s="149"/>
      <c r="V24" s="174"/>
      <c r="Z24">
        <v>0</v>
      </c>
    </row>
    <row r="25" spans="1:26" ht="24.95" customHeight="1" x14ac:dyDescent="0.25">
      <c r="A25" s="171"/>
      <c r="B25" s="168" t="s">
        <v>116</v>
      </c>
      <c r="C25" s="172" t="s">
        <v>150</v>
      </c>
      <c r="D25" s="168" t="s">
        <v>151</v>
      </c>
      <c r="E25" s="168" t="s">
        <v>125</v>
      </c>
      <c r="F25" s="169">
        <v>5.25</v>
      </c>
      <c r="G25" s="170"/>
      <c r="H25" s="170"/>
      <c r="I25" s="170">
        <f t="shared" si="0"/>
        <v>0</v>
      </c>
      <c r="J25" s="168">
        <f t="shared" si="1"/>
        <v>4.9400000000000004</v>
      </c>
      <c r="K25" s="1">
        <f t="shared" si="2"/>
        <v>0</v>
      </c>
      <c r="L25" s="1">
        <f t="shared" si="3"/>
        <v>0</v>
      </c>
      <c r="M25" s="1"/>
      <c r="N25" s="1">
        <v>0.94</v>
      </c>
      <c r="O25" s="1"/>
      <c r="P25" s="160"/>
      <c r="Q25" s="173"/>
      <c r="R25" s="173"/>
      <c r="S25" s="149"/>
      <c r="V25" s="174"/>
      <c r="Z25">
        <v>0</v>
      </c>
    </row>
    <row r="26" spans="1:26" ht="24.95" customHeight="1" x14ac:dyDescent="0.25">
      <c r="A26" s="171"/>
      <c r="B26" s="168" t="s">
        <v>116</v>
      </c>
      <c r="C26" s="172" t="s">
        <v>152</v>
      </c>
      <c r="D26" s="168" t="s">
        <v>153</v>
      </c>
      <c r="E26" s="168" t="s">
        <v>154</v>
      </c>
      <c r="F26" s="169">
        <v>5.702</v>
      </c>
      <c r="G26" s="170"/>
      <c r="H26" s="170"/>
      <c r="I26" s="170">
        <f t="shared" si="0"/>
        <v>0</v>
      </c>
      <c r="J26" s="168">
        <f t="shared" si="1"/>
        <v>45.22</v>
      </c>
      <c r="K26" s="1">
        <f t="shared" si="2"/>
        <v>0</v>
      </c>
      <c r="L26" s="1">
        <f t="shared" si="3"/>
        <v>0</v>
      </c>
      <c r="M26" s="1"/>
      <c r="N26" s="1">
        <v>7.93</v>
      </c>
      <c r="O26" s="1"/>
      <c r="P26" s="160"/>
      <c r="Q26" s="173"/>
      <c r="R26" s="173"/>
      <c r="S26" s="149"/>
      <c r="V26" s="174"/>
      <c r="Z26">
        <v>0</v>
      </c>
    </row>
    <row r="27" spans="1:26" x14ac:dyDescent="0.25">
      <c r="A27" s="149"/>
      <c r="B27" s="149"/>
      <c r="C27" s="149"/>
      <c r="D27" s="149" t="s">
        <v>77</v>
      </c>
      <c r="E27" s="149"/>
      <c r="F27" s="167"/>
      <c r="G27" s="152"/>
      <c r="H27" s="152">
        <f>ROUND((SUM(M10:M26))/1,2)</f>
        <v>0</v>
      </c>
      <c r="I27" s="152">
        <f>ROUND((SUM(I10:I26))/1,2)</f>
        <v>0</v>
      </c>
      <c r="J27" s="149"/>
      <c r="K27" s="149"/>
      <c r="L27" s="149">
        <f>ROUND((SUM(L10:L26))/1,2)</f>
        <v>0</v>
      </c>
      <c r="M27" s="149">
        <f>ROUND((SUM(M10:M26))/1,2)</f>
        <v>0</v>
      </c>
      <c r="N27" s="149"/>
      <c r="O27" s="149"/>
      <c r="P27" s="175">
        <f>ROUND((SUM(P10:P26))/1,2)</f>
        <v>0</v>
      </c>
      <c r="Q27" s="146"/>
      <c r="R27" s="146"/>
      <c r="S27" s="175">
        <f>ROUND((SUM(S10:S26))/1,2)</f>
        <v>0</v>
      </c>
      <c r="T27" s="146"/>
      <c r="U27" s="146"/>
      <c r="V27" s="146"/>
      <c r="W27" s="146"/>
      <c r="X27" s="146"/>
      <c r="Y27" s="146"/>
      <c r="Z27" s="146"/>
    </row>
    <row r="28" spans="1:26" x14ac:dyDescent="0.25">
      <c r="A28" s="1"/>
      <c r="B28" s="1"/>
      <c r="C28" s="1"/>
      <c r="D28" s="1"/>
      <c r="E28" s="1"/>
      <c r="F28" s="160"/>
      <c r="G28" s="142"/>
      <c r="H28" s="142"/>
      <c r="I28" s="142"/>
      <c r="J28" s="1"/>
      <c r="K28" s="1"/>
      <c r="L28" s="1"/>
      <c r="M28" s="1"/>
      <c r="N28" s="1"/>
      <c r="O28" s="1"/>
      <c r="P28" s="1"/>
      <c r="S28" s="1"/>
    </row>
    <row r="29" spans="1:26" x14ac:dyDescent="0.25">
      <c r="A29" s="149"/>
      <c r="B29" s="149"/>
      <c r="C29" s="149"/>
      <c r="D29" s="149" t="s">
        <v>78</v>
      </c>
      <c r="E29" s="149"/>
      <c r="F29" s="167"/>
      <c r="G29" s="150"/>
      <c r="H29" s="150"/>
      <c r="I29" s="150"/>
      <c r="J29" s="149"/>
      <c r="K29" s="149"/>
      <c r="L29" s="149"/>
      <c r="M29" s="149"/>
      <c r="N29" s="149"/>
      <c r="O29" s="149"/>
      <c r="P29" s="149"/>
      <c r="Q29" s="146"/>
      <c r="R29" s="146"/>
      <c r="S29" s="149"/>
      <c r="T29" s="146"/>
      <c r="U29" s="146"/>
      <c r="V29" s="146"/>
      <c r="W29" s="146"/>
      <c r="X29" s="146"/>
      <c r="Y29" s="146"/>
      <c r="Z29" s="146"/>
    </row>
    <row r="30" spans="1:26" ht="24.95" customHeight="1" x14ac:dyDescent="0.25">
      <c r="A30" s="171"/>
      <c r="B30" s="168">
        <v>221</v>
      </c>
      <c r="C30" s="172" t="s">
        <v>155</v>
      </c>
      <c r="D30" s="168" t="s">
        <v>239</v>
      </c>
      <c r="E30" s="168" t="s">
        <v>98</v>
      </c>
      <c r="F30" s="169">
        <v>25</v>
      </c>
      <c r="G30" s="170"/>
      <c r="H30" s="170"/>
      <c r="I30" s="170">
        <f t="shared" ref="I30:I36" si="4">ROUND(F30*(G30+H30),2)</f>
        <v>0</v>
      </c>
      <c r="J30" s="168">
        <f t="shared" ref="J30:J36" si="5">ROUND(F30*(N30),2)</f>
        <v>177.25</v>
      </c>
      <c r="K30" s="1">
        <f t="shared" ref="K30:K36" si="6">ROUND(F30*(O30),2)</f>
        <v>0</v>
      </c>
      <c r="L30" s="1">
        <f t="shared" ref="L30:L36" si="7">ROUND(F30*(G30),2)</f>
        <v>0</v>
      </c>
      <c r="M30" s="1"/>
      <c r="N30" s="1">
        <v>7.09</v>
      </c>
      <c r="O30" s="1"/>
      <c r="P30" s="160"/>
      <c r="Q30" s="173"/>
      <c r="R30" s="173"/>
      <c r="S30" s="149"/>
      <c r="V30" s="174"/>
      <c r="Z30">
        <v>0</v>
      </c>
    </row>
    <row r="31" spans="1:26" ht="24.95" customHeight="1" x14ac:dyDescent="0.25">
      <c r="A31" s="171"/>
      <c r="B31" s="168" t="s">
        <v>99</v>
      </c>
      <c r="C31" s="172" t="s">
        <v>157</v>
      </c>
      <c r="D31" s="168" t="s">
        <v>158</v>
      </c>
      <c r="E31" s="168" t="s">
        <v>98</v>
      </c>
      <c r="F31" s="169">
        <v>25</v>
      </c>
      <c r="G31" s="170"/>
      <c r="H31" s="170"/>
      <c r="I31" s="170">
        <f t="shared" si="4"/>
        <v>0</v>
      </c>
      <c r="J31" s="168">
        <f t="shared" si="5"/>
        <v>184.75</v>
      </c>
      <c r="K31" s="1">
        <f t="shared" si="6"/>
        <v>0</v>
      </c>
      <c r="L31" s="1">
        <f t="shared" si="7"/>
        <v>0</v>
      </c>
      <c r="M31" s="1"/>
      <c r="N31" s="1">
        <v>7.39</v>
      </c>
      <c r="O31" s="1"/>
      <c r="P31" s="167">
        <v>0.40481</v>
      </c>
      <c r="Q31" s="173"/>
      <c r="R31" s="173">
        <v>0.40481</v>
      </c>
      <c r="S31" s="149">
        <f>ROUND(F31*(R31),3)</f>
        <v>10.119999999999999</v>
      </c>
      <c r="V31" s="174"/>
      <c r="Z31">
        <v>0</v>
      </c>
    </row>
    <row r="32" spans="1:26" ht="24.95" customHeight="1" x14ac:dyDescent="0.25">
      <c r="A32" s="171"/>
      <c r="B32" s="168" t="s">
        <v>99</v>
      </c>
      <c r="C32" s="172" t="s">
        <v>100</v>
      </c>
      <c r="D32" s="168" t="s">
        <v>101</v>
      </c>
      <c r="E32" s="168" t="s">
        <v>98</v>
      </c>
      <c r="F32" s="169">
        <v>1061</v>
      </c>
      <c r="G32" s="170"/>
      <c r="H32" s="170"/>
      <c r="I32" s="170">
        <f t="shared" si="4"/>
        <v>0</v>
      </c>
      <c r="J32" s="168">
        <f t="shared" si="5"/>
        <v>381.96</v>
      </c>
      <c r="K32" s="1">
        <f t="shared" si="6"/>
        <v>0</v>
      </c>
      <c r="L32" s="1">
        <f t="shared" si="7"/>
        <v>0</v>
      </c>
      <c r="M32" s="1"/>
      <c r="N32" s="1">
        <v>0.36</v>
      </c>
      <c r="O32" s="1"/>
      <c r="P32" s="167">
        <v>6.0999999999999997E-4</v>
      </c>
      <c r="Q32" s="173"/>
      <c r="R32" s="173">
        <v>6.0999999999999997E-4</v>
      </c>
      <c r="S32" s="149">
        <f>ROUND(F32*(R32),3)</f>
        <v>0.64700000000000002</v>
      </c>
      <c r="V32" s="174"/>
      <c r="Z32">
        <v>0</v>
      </c>
    </row>
    <row r="33" spans="1:26" ht="24.95" customHeight="1" x14ac:dyDescent="0.25">
      <c r="A33" s="171"/>
      <c r="B33" s="168" t="s">
        <v>99</v>
      </c>
      <c r="C33" s="172" t="s">
        <v>102</v>
      </c>
      <c r="D33" s="168" t="s">
        <v>103</v>
      </c>
      <c r="E33" s="168" t="s">
        <v>98</v>
      </c>
      <c r="F33" s="169">
        <v>865</v>
      </c>
      <c r="G33" s="170"/>
      <c r="H33" s="170"/>
      <c r="I33" s="170">
        <f t="shared" si="4"/>
        <v>0</v>
      </c>
      <c r="J33" s="168">
        <f t="shared" si="5"/>
        <v>8546.2000000000007</v>
      </c>
      <c r="K33" s="1">
        <f t="shared" si="6"/>
        <v>0</v>
      </c>
      <c r="L33" s="1">
        <f t="shared" si="7"/>
        <v>0</v>
      </c>
      <c r="M33" s="1"/>
      <c r="N33" s="1">
        <v>9.8800000000000008</v>
      </c>
      <c r="O33" s="1"/>
      <c r="P33" s="167">
        <v>0.13280999999999998</v>
      </c>
      <c r="Q33" s="173"/>
      <c r="R33" s="173">
        <v>0.13280999999999998</v>
      </c>
      <c r="S33" s="149">
        <f>ROUND(F33*(R33),3)</f>
        <v>114.881</v>
      </c>
      <c r="V33" s="174"/>
      <c r="Z33">
        <v>0</v>
      </c>
    </row>
    <row r="34" spans="1:26" ht="24.95" customHeight="1" x14ac:dyDescent="0.25">
      <c r="A34" s="171"/>
      <c r="B34" s="168" t="s">
        <v>116</v>
      </c>
      <c r="C34" s="172" t="s">
        <v>159</v>
      </c>
      <c r="D34" s="168" t="s">
        <v>160</v>
      </c>
      <c r="E34" s="168" t="s">
        <v>98</v>
      </c>
      <c r="F34" s="169">
        <v>196</v>
      </c>
      <c r="G34" s="170"/>
      <c r="H34" s="170"/>
      <c r="I34" s="170">
        <f t="shared" si="4"/>
        <v>0</v>
      </c>
      <c r="J34" s="168">
        <f t="shared" si="5"/>
        <v>1767.92</v>
      </c>
      <c r="K34" s="1">
        <f t="shared" si="6"/>
        <v>0</v>
      </c>
      <c r="L34" s="1">
        <f t="shared" si="7"/>
        <v>0</v>
      </c>
      <c r="M34" s="1"/>
      <c r="N34" s="1">
        <v>9.02</v>
      </c>
      <c r="O34" s="1"/>
      <c r="P34" s="160"/>
      <c r="Q34" s="173"/>
      <c r="R34" s="173"/>
      <c r="S34" s="149"/>
      <c r="V34" s="174"/>
      <c r="Z34">
        <v>0</v>
      </c>
    </row>
    <row r="35" spans="1:26" ht="24.95" customHeight="1" x14ac:dyDescent="0.25">
      <c r="A35" s="171"/>
      <c r="B35" s="168" t="s">
        <v>116</v>
      </c>
      <c r="C35" s="172" t="s">
        <v>228</v>
      </c>
      <c r="D35" s="168" t="s">
        <v>229</v>
      </c>
      <c r="E35" s="168" t="s">
        <v>98</v>
      </c>
      <c r="F35" s="169">
        <v>7</v>
      </c>
      <c r="G35" s="170"/>
      <c r="H35" s="170"/>
      <c r="I35" s="170">
        <f t="shared" si="4"/>
        <v>0</v>
      </c>
      <c r="J35" s="168">
        <f t="shared" si="5"/>
        <v>74.760000000000005</v>
      </c>
      <c r="K35" s="1">
        <f t="shared" si="6"/>
        <v>0</v>
      </c>
      <c r="L35" s="1">
        <f t="shared" si="7"/>
        <v>0</v>
      </c>
      <c r="M35" s="1"/>
      <c r="N35" s="1">
        <v>10.68</v>
      </c>
      <c r="O35" s="1"/>
      <c r="P35" s="160"/>
      <c r="Q35" s="173"/>
      <c r="R35" s="173"/>
      <c r="S35" s="149"/>
      <c r="V35" s="174"/>
      <c r="Z35">
        <v>0</v>
      </c>
    </row>
    <row r="36" spans="1:26" ht="24.95" customHeight="1" x14ac:dyDescent="0.25">
      <c r="A36" s="171"/>
      <c r="B36" s="168" t="s">
        <v>116</v>
      </c>
      <c r="C36" s="172" t="s">
        <v>161</v>
      </c>
      <c r="D36" s="168" t="s">
        <v>162</v>
      </c>
      <c r="E36" s="168" t="s">
        <v>163</v>
      </c>
      <c r="F36" s="169">
        <v>105.29300000000001</v>
      </c>
      <c r="G36" s="170"/>
      <c r="H36" s="170"/>
      <c r="I36" s="170">
        <f t="shared" si="4"/>
        <v>0</v>
      </c>
      <c r="J36" s="168">
        <f t="shared" si="5"/>
        <v>311.67</v>
      </c>
      <c r="K36" s="1">
        <f t="shared" si="6"/>
        <v>0</v>
      </c>
      <c r="L36" s="1">
        <f t="shared" si="7"/>
        <v>0</v>
      </c>
      <c r="M36" s="1"/>
      <c r="N36" s="1">
        <v>2.96</v>
      </c>
      <c r="O36" s="1"/>
      <c r="P36" s="160"/>
      <c r="Q36" s="173"/>
      <c r="R36" s="173"/>
      <c r="S36" s="149"/>
      <c r="V36" s="174"/>
      <c r="Z36">
        <v>0</v>
      </c>
    </row>
    <row r="37" spans="1:26" x14ac:dyDescent="0.25">
      <c r="A37" s="149"/>
      <c r="B37" s="149"/>
      <c r="C37" s="149"/>
      <c r="D37" s="149" t="s">
        <v>78</v>
      </c>
      <c r="E37" s="149"/>
      <c r="F37" s="167"/>
      <c r="G37" s="152"/>
      <c r="H37" s="152">
        <f>ROUND((SUM(M29:M36))/1,2)</f>
        <v>0</v>
      </c>
      <c r="I37" s="152">
        <f>ROUND((SUM(I29:I36))/1,2)</f>
        <v>0</v>
      </c>
      <c r="J37" s="149"/>
      <c r="K37" s="149"/>
      <c r="L37" s="149">
        <f>ROUND((SUM(L29:L36))/1,2)</f>
        <v>0</v>
      </c>
      <c r="M37" s="149">
        <f>ROUND((SUM(M29:M36))/1,2)</f>
        <v>0</v>
      </c>
      <c r="N37" s="149"/>
      <c r="O37" s="149"/>
      <c r="P37" s="175">
        <f>ROUND((SUM(P29:P36))/1,2)</f>
        <v>0.54</v>
      </c>
      <c r="Q37" s="146"/>
      <c r="R37" s="146"/>
      <c r="S37" s="175">
        <f>ROUND((SUM(S29:S36))/1,2)</f>
        <v>125.65</v>
      </c>
      <c r="T37" s="146"/>
      <c r="U37" s="146"/>
      <c r="V37" s="146"/>
      <c r="W37" s="146"/>
      <c r="X37" s="146"/>
      <c r="Y37" s="146"/>
      <c r="Z37" s="146"/>
    </row>
    <row r="38" spans="1:26" x14ac:dyDescent="0.25">
      <c r="A38" s="1"/>
      <c r="B38" s="1"/>
      <c r="C38" s="1"/>
      <c r="D38" s="1"/>
      <c r="E38" s="1"/>
      <c r="F38" s="160"/>
      <c r="G38" s="142"/>
      <c r="H38" s="142"/>
      <c r="I38" s="142"/>
      <c r="J38" s="1"/>
      <c r="K38" s="1"/>
      <c r="L38" s="1"/>
      <c r="M38" s="1"/>
      <c r="N38" s="1"/>
      <c r="O38" s="1"/>
      <c r="P38" s="1"/>
      <c r="S38" s="1"/>
    </row>
    <row r="39" spans="1:26" x14ac:dyDescent="0.25">
      <c r="A39" s="149"/>
      <c r="B39" s="149"/>
      <c r="C39" s="149"/>
      <c r="D39" s="149" t="s">
        <v>79</v>
      </c>
      <c r="E39" s="149"/>
      <c r="F39" s="167"/>
      <c r="G39" s="150"/>
      <c r="H39" s="150"/>
      <c r="I39" s="150"/>
      <c r="J39" s="149"/>
      <c r="K39" s="149"/>
      <c r="L39" s="149"/>
      <c r="M39" s="149"/>
      <c r="N39" s="149"/>
      <c r="O39" s="149"/>
      <c r="P39" s="149"/>
      <c r="Q39" s="146"/>
      <c r="R39" s="146"/>
      <c r="S39" s="149"/>
      <c r="T39" s="146"/>
      <c r="U39" s="146"/>
      <c r="V39" s="146"/>
      <c r="W39" s="146"/>
      <c r="X39" s="146"/>
      <c r="Y39" s="146"/>
      <c r="Z39" s="146"/>
    </row>
    <row r="40" spans="1:26" ht="24.95" customHeight="1" x14ac:dyDescent="0.25">
      <c r="A40" s="171"/>
      <c r="B40" s="168" t="s">
        <v>104</v>
      </c>
      <c r="C40" s="172" t="s">
        <v>230</v>
      </c>
      <c r="D40" s="168" t="s">
        <v>231</v>
      </c>
      <c r="E40" s="168" t="s">
        <v>107</v>
      </c>
      <c r="F40" s="169">
        <v>2</v>
      </c>
      <c r="G40" s="170"/>
      <c r="H40" s="170"/>
      <c r="I40" s="170">
        <f>ROUND(F40*(G40+H40),2)</f>
        <v>0</v>
      </c>
      <c r="J40" s="168">
        <f>ROUND(F40*(N40),2)</f>
        <v>118.54</v>
      </c>
      <c r="K40" s="1">
        <f>ROUND(F40*(O40),2)</f>
        <v>0</v>
      </c>
      <c r="L40" s="1">
        <f>ROUND(F40*(G40),2)</f>
        <v>0</v>
      </c>
      <c r="M40" s="1"/>
      <c r="N40" s="1">
        <v>59.27</v>
      </c>
      <c r="O40" s="1"/>
      <c r="P40" s="167">
        <v>0.42346</v>
      </c>
      <c r="Q40" s="173"/>
      <c r="R40" s="173">
        <v>0.42346</v>
      </c>
      <c r="S40" s="149">
        <f>ROUND(F40*(R40),3)</f>
        <v>0.84699999999999998</v>
      </c>
      <c r="V40" s="174"/>
      <c r="Z40">
        <v>0</v>
      </c>
    </row>
    <row r="41" spans="1:26" x14ac:dyDescent="0.25">
      <c r="A41" s="149"/>
      <c r="B41" s="149"/>
      <c r="C41" s="149"/>
      <c r="D41" s="149" t="s">
        <v>79</v>
      </c>
      <c r="E41" s="149"/>
      <c r="F41" s="167"/>
      <c r="G41" s="152"/>
      <c r="H41" s="152">
        <f>ROUND((SUM(M39:M40))/1,2)</f>
        <v>0</v>
      </c>
      <c r="I41" s="152">
        <f>ROUND((SUM(I39:I40))/1,2)</f>
        <v>0</v>
      </c>
      <c r="J41" s="149"/>
      <c r="K41" s="149"/>
      <c r="L41" s="149">
        <f>ROUND((SUM(L39:L40))/1,2)</f>
        <v>0</v>
      </c>
      <c r="M41" s="149">
        <f>ROUND((SUM(M39:M40))/1,2)</f>
        <v>0</v>
      </c>
      <c r="N41" s="149"/>
      <c r="O41" s="149"/>
      <c r="P41" s="175">
        <f>ROUND((SUM(P39:P40))/1,2)</f>
        <v>0.42</v>
      </c>
      <c r="Q41" s="146"/>
      <c r="R41" s="146"/>
      <c r="S41" s="175">
        <f>ROUND((SUM(S39:S40))/1,2)</f>
        <v>0.85</v>
      </c>
      <c r="T41" s="146"/>
      <c r="U41" s="146"/>
      <c r="V41" s="146"/>
      <c r="W41" s="146"/>
      <c r="X41" s="146"/>
      <c r="Y41" s="146"/>
      <c r="Z41" s="146"/>
    </row>
    <row r="42" spans="1:26" x14ac:dyDescent="0.25">
      <c r="A42" s="1"/>
      <c r="B42" s="1"/>
      <c r="C42" s="1"/>
      <c r="D42" s="1"/>
      <c r="E42" s="1"/>
      <c r="F42" s="160"/>
      <c r="G42" s="142"/>
      <c r="H42" s="142"/>
      <c r="I42" s="142"/>
      <c r="J42" s="1"/>
      <c r="K42" s="1"/>
      <c r="L42" s="1"/>
      <c r="M42" s="1"/>
      <c r="N42" s="1"/>
      <c r="O42" s="1"/>
      <c r="P42" s="1"/>
      <c r="S42" s="1"/>
    </row>
    <row r="43" spans="1:26" x14ac:dyDescent="0.25">
      <c r="A43" s="149"/>
      <c r="B43" s="149"/>
      <c r="C43" s="149"/>
      <c r="D43" s="149" t="s">
        <v>80</v>
      </c>
      <c r="E43" s="149"/>
      <c r="F43" s="167"/>
      <c r="G43" s="150"/>
      <c r="H43" s="150"/>
      <c r="I43" s="150"/>
      <c r="J43" s="149"/>
      <c r="K43" s="149"/>
      <c r="L43" s="149"/>
      <c r="M43" s="149"/>
      <c r="N43" s="149"/>
      <c r="O43" s="149"/>
      <c r="P43" s="149"/>
      <c r="Q43" s="146"/>
      <c r="R43" s="146"/>
      <c r="S43" s="149"/>
      <c r="T43" s="146"/>
      <c r="U43" s="146"/>
      <c r="V43" s="146"/>
      <c r="W43" s="146"/>
      <c r="X43" s="146"/>
      <c r="Y43" s="146"/>
      <c r="Z43" s="146"/>
    </row>
    <row r="44" spans="1:26" ht="24.95" customHeight="1" x14ac:dyDescent="0.25">
      <c r="A44" s="171"/>
      <c r="B44" s="168" t="s">
        <v>99</v>
      </c>
      <c r="C44" s="172" t="s">
        <v>164</v>
      </c>
      <c r="D44" s="168" t="s">
        <v>165</v>
      </c>
      <c r="E44" s="168" t="s">
        <v>110</v>
      </c>
      <c r="F44" s="169">
        <v>171.5</v>
      </c>
      <c r="G44" s="170"/>
      <c r="H44" s="170"/>
      <c r="I44" s="170">
        <f t="shared" ref="I44:I53" si="8">ROUND(F44*(G44+H44),2)</f>
        <v>0</v>
      </c>
      <c r="J44" s="168">
        <f t="shared" ref="J44:J53" si="9">ROUND(F44*(N44),2)</f>
        <v>920.96</v>
      </c>
      <c r="K44" s="1">
        <f t="shared" ref="K44:K53" si="10">ROUND(F44*(O44),2)</f>
        <v>0</v>
      </c>
      <c r="L44" s="1">
        <f t="shared" ref="L44:L53" si="11">ROUND(F44*(G44),2)</f>
        <v>0</v>
      </c>
      <c r="M44" s="1"/>
      <c r="N44" s="1">
        <v>5.37</v>
      </c>
      <c r="O44" s="1"/>
      <c r="P44" s="167">
        <v>9.7960000000000005E-2</v>
      </c>
      <c r="Q44" s="173"/>
      <c r="R44" s="173">
        <v>9.7960000000000005E-2</v>
      </c>
      <c r="S44" s="149">
        <f>ROUND(F44*(R44),3)</f>
        <v>16.8</v>
      </c>
      <c r="V44" s="174"/>
      <c r="Z44">
        <v>0</v>
      </c>
    </row>
    <row r="45" spans="1:26" ht="24.95" customHeight="1" x14ac:dyDescent="0.25">
      <c r="A45" s="171"/>
      <c r="B45" s="168" t="s">
        <v>99</v>
      </c>
      <c r="C45" s="172" t="s">
        <v>166</v>
      </c>
      <c r="D45" s="168" t="s">
        <v>167</v>
      </c>
      <c r="E45" s="168" t="s">
        <v>110</v>
      </c>
      <c r="F45" s="169">
        <v>190</v>
      </c>
      <c r="G45" s="170"/>
      <c r="H45" s="170"/>
      <c r="I45" s="170">
        <f t="shared" si="8"/>
        <v>0</v>
      </c>
      <c r="J45" s="168">
        <f t="shared" si="9"/>
        <v>1366.1</v>
      </c>
      <c r="K45" s="1">
        <f t="shared" si="10"/>
        <v>0</v>
      </c>
      <c r="L45" s="1">
        <f t="shared" si="11"/>
        <v>0</v>
      </c>
      <c r="M45" s="1"/>
      <c r="N45" s="1">
        <v>7.19</v>
      </c>
      <c r="O45" s="1"/>
      <c r="P45" s="167">
        <v>0.12586</v>
      </c>
      <c r="Q45" s="173"/>
      <c r="R45" s="173">
        <v>0.12586</v>
      </c>
      <c r="S45" s="149">
        <f>ROUND(F45*(R45),3)</f>
        <v>23.913</v>
      </c>
      <c r="V45" s="174"/>
      <c r="Z45">
        <v>0</v>
      </c>
    </row>
    <row r="46" spans="1:26" ht="24.95" customHeight="1" x14ac:dyDescent="0.25">
      <c r="A46" s="171"/>
      <c r="B46" s="168" t="s">
        <v>95</v>
      </c>
      <c r="C46" s="172" t="s">
        <v>108</v>
      </c>
      <c r="D46" s="168" t="s">
        <v>168</v>
      </c>
      <c r="E46" s="168" t="s">
        <v>110</v>
      </c>
      <c r="F46" s="169">
        <v>23</v>
      </c>
      <c r="G46" s="170"/>
      <c r="H46" s="170"/>
      <c r="I46" s="170">
        <f t="shared" si="8"/>
        <v>0</v>
      </c>
      <c r="J46" s="168">
        <f t="shared" si="9"/>
        <v>97.52</v>
      </c>
      <c r="K46" s="1">
        <f t="shared" si="10"/>
        <v>0</v>
      </c>
      <c r="L46" s="1">
        <f t="shared" si="11"/>
        <v>0</v>
      </c>
      <c r="M46" s="1"/>
      <c r="N46" s="1">
        <v>4.24</v>
      </c>
      <c r="O46" s="1"/>
      <c r="P46" s="167">
        <v>2.0000000000000002E-5</v>
      </c>
      <c r="Q46" s="173"/>
      <c r="R46" s="173">
        <v>2.0000000000000002E-5</v>
      </c>
      <c r="S46" s="149">
        <f>ROUND(F46*(R46),3)</f>
        <v>0</v>
      </c>
      <c r="V46" s="174"/>
      <c r="Z46">
        <v>0</v>
      </c>
    </row>
    <row r="47" spans="1:26" ht="24.95" customHeight="1" x14ac:dyDescent="0.25">
      <c r="A47" s="171"/>
      <c r="B47" s="168" t="s">
        <v>95</v>
      </c>
      <c r="C47" s="172" t="s">
        <v>111</v>
      </c>
      <c r="D47" s="168" t="s">
        <v>169</v>
      </c>
      <c r="E47" s="168" t="s">
        <v>113</v>
      </c>
      <c r="F47" s="169">
        <v>103.97799999999999</v>
      </c>
      <c r="G47" s="170"/>
      <c r="H47" s="170"/>
      <c r="I47" s="170">
        <f t="shared" si="8"/>
        <v>0</v>
      </c>
      <c r="J47" s="168">
        <f t="shared" si="9"/>
        <v>125.81</v>
      </c>
      <c r="K47" s="1">
        <f t="shared" si="10"/>
        <v>0</v>
      </c>
      <c r="L47" s="1">
        <f t="shared" si="11"/>
        <v>0</v>
      </c>
      <c r="M47" s="1"/>
      <c r="N47" s="1">
        <v>1.21</v>
      </c>
      <c r="O47" s="1"/>
      <c r="P47" s="160"/>
      <c r="Q47" s="173"/>
      <c r="R47" s="173"/>
      <c r="S47" s="149"/>
      <c r="V47" s="174"/>
      <c r="Z47">
        <v>0</v>
      </c>
    </row>
    <row r="48" spans="1:26" ht="24.95" customHeight="1" x14ac:dyDescent="0.25">
      <c r="A48" s="171"/>
      <c r="B48" s="168" t="s">
        <v>95</v>
      </c>
      <c r="C48" s="172" t="s">
        <v>114</v>
      </c>
      <c r="D48" s="168" t="s">
        <v>115</v>
      </c>
      <c r="E48" s="168" t="s">
        <v>113</v>
      </c>
      <c r="F48" s="169">
        <v>935.80200000000002</v>
      </c>
      <c r="G48" s="170"/>
      <c r="H48" s="170"/>
      <c r="I48" s="170">
        <f t="shared" si="8"/>
        <v>0</v>
      </c>
      <c r="J48" s="168">
        <f t="shared" si="9"/>
        <v>224.59</v>
      </c>
      <c r="K48" s="1">
        <f t="shared" si="10"/>
        <v>0</v>
      </c>
      <c r="L48" s="1">
        <f t="shared" si="11"/>
        <v>0</v>
      </c>
      <c r="M48" s="1"/>
      <c r="N48" s="1">
        <v>0.24</v>
      </c>
      <c r="O48" s="1"/>
      <c r="P48" s="160"/>
      <c r="Q48" s="173"/>
      <c r="R48" s="173"/>
      <c r="S48" s="149"/>
      <c r="V48" s="174"/>
      <c r="Z48">
        <v>0</v>
      </c>
    </row>
    <row r="49" spans="1:26" ht="24.95" customHeight="1" x14ac:dyDescent="0.25">
      <c r="A49" s="171"/>
      <c r="B49" s="168" t="s">
        <v>95</v>
      </c>
      <c r="C49" s="172" t="s">
        <v>170</v>
      </c>
      <c r="D49" s="168" t="s">
        <v>171</v>
      </c>
      <c r="E49" s="168" t="s">
        <v>113</v>
      </c>
      <c r="F49" s="169">
        <v>33.265000000000001</v>
      </c>
      <c r="G49" s="170"/>
      <c r="H49" s="170"/>
      <c r="I49" s="170">
        <f t="shared" si="8"/>
        <v>0</v>
      </c>
      <c r="J49" s="168">
        <f t="shared" si="9"/>
        <v>591.12</v>
      </c>
      <c r="K49" s="1">
        <f t="shared" si="10"/>
        <v>0</v>
      </c>
      <c r="L49" s="1">
        <f t="shared" si="11"/>
        <v>0</v>
      </c>
      <c r="M49" s="1"/>
      <c r="N49" s="1">
        <v>17.77</v>
      </c>
      <c r="O49" s="1"/>
      <c r="P49" s="160"/>
      <c r="Q49" s="173"/>
      <c r="R49" s="173"/>
      <c r="S49" s="149"/>
      <c r="V49" s="174"/>
      <c r="Z49">
        <v>0</v>
      </c>
    </row>
    <row r="50" spans="1:26" ht="24.95" customHeight="1" x14ac:dyDescent="0.25">
      <c r="A50" s="171"/>
      <c r="B50" s="168" t="s">
        <v>95</v>
      </c>
      <c r="C50" s="172" t="s">
        <v>172</v>
      </c>
      <c r="D50" s="168" t="s">
        <v>173</v>
      </c>
      <c r="E50" s="168" t="s">
        <v>113</v>
      </c>
      <c r="F50" s="169">
        <v>33.265000000000001</v>
      </c>
      <c r="G50" s="170"/>
      <c r="H50" s="170"/>
      <c r="I50" s="170">
        <f t="shared" si="8"/>
        <v>0</v>
      </c>
      <c r="J50" s="168">
        <f t="shared" si="9"/>
        <v>23.95</v>
      </c>
      <c r="K50" s="1">
        <f t="shared" si="10"/>
        <v>0</v>
      </c>
      <c r="L50" s="1">
        <f t="shared" si="11"/>
        <v>0</v>
      </c>
      <c r="M50" s="1"/>
      <c r="N50" s="1">
        <v>0.72</v>
      </c>
      <c r="O50" s="1"/>
      <c r="P50" s="160"/>
      <c r="Q50" s="173"/>
      <c r="R50" s="173"/>
      <c r="S50" s="149"/>
      <c r="V50" s="174"/>
      <c r="Z50">
        <v>0</v>
      </c>
    </row>
    <row r="51" spans="1:26" ht="24.95" customHeight="1" x14ac:dyDescent="0.25">
      <c r="A51" s="171"/>
      <c r="B51" s="168" t="s">
        <v>116</v>
      </c>
      <c r="C51" s="172" t="s">
        <v>174</v>
      </c>
      <c r="D51" s="168" t="s">
        <v>240</v>
      </c>
      <c r="E51" s="168" t="s">
        <v>163</v>
      </c>
      <c r="F51" s="169">
        <v>346.43</v>
      </c>
      <c r="G51" s="170"/>
      <c r="H51" s="170"/>
      <c r="I51" s="170">
        <f t="shared" si="8"/>
        <v>0</v>
      </c>
      <c r="J51" s="168">
        <f t="shared" si="9"/>
        <v>495.39</v>
      </c>
      <c r="K51" s="1">
        <f t="shared" si="10"/>
        <v>0</v>
      </c>
      <c r="L51" s="1">
        <f t="shared" si="11"/>
        <v>0</v>
      </c>
      <c r="M51" s="1"/>
      <c r="N51" s="1">
        <v>1.43</v>
      </c>
      <c r="O51" s="1"/>
      <c r="P51" s="160"/>
      <c r="Q51" s="173"/>
      <c r="R51" s="173"/>
      <c r="S51" s="149"/>
      <c r="V51" s="174"/>
      <c r="Z51">
        <v>0</v>
      </c>
    </row>
    <row r="52" spans="1:26" ht="24.95" customHeight="1" x14ac:dyDescent="0.25">
      <c r="A52" s="171"/>
      <c r="B52" s="168" t="s">
        <v>116</v>
      </c>
      <c r="C52" s="172" t="s">
        <v>241</v>
      </c>
      <c r="D52" s="168" t="s">
        <v>242</v>
      </c>
      <c r="E52" s="168" t="s">
        <v>107</v>
      </c>
      <c r="F52" s="169">
        <v>191.9</v>
      </c>
      <c r="G52" s="170"/>
      <c r="H52" s="170"/>
      <c r="I52" s="170">
        <f t="shared" si="8"/>
        <v>0</v>
      </c>
      <c r="J52" s="168">
        <f t="shared" si="9"/>
        <v>1500.66</v>
      </c>
      <c r="K52" s="1">
        <f t="shared" si="10"/>
        <v>0</v>
      </c>
      <c r="L52" s="1">
        <f t="shared" si="11"/>
        <v>0</v>
      </c>
      <c r="M52" s="1"/>
      <c r="N52" s="1">
        <v>7.82</v>
      </c>
      <c r="O52" s="1"/>
      <c r="P52" s="160"/>
      <c r="Q52" s="173"/>
      <c r="R52" s="173"/>
      <c r="S52" s="149"/>
      <c r="V52" s="174"/>
      <c r="Z52">
        <v>0</v>
      </c>
    </row>
    <row r="53" spans="1:26" ht="24.95" customHeight="1" x14ac:dyDescent="0.25">
      <c r="A53" s="171"/>
      <c r="B53" s="168" t="s">
        <v>116</v>
      </c>
      <c r="C53" s="172" t="s">
        <v>117</v>
      </c>
      <c r="D53" s="168" t="s">
        <v>118</v>
      </c>
      <c r="E53" s="168" t="s">
        <v>113</v>
      </c>
      <c r="F53" s="169">
        <v>137.24299999999999</v>
      </c>
      <c r="G53" s="170"/>
      <c r="H53" s="170"/>
      <c r="I53" s="170">
        <f t="shared" si="8"/>
        <v>0</v>
      </c>
      <c r="J53" s="168">
        <f t="shared" si="9"/>
        <v>1351.84</v>
      </c>
      <c r="K53" s="1">
        <f t="shared" si="10"/>
        <v>0</v>
      </c>
      <c r="L53" s="1">
        <f t="shared" si="11"/>
        <v>0</v>
      </c>
      <c r="M53" s="1"/>
      <c r="N53" s="1">
        <v>9.85</v>
      </c>
      <c r="O53" s="1"/>
      <c r="P53" s="160"/>
      <c r="Q53" s="173"/>
      <c r="R53" s="173"/>
      <c r="S53" s="149"/>
      <c r="V53" s="174"/>
      <c r="Z53">
        <v>0</v>
      </c>
    </row>
    <row r="54" spans="1:26" x14ac:dyDescent="0.25">
      <c r="A54" s="149"/>
      <c r="B54" s="149"/>
      <c r="C54" s="149"/>
      <c r="D54" s="149" t="s">
        <v>80</v>
      </c>
      <c r="E54" s="149"/>
      <c r="F54" s="167"/>
      <c r="G54" s="152"/>
      <c r="H54" s="152">
        <f>ROUND((SUM(M43:M53))/1,2)</f>
        <v>0</v>
      </c>
      <c r="I54" s="152">
        <f>ROUND((SUM(I43:I53))/1,2)</f>
        <v>0</v>
      </c>
      <c r="J54" s="149"/>
      <c r="K54" s="149"/>
      <c r="L54" s="149">
        <f>ROUND((SUM(L43:L53))/1,2)</f>
        <v>0</v>
      </c>
      <c r="M54" s="149">
        <f>ROUND((SUM(M43:M53))/1,2)</f>
        <v>0</v>
      </c>
      <c r="N54" s="149"/>
      <c r="O54" s="149"/>
      <c r="P54" s="175">
        <f>ROUND((SUM(P43:P53))/1,2)</f>
        <v>0.22</v>
      </c>
      <c r="Q54" s="146"/>
      <c r="R54" s="146"/>
      <c r="S54" s="175">
        <f>ROUND((SUM(S43:S53))/1,2)</f>
        <v>40.71</v>
      </c>
      <c r="T54" s="146"/>
      <c r="U54" s="146"/>
      <c r="V54" s="146"/>
      <c r="W54" s="146"/>
      <c r="X54" s="146"/>
      <c r="Y54" s="146"/>
      <c r="Z54" s="146"/>
    </row>
    <row r="55" spans="1:26" x14ac:dyDescent="0.25">
      <c r="A55" s="1"/>
      <c r="B55" s="1"/>
      <c r="C55" s="1"/>
      <c r="D55" s="1"/>
      <c r="E55" s="1"/>
      <c r="F55" s="160"/>
      <c r="G55" s="142"/>
      <c r="H55" s="142"/>
      <c r="I55" s="142"/>
      <c r="J55" s="1"/>
      <c r="K55" s="1"/>
      <c r="L55" s="1"/>
      <c r="M55" s="1"/>
      <c r="N55" s="1"/>
      <c r="O55" s="1"/>
      <c r="P55" s="1"/>
      <c r="S55" s="1"/>
    </row>
    <row r="56" spans="1:26" x14ac:dyDescent="0.25">
      <c r="A56" s="149"/>
      <c r="B56" s="149"/>
      <c r="C56" s="149"/>
      <c r="D56" s="149" t="s">
        <v>81</v>
      </c>
      <c r="E56" s="149"/>
      <c r="F56" s="167"/>
      <c r="G56" s="150"/>
      <c r="H56" s="150"/>
      <c r="I56" s="150"/>
      <c r="J56" s="149"/>
      <c r="K56" s="149"/>
      <c r="L56" s="149"/>
      <c r="M56" s="149"/>
      <c r="N56" s="149"/>
      <c r="O56" s="149"/>
      <c r="P56" s="149"/>
      <c r="Q56" s="146"/>
      <c r="R56" s="146"/>
      <c r="S56" s="149"/>
      <c r="T56" s="146"/>
      <c r="U56" s="146"/>
      <c r="V56" s="146"/>
      <c r="W56" s="146"/>
      <c r="X56" s="146"/>
      <c r="Y56" s="146"/>
      <c r="Z56" s="146"/>
    </row>
    <row r="57" spans="1:26" ht="24.95" customHeight="1" x14ac:dyDescent="0.25">
      <c r="A57" s="171"/>
      <c r="B57" s="168" t="s">
        <v>99</v>
      </c>
      <c r="C57" s="172" t="s">
        <v>119</v>
      </c>
      <c r="D57" s="168" t="s">
        <v>120</v>
      </c>
      <c r="E57" s="168" t="s">
        <v>113</v>
      </c>
      <c r="F57" s="169">
        <v>205.78700000000001</v>
      </c>
      <c r="G57" s="170"/>
      <c r="H57" s="170"/>
      <c r="I57" s="170">
        <f>ROUND(F57*(G57+H57),2)</f>
        <v>0</v>
      </c>
      <c r="J57" s="168">
        <f>ROUND(F57*(N57),2)</f>
        <v>343.66</v>
      </c>
      <c r="K57" s="1">
        <f>ROUND(F57*(O57),2)</f>
        <v>0</v>
      </c>
      <c r="L57" s="1">
        <f>ROUND(F57*(G57),2)</f>
        <v>0</v>
      </c>
      <c r="M57" s="1"/>
      <c r="N57" s="1">
        <v>1.67</v>
      </c>
      <c r="O57" s="1"/>
      <c r="P57" s="160"/>
      <c r="Q57" s="173"/>
      <c r="R57" s="173"/>
      <c r="S57" s="149"/>
      <c r="V57" s="174"/>
      <c r="Z57">
        <v>0</v>
      </c>
    </row>
    <row r="58" spans="1:26" x14ac:dyDescent="0.25">
      <c r="A58" s="149"/>
      <c r="B58" s="149"/>
      <c r="C58" s="149"/>
      <c r="D58" s="149" t="s">
        <v>81</v>
      </c>
      <c r="E58" s="149"/>
      <c r="F58" s="167"/>
      <c r="G58" s="152"/>
      <c r="H58" s="152"/>
      <c r="I58" s="152">
        <f>ROUND((SUM(I56:I57))/1,2)</f>
        <v>0</v>
      </c>
      <c r="J58" s="149"/>
      <c r="K58" s="149"/>
      <c r="L58" s="149">
        <f>ROUND((SUM(L56:L57))/1,2)</f>
        <v>0</v>
      </c>
      <c r="M58" s="149">
        <f>ROUND((SUM(M56:M57))/1,2)</f>
        <v>0</v>
      </c>
      <c r="N58" s="149"/>
      <c r="O58" s="149"/>
      <c r="P58" s="175"/>
      <c r="S58" s="167">
        <f>ROUND((SUM(S56:S57))/1,2)</f>
        <v>0</v>
      </c>
      <c r="V58">
        <f>ROUND((SUM(V56:V57))/1,2)</f>
        <v>0</v>
      </c>
    </row>
    <row r="59" spans="1:26" x14ac:dyDescent="0.25">
      <c r="A59" s="1"/>
      <c r="B59" s="1"/>
      <c r="C59" s="1"/>
      <c r="D59" s="1"/>
      <c r="E59" s="1"/>
      <c r="F59" s="160"/>
      <c r="G59" s="142"/>
      <c r="H59" s="142"/>
      <c r="I59" s="142"/>
      <c r="J59" s="1"/>
      <c r="K59" s="1"/>
      <c r="L59" s="1"/>
      <c r="M59" s="1"/>
      <c r="N59" s="1"/>
      <c r="O59" s="1"/>
      <c r="P59" s="1"/>
      <c r="S59" s="1"/>
    </row>
    <row r="60" spans="1:26" x14ac:dyDescent="0.25">
      <c r="A60" s="149"/>
      <c r="B60" s="149"/>
      <c r="C60" s="149"/>
      <c r="D60" s="2" t="s">
        <v>76</v>
      </c>
      <c r="E60" s="149"/>
      <c r="F60" s="167"/>
      <c r="G60" s="152"/>
      <c r="H60" s="152">
        <f>ROUND((SUM(M9:M59))/2,2)</f>
        <v>0</v>
      </c>
      <c r="I60" s="152">
        <f>ROUND((SUM(I9:I59))/2,2)</f>
        <v>0</v>
      </c>
      <c r="J60" s="149"/>
      <c r="K60" s="149"/>
      <c r="L60" s="149">
        <f>ROUND((SUM(L9:L59))/2,2)</f>
        <v>0</v>
      </c>
      <c r="M60" s="149">
        <f>ROUND((SUM(M9:M59))/2,2)</f>
        <v>0</v>
      </c>
      <c r="N60" s="149"/>
      <c r="O60" s="149"/>
      <c r="P60" s="175"/>
      <c r="S60" s="175">
        <f>ROUND((SUM(S9:S59))/2,2)</f>
        <v>167.21</v>
      </c>
      <c r="V60">
        <f>ROUND((SUM(V9:V59))/2,2)</f>
        <v>0</v>
      </c>
    </row>
    <row r="61" spans="1:26" x14ac:dyDescent="0.25">
      <c r="A61" s="176"/>
      <c r="B61" s="176"/>
      <c r="C61" s="176"/>
      <c r="D61" s="176" t="s">
        <v>82</v>
      </c>
      <c r="E61" s="176"/>
      <c r="F61" s="177"/>
      <c r="G61" s="178"/>
      <c r="H61" s="178">
        <f>ROUND((SUM(M9:M60))/3,2)</f>
        <v>0</v>
      </c>
      <c r="I61" s="178">
        <f>ROUND((SUM(I9:I60))/3,2)</f>
        <v>0</v>
      </c>
      <c r="J61" s="176"/>
      <c r="K61" s="176">
        <f>ROUND((SUM(K9:K60))/3,2)</f>
        <v>0</v>
      </c>
      <c r="L61" s="176">
        <f>ROUND((SUM(L9:L60))/3,2)</f>
        <v>0</v>
      </c>
      <c r="M61" s="176">
        <f>ROUND((SUM(M9:M60))/3,2)</f>
        <v>0</v>
      </c>
      <c r="N61" s="176"/>
      <c r="O61" s="176"/>
      <c r="P61" s="177"/>
      <c r="Q61" s="179"/>
      <c r="R61" s="179"/>
      <c r="S61" s="195">
        <f>ROUND((SUM(S9:S60))/3,2)</f>
        <v>167.21</v>
      </c>
      <c r="T61" s="179"/>
      <c r="U61" s="179"/>
      <c r="V61" s="179">
        <f>ROUND((SUM(V9:V60))/3,2)</f>
        <v>0</v>
      </c>
      <c r="Z61">
        <f>(SUM(Z9:Z60))</f>
        <v>0</v>
      </c>
    </row>
  </sheetData>
  <mergeCells count="3">
    <mergeCell ref="B1:H1"/>
    <mergeCell ref="B2:H2"/>
    <mergeCell ref="B3:H3"/>
  </mergeCells>
  <printOptions horizontalCentered="1" gridLines="1"/>
  <pageMargins left="0.7" right="6.9444444444444441E-3" top="0.75" bottom="0.75" header="0.3" footer="0.3"/>
  <pageSetup paperSize="9" orientation="landscape" verticalDpi="0" r:id="rId1"/>
  <headerFooter>
    <oddHeader>&amp;C&amp;B&amp; Rozpočet VRANOV N.T - OPRAVA CHODNÍKOV A KOMUNIKÁCIÍ NA ÚZEMÍ MESTA / Sídlisko Juh-Oprava parkoviska pred BD 1058</oddHeader>
    <oddFooter>&amp;RStrana &amp;P z &amp;N    &amp;L&amp;7Spracované systémom Systematic®pyramida.wsn, tel.: 051 77 10 585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1"/>
  <sheetViews>
    <sheetView workbookViewId="0"/>
  </sheetViews>
  <sheetFormatPr defaultColWidth="0" defaultRowHeight="15" x14ac:dyDescent="0.25"/>
  <cols>
    <col min="1" max="1" width="1.7109375" customWidth="1"/>
    <col min="2" max="2" width="3.7109375" customWidth="1"/>
    <col min="3" max="3" width="4.7109375" customWidth="1"/>
    <col min="4" max="6" width="10.7109375" customWidth="1"/>
    <col min="7" max="7" width="3.7109375" customWidth="1"/>
    <col min="8" max="8" width="19.7109375" customWidth="1"/>
    <col min="9" max="10" width="10.7109375" customWidth="1"/>
    <col min="11" max="26" width="0" hidden="1" customWidth="1"/>
    <col min="27" max="27" width="9.140625" customWidth="1"/>
    <col min="28" max="16384" width="9.140625" hidden="1"/>
  </cols>
  <sheetData>
    <row r="1" spans="1:23" ht="27.95" customHeight="1" thickBot="1" x14ac:dyDescent="0.3">
      <c r="A1" s="3"/>
      <c r="B1" s="12"/>
      <c r="C1" s="12"/>
      <c r="D1" s="12"/>
      <c r="E1" s="12"/>
      <c r="F1" s="13" t="s">
        <v>25</v>
      </c>
      <c r="G1" s="12"/>
      <c r="H1" s="12"/>
      <c r="I1" s="12"/>
      <c r="J1" s="12"/>
      <c r="W1">
        <v>30.126000000000001</v>
      </c>
    </row>
    <row r="2" spans="1:23" ht="18" customHeight="1" thickTop="1" x14ac:dyDescent="0.25">
      <c r="A2" s="11"/>
      <c r="B2" s="207" t="s">
        <v>1</v>
      </c>
      <c r="C2" s="208"/>
      <c r="D2" s="208"/>
      <c r="E2" s="208"/>
      <c r="F2" s="208"/>
      <c r="G2" s="208"/>
      <c r="H2" s="208"/>
      <c r="I2" s="208"/>
      <c r="J2" s="209"/>
    </row>
    <row r="3" spans="1:23" ht="18" customHeight="1" x14ac:dyDescent="0.25">
      <c r="A3" s="11"/>
      <c r="B3" s="34" t="s">
        <v>243</v>
      </c>
      <c r="C3" s="35"/>
      <c r="D3" s="36"/>
      <c r="E3" s="36"/>
      <c r="F3" s="36"/>
      <c r="G3" s="16"/>
      <c r="H3" s="16"/>
      <c r="I3" s="37" t="s">
        <v>26</v>
      </c>
      <c r="J3" s="30"/>
    </row>
    <row r="4" spans="1:23" ht="18" customHeight="1" x14ac:dyDescent="0.25">
      <c r="A4" s="11"/>
      <c r="B4" s="22"/>
      <c r="C4" s="19"/>
      <c r="D4" s="16"/>
      <c r="E4" s="16"/>
      <c r="F4" s="16"/>
      <c r="G4" s="16"/>
      <c r="H4" s="16"/>
      <c r="I4" s="37" t="s">
        <v>28</v>
      </c>
      <c r="J4" s="30"/>
    </row>
    <row r="5" spans="1:23" ht="18" customHeight="1" thickBot="1" x14ac:dyDescent="0.3">
      <c r="A5" s="11"/>
      <c r="B5" s="38" t="s">
        <v>29</v>
      </c>
      <c r="C5" s="19"/>
      <c r="D5" s="16"/>
      <c r="E5" s="16"/>
      <c r="F5" s="39" t="s">
        <v>30</v>
      </c>
      <c r="G5" s="16"/>
      <c r="H5" s="16"/>
      <c r="I5" s="37" t="s">
        <v>31</v>
      </c>
      <c r="J5" s="40" t="s">
        <v>32</v>
      </c>
    </row>
    <row r="6" spans="1:23" ht="20.100000000000001" customHeight="1" thickTop="1" x14ac:dyDescent="0.25">
      <c r="A6" s="11"/>
      <c r="B6" s="201" t="s">
        <v>33</v>
      </c>
      <c r="C6" s="202"/>
      <c r="D6" s="202"/>
      <c r="E6" s="202"/>
      <c r="F6" s="202"/>
      <c r="G6" s="202"/>
      <c r="H6" s="202"/>
      <c r="I6" s="202"/>
      <c r="J6" s="203"/>
    </row>
    <row r="7" spans="1:23" ht="18" customHeight="1" x14ac:dyDescent="0.25">
      <c r="A7" s="11"/>
      <c r="B7" s="49" t="s">
        <v>36</v>
      </c>
      <c r="C7" s="42"/>
      <c r="D7" s="17"/>
      <c r="E7" s="17"/>
      <c r="F7" s="17"/>
      <c r="G7" s="50" t="s">
        <v>37</v>
      </c>
      <c r="H7" s="17"/>
      <c r="I7" s="28"/>
      <c r="J7" s="43"/>
    </row>
    <row r="8" spans="1:23" ht="20.100000000000001" customHeight="1" x14ac:dyDescent="0.25">
      <c r="A8" s="11"/>
      <c r="B8" s="204" t="s">
        <v>34</v>
      </c>
      <c r="C8" s="205"/>
      <c r="D8" s="205"/>
      <c r="E8" s="205"/>
      <c r="F8" s="205"/>
      <c r="G8" s="205"/>
      <c r="H8" s="205"/>
      <c r="I8" s="205"/>
      <c r="J8" s="206"/>
    </row>
    <row r="9" spans="1:23" ht="18" customHeight="1" x14ac:dyDescent="0.25">
      <c r="A9" s="11"/>
      <c r="B9" s="38" t="s">
        <v>36</v>
      </c>
      <c r="C9" s="19"/>
      <c r="D9" s="16"/>
      <c r="E9" s="16"/>
      <c r="F9" s="16"/>
      <c r="G9" s="39" t="s">
        <v>37</v>
      </c>
      <c r="H9" s="16"/>
      <c r="I9" s="27"/>
      <c r="J9" s="30"/>
    </row>
    <row r="10" spans="1:23" ht="20.100000000000001" customHeight="1" x14ac:dyDescent="0.25">
      <c r="A10" s="11"/>
      <c r="B10" s="204" t="s">
        <v>35</v>
      </c>
      <c r="C10" s="205"/>
      <c r="D10" s="205"/>
      <c r="E10" s="205"/>
      <c r="F10" s="205"/>
      <c r="G10" s="205"/>
      <c r="H10" s="205"/>
      <c r="I10" s="205"/>
      <c r="J10" s="206"/>
    </row>
    <row r="11" spans="1:23" ht="18" customHeight="1" thickBot="1" x14ac:dyDescent="0.3">
      <c r="A11" s="11"/>
      <c r="B11" s="38" t="s">
        <v>36</v>
      </c>
      <c r="C11" s="19"/>
      <c r="D11" s="16"/>
      <c r="E11" s="16"/>
      <c r="F11" s="16"/>
      <c r="G11" s="39" t="s">
        <v>37</v>
      </c>
      <c r="H11" s="16"/>
      <c r="I11" s="27"/>
      <c r="J11" s="30"/>
    </row>
    <row r="12" spans="1:23" ht="18" customHeight="1" thickTop="1" x14ac:dyDescent="0.25">
      <c r="A12" s="11"/>
      <c r="B12" s="44"/>
      <c r="C12" s="45"/>
      <c r="D12" s="46"/>
      <c r="E12" s="46"/>
      <c r="F12" s="46"/>
      <c r="G12" s="46"/>
      <c r="H12" s="46"/>
      <c r="I12" s="47"/>
      <c r="J12" s="48"/>
    </row>
    <row r="13" spans="1:23" ht="18" customHeight="1" x14ac:dyDescent="0.25">
      <c r="A13" s="11"/>
      <c r="B13" s="41"/>
      <c r="C13" s="42"/>
      <c r="D13" s="17"/>
      <c r="E13" s="17"/>
      <c r="F13" s="17"/>
      <c r="G13" s="17"/>
      <c r="H13" s="17"/>
      <c r="I13" s="28"/>
      <c r="J13" s="43"/>
    </row>
    <row r="14" spans="1:23" ht="18" customHeight="1" thickBot="1" x14ac:dyDescent="0.3">
      <c r="A14" s="11"/>
      <c r="B14" s="22"/>
      <c r="C14" s="19"/>
      <c r="D14" s="16"/>
      <c r="E14" s="16"/>
      <c r="F14" s="16"/>
      <c r="G14" s="16"/>
      <c r="H14" s="16"/>
      <c r="I14" s="27"/>
      <c r="J14" s="30"/>
    </row>
    <row r="15" spans="1:23" ht="18" customHeight="1" thickTop="1" x14ac:dyDescent="0.25">
      <c r="A15" s="11"/>
      <c r="B15" s="82" t="s">
        <v>38</v>
      </c>
      <c r="C15" s="83" t="s">
        <v>6</v>
      </c>
      <c r="D15" s="83" t="s">
        <v>65</v>
      </c>
      <c r="E15" s="84" t="s">
        <v>66</v>
      </c>
      <c r="F15" s="96" t="s">
        <v>67</v>
      </c>
      <c r="G15" s="51" t="s">
        <v>43</v>
      </c>
      <c r="H15" s="54" t="s">
        <v>44</v>
      </c>
      <c r="I15" s="26"/>
      <c r="J15" s="48"/>
    </row>
    <row r="16" spans="1:23" ht="18" customHeight="1" x14ac:dyDescent="0.25">
      <c r="A16" s="11"/>
      <c r="B16" s="85">
        <v>1</v>
      </c>
      <c r="C16" s="86" t="s">
        <v>39</v>
      </c>
      <c r="D16" s="87">
        <f>'Rekap 14023'!B15</f>
        <v>0</v>
      </c>
      <c r="E16" s="88">
        <f>'Rekap 14023'!C15</f>
        <v>0</v>
      </c>
      <c r="F16" s="97">
        <f>'Rekap 14023'!D15</f>
        <v>0</v>
      </c>
      <c r="G16" s="52">
        <v>6</v>
      </c>
      <c r="H16" s="106" t="s">
        <v>45</v>
      </c>
      <c r="I16" s="120"/>
      <c r="J16" s="117">
        <v>0</v>
      </c>
    </row>
    <row r="17" spans="1:26" ht="18" customHeight="1" x14ac:dyDescent="0.25">
      <c r="A17" s="11"/>
      <c r="B17" s="59">
        <v>2</v>
      </c>
      <c r="C17" s="62" t="s">
        <v>40</v>
      </c>
      <c r="D17" s="69"/>
      <c r="E17" s="67"/>
      <c r="F17" s="72"/>
      <c r="G17" s="53">
        <v>7</v>
      </c>
      <c r="H17" s="107" t="s">
        <v>46</v>
      </c>
      <c r="I17" s="120"/>
      <c r="J17" s="118">
        <f>'SO 14023'!Z44</f>
        <v>0</v>
      </c>
    </row>
    <row r="18" spans="1:26" ht="18" customHeight="1" x14ac:dyDescent="0.25">
      <c r="A18" s="11"/>
      <c r="B18" s="60">
        <v>3</v>
      </c>
      <c r="C18" s="63" t="s">
        <v>41</v>
      </c>
      <c r="D18" s="70"/>
      <c r="E18" s="68"/>
      <c r="F18" s="73"/>
      <c r="G18" s="53">
        <v>8</v>
      </c>
      <c r="H18" s="107" t="s">
        <v>47</v>
      </c>
      <c r="I18" s="120"/>
      <c r="J18" s="118">
        <v>0</v>
      </c>
    </row>
    <row r="19" spans="1:26" ht="18" customHeight="1" x14ac:dyDescent="0.25">
      <c r="A19" s="11"/>
      <c r="B19" s="60">
        <v>4</v>
      </c>
      <c r="C19" s="64"/>
      <c r="D19" s="70"/>
      <c r="E19" s="68"/>
      <c r="F19" s="73"/>
      <c r="G19" s="53">
        <v>9</v>
      </c>
      <c r="H19" s="116"/>
      <c r="I19" s="120"/>
      <c r="J19" s="119"/>
    </row>
    <row r="20" spans="1:26" ht="18" customHeight="1" thickBot="1" x14ac:dyDescent="0.3">
      <c r="A20" s="11"/>
      <c r="B20" s="60">
        <v>5</v>
      </c>
      <c r="C20" s="65" t="s">
        <v>42</v>
      </c>
      <c r="D20" s="71"/>
      <c r="E20" s="91"/>
      <c r="F20" s="98">
        <f>SUM(F16:F19)</f>
        <v>0</v>
      </c>
      <c r="G20" s="53">
        <v>10</v>
      </c>
      <c r="H20" s="107" t="s">
        <v>42</v>
      </c>
      <c r="I20" s="122"/>
      <c r="J20" s="90">
        <f>SUM(J16:J19)</f>
        <v>0</v>
      </c>
    </row>
    <row r="21" spans="1:26" ht="18" customHeight="1" thickTop="1" x14ac:dyDescent="0.25">
      <c r="A21" s="11"/>
      <c r="B21" s="57" t="s">
        <v>55</v>
      </c>
      <c r="C21" s="61" t="s">
        <v>7</v>
      </c>
      <c r="D21" s="66"/>
      <c r="E21" s="18"/>
      <c r="F21" s="89"/>
      <c r="G21" s="57" t="s">
        <v>61</v>
      </c>
      <c r="H21" s="54" t="s">
        <v>7</v>
      </c>
      <c r="I21" s="28"/>
      <c r="J21" s="123"/>
    </row>
    <row r="22" spans="1:26" ht="18" customHeight="1" x14ac:dyDescent="0.25">
      <c r="A22" s="11"/>
      <c r="B22" s="52">
        <v>11</v>
      </c>
      <c r="C22" s="55" t="s">
        <v>56</v>
      </c>
      <c r="D22" s="78"/>
      <c r="E22" s="80" t="s">
        <v>59</v>
      </c>
      <c r="F22" s="72">
        <f>((F16*U22*0)+(F17*V22*0)+(F18*W22*0))/100</f>
        <v>0</v>
      </c>
      <c r="G22" s="52">
        <v>16</v>
      </c>
      <c r="H22" s="106" t="s">
        <v>62</v>
      </c>
      <c r="I22" s="121" t="s">
        <v>59</v>
      </c>
      <c r="J22" s="117">
        <f>((F16*X22*0)+(F17*Y22*0)+(F18*Z22*0))/100</f>
        <v>0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</row>
    <row r="23" spans="1:26" ht="18" customHeight="1" x14ac:dyDescent="0.25">
      <c r="A23" s="11"/>
      <c r="B23" s="53">
        <v>12</v>
      </c>
      <c r="C23" s="56" t="s">
        <v>57</v>
      </c>
      <c r="D23" s="58"/>
      <c r="E23" s="80" t="s">
        <v>60</v>
      </c>
      <c r="F23" s="73">
        <f>((F16*U23*0)+(F17*V23*0)+(F18*W23*0))/100</f>
        <v>0</v>
      </c>
      <c r="G23" s="53">
        <v>17</v>
      </c>
      <c r="H23" s="107" t="s">
        <v>63</v>
      </c>
      <c r="I23" s="121" t="s">
        <v>59</v>
      </c>
      <c r="J23" s="118">
        <f>((F16*X23*0)+(F17*Y23*0)+(F18*Z23*0))/100</f>
        <v>0</v>
      </c>
      <c r="U23">
        <v>1</v>
      </c>
      <c r="V23">
        <v>1</v>
      </c>
      <c r="W23">
        <v>0</v>
      </c>
      <c r="X23">
        <v>1</v>
      </c>
      <c r="Y23">
        <v>1</v>
      </c>
      <c r="Z23">
        <v>1</v>
      </c>
    </row>
    <row r="24" spans="1:26" ht="18" customHeight="1" x14ac:dyDescent="0.25">
      <c r="A24" s="11"/>
      <c r="B24" s="53">
        <v>13</v>
      </c>
      <c r="C24" s="56" t="s">
        <v>58</v>
      </c>
      <c r="D24" s="58"/>
      <c r="E24" s="80" t="s">
        <v>59</v>
      </c>
      <c r="F24" s="73">
        <f>((F16*U24*0)+(F17*V24*0)+(F18*W24*0))/100</f>
        <v>0</v>
      </c>
      <c r="G24" s="53">
        <v>18</v>
      </c>
      <c r="H24" s="107" t="s">
        <v>64</v>
      </c>
      <c r="I24" s="121" t="s">
        <v>60</v>
      </c>
      <c r="J24" s="118">
        <f>((F16*X24*0)+(F17*Y24*0)+(F18*Z24*0))/100</f>
        <v>0</v>
      </c>
      <c r="U24">
        <v>1</v>
      </c>
      <c r="V24">
        <v>1</v>
      </c>
      <c r="W24">
        <v>1</v>
      </c>
      <c r="X24">
        <v>1</v>
      </c>
      <c r="Y24">
        <v>1</v>
      </c>
      <c r="Z24">
        <v>0</v>
      </c>
    </row>
    <row r="25" spans="1:26" ht="18" customHeight="1" x14ac:dyDescent="0.25">
      <c r="A25" s="11"/>
      <c r="B25" s="53">
        <v>14</v>
      </c>
      <c r="C25" s="19"/>
      <c r="D25" s="58"/>
      <c r="E25" s="81"/>
      <c r="F25" s="79"/>
      <c r="G25" s="53">
        <v>19</v>
      </c>
      <c r="H25" s="116"/>
      <c r="I25" s="120"/>
      <c r="J25" s="119"/>
    </row>
    <row r="26" spans="1:26" ht="18" customHeight="1" thickBot="1" x14ac:dyDescent="0.3">
      <c r="A26" s="11"/>
      <c r="B26" s="53">
        <v>15</v>
      </c>
      <c r="C26" s="56"/>
      <c r="D26" s="58"/>
      <c r="E26" s="58"/>
      <c r="F26" s="99"/>
      <c r="G26" s="53">
        <v>20</v>
      </c>
      <c r="H26" s="107" t="s">
        <v>42</v>
      </c>
      <c r="I26" s="122"/>
      <c r="J26" s="90">
        <f>SUM(J22:J25)+SUM(F22:F25)</f>
        <v>0</v>
      </c>
    </row>
    <row r="27" spans="1:26" ht="18" customHeight="1" thickTop="1" x14ac:dyDescent="0.25">
      <c r="A27" s="11"/>
      <c r="B27" s="92"/>
      <c r="C27" s="134" t="s">
        <v>70</v>
      </c>
      <c r="D27" s="127"/>
      <c r="E27" s="93"/>
      <c r="F27" s="29"/>
      <c r="G27" s="100" t="s">
        <v>48</v>
      </c>
      <c r="H27" s="95" t="s">
        <v>49</v>
      </c>
      <c r="I27" s="28"/>
      <c r="J27" s="31"/>
    </row>
    <row r="28" spans="1:26" ht="18" customHeight="1" x14ac:dyDescent="0.25">
      <c r="A28" s="11"/>
      <c r="B28" s="25"/>
      <c r="C28" s="125"/>
      <c r="D28" s="128"/>
      <c r="E28" s="21"/>
      <c r="F28" s="11"/>
      <c r="G28" s="101">
        <v>21</v>
      </c>
      <c r="H28" s="105" t="s">
        <v>50</v>
      </c>
      <c r="I28" s="113"/>
      <c r="J28" s="109">
        <f>F20+J20+F26+J26</f>
        <v>0</v>
      </c>
    </row>
    <row r="29" spans="1:26" ht="18" customHeight="1" x14ac:dyDescent="0.25">
      <c r="A29" s="11"/>
      <c r="B29" s="74"/>
      <c r="C29" s="126"/>
      <c r="D29" s="129"/>
      <c r="E29" s="21"/>
      <c r="F29" s="11"/>
      <c r="G29" s="52">
        <v>22</v>
      </c>
      <c r="H29" s="106" t="s">
        <v>51</v>
      </c>
      <c r="I29" s="114">
        <f>J28-SUM('SO 14023'!K9:'SO 14023'!K43)</f>
        <v>0</v>
      </c>
      <c r="J29" s="110">
        <f>ROUND(((ROUND(I29,2)*20)*1/100),2)</f>
        <v>0</v>
      </c>
    </row>
    <row r="30" spans="1:26" ht="18" customHeight="1" x14ac:dyDescent="0.25">
      <c r="A30" s="11"/>
      <c r="B30" s="22"/>
      <c r="C30" s="116"/>
      <c r="D30" s="120"/>
      <c r="E30" s="21"/>
      <c r="F30" s="11"/>
      <c r="G30" s="53">
        <v>23</v>
      </c>
      <c r="H30" s="107" t="s">
        <v>52</v>
      </c>
      <c r="I30" s="80">
        <f>SUM('SO 14023'!K9:'SO 14023'!K43)</f>
        <v>0</v>
      </c>
      <c r="J30" s="111">
        <f>ROUND(((ROUND(I30,2)*0)/100),2)</f>
        <v>0</v>
      </c>
    </row>
    <row r="31" spans="1:26" ht="18" customHeight="1" x14ac:dyDescent="0.25">
      <c r="A31" s="11"/>
      <c r="B31" s="23"/>
      <c r="C31" s="130"/>
      <c r="D31" s="131"/>
      <c r="E31" s="21"/>
      <c r="F31" s="11"/>
      <c r="G31" s="101">
        <v>24</v>
      </c>
      <c r="H31" s="105" t="s">
        <v>53</v>
      </c>
      <c r="I31" s="104"/>
      <c r="J31" s="124">
        <f>SUM(J28:J30)</f>
        <v>0</v>
      </c>
    </row>
    <row r="32" spans="1:26" ht="18" customHeight="1" thickBot="1" x14ac:dyDescent="0.3">
      <c r="A32" s="11"/>
      <c r="B32" s="41"/>
      <c r="C32" s="108"/>
      <c r="D32" s="115"/>
      <c r="E32" s="75"/>
      <c r="F32" s="76"/>
      <c r="G32" s="52" t="s">
        <v>54</v>
      </c>
      <c r="H32" s="108"/>
      <c r="I32" s="115"/>
      <c r="J32" s="112"/>
    </row>
    <row r="33" spans="1:10" ht="18" customHeight="1" thickTop="1" x14ac:dyDescent="0.25">
      <c r="A33" s="11"/>
      <c r="B33" s="92"/>
      <c r="C33" s="93"/>
      <c r="D33" s="132" t="s">
        <v>68</v>
      </c>
      <c r="E33" s="15"/>
      <c r="F33" s="94"/>
      <c r="G33" s="102">
        <v>26</v>
      </c>
      <c r="H33" s="133" t="s">
        <v>69</v>
      </c>
      <c r="I33" s="29"/>
      <c r="J33" s="103"/>
    </row>
    <row r="34" spans="1:10" ht="18" customHeight="1" x14ac:dyDescent="0.25">
      <c r="A34" s="11"/>
      <c r="B34" s="24"/>
      <c r="C34" s="20"/>
      <c r="D34" s="14"/>
      <c r="E34" s="14"/>
      <c r="F34" s="14"/>
      <c r="G34" s="14"/>
      <c r="H34" s="14"/>
      <c r="I34" s="29"/>
      <c r="J34" s="32"/>
    </row>
    <row r="35" spans="1:10" ht="18" customHeight="1" x14ac:dyDescent="0.25">
      <c r="A35" s="11"/>
      <c r="B35" s="25"/>
      <c r="C35" s="21"/>
      <c r="D35" s="3"/>
      <c r="E35" s="3"/>
      <c r="F35" s="3"/>
      <c r="G35" s="3"/>
      <c r="H35" s="3"/>
      <c r="I35" s="11"/>
      <c r="J35" s="33"/>
    </row>
    <row r="36" spans="1:10" ht="18" customHeight="1" x14ac:dyDescent="0.25">
      <c r="A36" s="11"/>
      <c r="B36" s="25"/>
      <c r="C36" s="21"/>
      <c r="D36" s="3"/>
      <c r="E36" s="3"/>
      <c r="F36" s="3"/>
      <c r="G36" s="3"/>
      <c r="H36" s="3"/>
      <c r="I36" s="11"/>
      <c r="J36" s="33"/>
    </row>
    <row r="37" spans="1:10" ht="18" customHeight="1" x14ac:dyDescent="0.25">
      <c r="A37" s="11"/>
      <c r="B37" s="25"/>
      <c r="C37" s="21"/>
      <c r="D37" s="3"/>
      <c r="E37" s="3"/>
      <c r="F37" s="3"/>
      <c r="G37" s="3"/>
      <c r="H37" s="3"/>
      <c r="I37" s="11"/>
      <c r="J37" s="33"/>
    </row>
    <row r="38" spans="1:10" ht="18" customHeight="1" x14ac:dyDescent="0.25">
      <c r="A38" s="11"/>
      <c r="B38" s="25"/>
      <c r="C38" s="21"/>
      <c r="D38" s="3"/>
      <c r="E38" s="3"/>
      <c r="F38" s="3"/>
      <c r="G38" s="3"/>
      <c r="H38" s="3"/>
      <c r="I38" s="11"/>
      <c r="J38" s="33"/>
    </row>
    <row r="39" spans="1:10" ht="18" customHeight="1" x14ac:dyDescent="0.25">
      <c r="A39" s="11"/>
      <c r="B39" s="25"/>
      <c r="C39" s="21"/>
      <c r="D39" s="3"/>
      <c r="E39" s="3"/>
      <c r="F39" s="3"/>
      <c r="G39" s="3"/>
      <c r="H39" s="3"/>
      <c r="I39" s="11"/>
      <c r="J39" s="33"/>
    </row>
    <row r="40" spans="1:10" ht="18" customHeight="1" thickBot="1" x14ac:dyDescent="0.3">
      <c r="A40" s="11"/>
      <c r="B40" s="74"/>
      <c r="C40" s="75"/>
      <c r="D40" s="12"/>
      <c r="E40" s="12"/>
      <c r="F40" s="12"/>
      <c r="G40" s="12"/>
      <c r="H40" s="12"/>
      <c r="I40" s="76"/>
      <c r="J40" s="77"/>
    </row>
    <row r="41" spans="1:10" ht="15.75" thickTop="1" x14ac:dyDescent="0.25">
      <c r="A41" s="11"/>
      <c r="B41" s="15"/>
      <c r="C41" s="15"/>
      <c r="D41" s="15"/>
      <c r="E41" s="15"/>
      <c r="F41" s="15"/>
      <c r="G41" s="15"/>
      <c r="H41" s="15"/>
      <c r="I41" s="15"/>
      <c r="J41" s="15"/>
    </row>
  </sheetData>
  <mergeCells count="4">
    <mergeCell ref="B2:J2"/>
    <mergeCell ref="B6:J6"/>
    <mergeCell ref="B8:J8"/>
    <mergeCell ref="B10:J10"/>
  </mergeCells>
  <pageMargins left="0.7" right="0.7" top="0.75" bottom="0.75" header="0.3" footer="0.3"/>
  <pageSetup paperSize="9" scale="95" orientation="portrait" verticalDpi="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00"/>
  <sheetViews>
    <sheetView workbookViewId="0">
      <selection sqref="A1:D1"/>
    </sheetView>
  </sheetViews>
  <sheetFormatPr defaultColWidth="0" defaultRowHeight="15" x14ac:dyDescent="0.25"/>
  <cols>
    <col min="1" max="1" width="40.7109375" customWidth="1"/>
    <col min="2" max="4" width="12.7109375" customWidth="1"/>
    <col min="5" max="6" width="15.7109375" customWidth="1"/>
    <col min="7" max="7" width="3.7109375" customWidth="1"/>
    <col min="8" max="9" width="9.140625" hidden="1" customWidth="1"/>
    <col min="10" max="26" width="0" hidden="1" customWidth="1"/>
    <col min="27" max="16384" width="9.140625" hidden="1"/>
  </cols>
  <sheetData>
    <row r="1" spans="1:26" ht="20.100000000000001" customHeight="1" x14ac:dyDescent="0.25">
      <c r="A1" s="210" t="s">
        <v>33</v>
      </c>
      <c r="B1" s="211"/>
      <c r="C1" s="211"/>
      <c r="D1" s="212"/>
      <c r="E1" s="137" t="s">
        <v>30</v>
      </c>
      <c r="F1" s="136"/>
      <c r="W1">
        <v>30.126000000000001</v>
      </c>
    </row>
    <row r="2" spans="1:26" ht="20.100000000000001" customHeight="1" x14ac:dyDescent="0.25">
      <c r="A2" s="210" t="s">
        <v>34</v>
      </c>
      <c r="B2" s="211"/>
      <c r="C2" s="211"/>
      <c r="D2" s="212"/>
      <c r="E2" s="137" t="s">
        <v>28</v>
      </c>
      <c r="F2" s="136"/>
    </row>
    <row r="3" spans="1:26" ht="20.100000000000001" customHeight="1" x14ac:dyDescent="0.25">
      <c r="A3" s="210" t="s">
        <v>35</v>
      </c>
      <c r="B3" s="211"/>
      <c r="C3" s="211"/>
      <c r="D3" s="212"/>
      <c r="E3" s="137" t="s">
        <v>74</v>
      </c>
      <c r="F3" s="136"/>
    </row>
    <row r="4" spans="1:26" x14ac:dyDescent="0.25">
      <c r="A4" s="138" t="s">
        <v>1</v>
      </c>
      <c r="B4" s="135"/>
      <c r="C4" s="135"/>
      <c r="D4" s="135"/>
      <c r="E4" s="135"/>
      <c r="F4" s="135"/>
    </row>
    <row r="5" spans="1:26" x14ac:dyDescent="0.25">
      <c r="A5" s="138" t="s">
        <v>243</v>
      </c>
      <c r="B5" s="135"/>
      <c r="C5" s="135"/>
      <c r="D5" s="135"/>
      <c r="E5" s="135"/>
      <c r="F5" s="135"/>
    </row>
    <row r="6" spans="1:26" x14ac:dyDescent="0.25">
      <c r="A6" s="135"/>
      <c r="B6" s="135"/>
      <c r="C6" s="135"/>
      <c r="D6" s="135"/>
      <c r="E6" s="135"/>
      <c r="F6" s="135"/>
    </row>
    <row r="7" spans="1:26" x14ac:dyDescent="0.25">
      <c r="A7" s="135"/>
      <c r="B7" s="135"/>
      <c r="C7" s="135"/>
      <c r="D7" s="135"/>
      <c r="E7" s="135"/>
      <c r="F7" s="135"/>
    </row>
    <row r="8" spans="1:26" x14ac:dyDescent="0.25">
      <c r="A8" s="139" t="s">
        <v>75</v>
      </c>
      <c r="B8" s="135"/>
      <c r="C8" s="135"/>
      <c r="D8" s="135"/>
      <c r="E8" s="135"/>
      <c r="F8" s="135"/>
    </row>
    <row r="9" spans="1:26" x14ac:dyDescent="0.25">
      <c r="A9" s="140" t="s">
        <v>71</v>
      </c>
      <c r="B9" s="140" t="s">
        <v>65</v>
      </c>
      <c r="C9" s="140" t="s">
        <v>66</v>
      </c>
      <c r="D9" s="140" t="s">
        <v>42</v>
      </c>
      <c r="E9" s="140" t="s">
        <v>72</v>
      </c>
      <c r="F9" s="140" t="s">
        <v>73</v>
      </c>
    </row>
    <row r="10" spans="1:26" x14ac:dyDescent="0.25">
      <c r="A10" s="147" t="s">
        <v>76</v>
      </c>
      <c r="B10" s="148"/>
      <c r="C10" s="144"/>
      <c r="D10" s="144"/>
      <c r="E10" s="145"/>
      <c r="F10" s="145"/>
      <c r="G10" s="146"/>
      <c r="H10" s="146"/>
      <c r="I10" s="146"/>
      <c r="J10" s="146"/>
      <c r="K10" s="146"/>
      <c r="L10" s="146"/>
      <c r="M10" s="146"/>
      <c r="N10" s="146"/>
      <c r="O10" s="146"/>
      <c r="P10" s="146"/>
      <c r="Q10" s="146"/>
      <c r="R10" s="146"/>
      <c r="S10" s="146"/>
      <c r="T10" s="146"/>
      <c r="U10" s="146"/>
      <c r="V10" s="146"/>
      <c r="W10" s="146"/>
      <c r="X10" s="146"/>
      <c r="Y10" s="146"/>
      <c r="Z10" s="146"/>
    </row>
    <row r="11" spans="1:26" x14ac:dyDescent="0.25">
      <c r="A11" s="149" t="s">
        <v>77</v>
      </c>
      <c r="B11" s="150">
        <f>'SO 14023'!L18</f>
        <v>0</v>
      </c>
      <c r="C11" s="150">
        <f>'SO 14023'!M18</f>
        <v>0</v>
      </c>
      <c r="D11" s="150">
        <f>'SO 14023'!I18</f>
        <v>0</v>
      </c>
      <c r="E11" s="151">
        <f>'SO 14023'!P18</f>
        <v>0</v>
      </c>
      <c r="F11" s="151">
        <f>'SO 14023'!S18</f>
        <v>0</v>
      </c>
      <c r="G11" s="146"/>
      <c r="H11" s="146"/>
      <c r="I11" s="146"/>
      <c r="J11" s="146"/>
      <c r="K11" s="146"/>
      <c r="L11" s="146"/>
      <c r="M11" s="146"/>
      <c r="N11" s="146"/>
      <c r="O11" s="146"/>
      <c r="P11" s="146"/>
      <c r="Q11" s="146"/>
      <c r="R11" s="146"/>
      <c r="S11" s="146"/>
      <c r="T11" s="146"/>
      <c r="U11" s="146"/>
      <c r="V11" s="146"/>
      <c r="W11" s="146"/>
      <c r="X11" s="146"/>
      <c r="Y11" s="146"/>
      <c r="Z11" s="146"/>
    </row>
    <row r="12" spans="1:26" x14ac:dyDescent="0.25">
      <c r="A12" s="149" t="s">
        <v>78</v>
      </c>
      <c r="B12" s="150">
        <f>'SO 14023'!L24</f>
        <v>0</v>
      </c>
      <c r="C12" s="150">
        <f>'SO 14023'!M24</f>
        <v>0</v>
      </c>
      <c r="D12" s="150">
        <f>'SO 14023'!I24</f>
        <v>0</v>
      </c>
      <c r="E12" s="151">
        <f>'SO 14023'!P24</f>
        <v>0</v>
      </c>
      <c r="F12" s="151">
        <f>'SO 14023'!S24</f>
        <v>0.06</v>
      </c>
      <c r="G12" s="146"/>
      <c r="H12" s="146"/>
      <c r="I12" s="146"/>
      <c r="J12" s="146"/>
      <c r="K12" s="146"/>
      <c r="L12" s="146"/>
      <c r="M12" s="146"/>
      <c r="N12" s="146"/>
      <c r="O12" s="146"/>
      <c r="P12" s="146"/>
      <c r="Q12" s="146"/>
      <c r="R12" s="146"/>
      <c r="S12" s="146"/>
      <c r="T12" s="146"/>
      <c r="U12" s="146"/>
      <c r="V12" s="146"/>
      <c r="W12" s="146"/>
      <c r="X12" s="146"/>
      <c r="Y12" s="146"/>
      <c r="Z12" s="146"/>
    </row>
    <row r="13" spans="1:26" x14ac:dyDescent="0.25">
      <c r="A13" s="149" t="s">
        <v>80</v>
      </c>
      <c r="B13" s="150">
        <f>'SO 14023'!L37</f>
        <v>0</v>
      </c>
      <c r="C13" s="150">
        <f>'SO 14023'!M37</f>
        <v>0</v>
      </c>
      <c r="D13" s="150">
        <f>'SO 14023'!I37</f>
        <v>0</v>
      </c>
      <c r="E13" s="151">
        <f>'SO 14023'!P37</f>
        <v>0.22</v>
      </c>
      <c r="F13" s="151">
        <f>'SO 14023'!S37</f>
        <v>10.38</v>
      </c>
      <c r="G13" s="146"/>
      <c r="H13" s="146"/>
      <c r="I13" s="146"/>
      <c r="J13" s="146"/>
      <c r="K13" s="146"/>
      <c r="L13" s="146"/>
      <c r="M13" s="146"/>
      <c r="N13" s="146"/>
      <c r="O13" s="146"/>
      <c r="P13" s="146"/>
      <c r="Q13" s="146"/>
      <c r="R13" s="146"/>
      <c r="S13" s="146"/>
      <c r="T13" s="146"/>
      <c r="U13" s="146"/>
      <c r="V13" s="146"/>
      <c r="W13" s="146"/>
      <c r="X13" s="146"/>
      <c r="Y13" s="146"/>
      <c r="Z13" s="146"/>
    </row>
    <row r="14" spans="1:26" x14ac:dyDescent="0.25">
      <c r="A14" s="149" t="s">
        <v>81</v>
      </c>
      <c r="B14" s="150">
        <f>'SO 14023'!L41</f>
        <v>0</v>
      </c>
      <c r="C14" s="150">
        <f>'SO 14023'!M41</f>
        <v>0</v>
      </c>
      <c r="D14" s="150">
        <f>'SO 14023'!I41</f>
        <v>0</v>
      </c>
      <c r="E14" s="151">
        <f>'SO 14023'!P41</f>
        <v>0</v>
      </c>
      <c r="F14" s="151">
        <f>'SO 14023'!S41</f>
        <v>0</v>
      </c>
      <c r="G14" s="146"/>
      <c r="H14" s="146"/>
      <c r="I14" s="146"/>
      <c r="J14" s="146"/>
      <c r="K14" s="146"/>
      <c r="L14" s="146"/>
      <c r="M14" s="146"/>
      <c r="N14" s="146"/>
      <c r="O14" s="146"/>
      <c r="P14" s="146"/>
      <c r="Q14" s="146"/>
      <c r="R14" s="146"/>
      <c r="S14" s="146"/>
      <c r="T14" s="146"/>
      <c r="U14" s="146"/>
      <c r="V14" s="146"/>
      <c r="W14" s="146"/>
      <c r="X14" s="146"/>
      <c r="Y14" s="146"/>
      <c r="Z14" s="146"/>
    </row>
    <row r="15" spans="1:26" x14ac:dyDescent="0.25">
      <c r="A15" s="2" t="s">
        <v>76</v>
      </c>
      <c r="B15" s="152">
        <f>'SO 14023'!L43</f>
        <v>0</v>
      </c>
      <c r="C15" s="152">
        <f>'SO 14023'!M43</f>
        <v>0</v>
      </c>
      <c r="D15" s="152">
        <f>'SO 14023'!I43</f>
        <v>0</v>
      </c>
      <c r="E15" s="153">
        <f>'SO 14023'!S43</f>
        <v>10.44</v>
      </c>
      <c r="F15" s="153">
        <f>'SO 14023'!V43</f>
        <v>0</v>
      </c>
      <c r="G15" s="146"/>
      <c r="H15" s="146"/>
      <c r="I15" s="146"/>
      <c r="J15" s="146"/>
      <c r="K15" s="146"/>
      <c r="L15" s="146"/>
      <c r="M15" s="146"/>
      <c r="N15" s="146"/>
      <c r="O15" s="146"/>
      <c r="P15" s="146"/>
      <c r="Q15" s="146"/>
      <c r="R15" s="146"/>
      <c r="S15" s="146"/>
      <c r="T15" s="146"/>
      <c r="U15" s="146"/>
      <c r="V15" s="146"/>
      <c r="W15" s="146"/>
      <c r="X15" s="146"/>
      <c r="Y15" s="146"/>
      <c r="Z15" s="146"/>
    </row>
    <row r="16" spans="1:26" x14ac:dyDescent="0.25">
      <c r="A16" s="1"/>
      <c r="B16" s="142"/>
      <c r="C16" s="142"/>
      <c r="D16" s="142"/>
      <c r="E16" s="141"/>
      <c r="F16" s="141"/>
    </row>
    <row r="17" spans="1:26" x14ac:dyDescent="0.25">
      <c r="A17" s="2" t="s">
        <v>82</v>
      </c>
      <c r="B17" s="152">
        <f>'SO 14023'!L44</f>
        <v>0</v>
      </c>
      <c r="C17" s="152">
        <f>'SO 14023'!M44</f>
        <v>0</v>
      </c>
      <c r="D17" s="152">
        <f>'SO 14023'!I44</f>
        <v>0</v>
      </c>
      <c r="E17" s="153">
        <f>'SO 14023'!S44</f>
        <v>10.44</v>
      </c>
      <c r="F17" s="153">
        <f>'SO 14023'!V44</f>
        <v>0</v>
      </c>
      <c r="G17" s="146"/>
      <c r="H17" s="146"/>
      <c r="I17" s="146"/>
      <c r="J17" s="146"/>
      <c r="K17" s="146"/>
      <c r="L17" s="146"/>
      <c r="M17" s="146"/>
      <c r="N17" s="146"/>
      <c r="O17" s="146"/>
      <c r="P17" s="146"/>
      <c r="Q17" s="146"/>
      <c r="R17" s="146"/>
      <c r="S17" s="146"/>
      <c r="T17" s="146"/>
      <c r="U17" s="146"/>
      <c r="V17" s="146"/>
      <c r="W17" s="146"/>
      <c r="X17" s="146"/>
      <c r="Y17" s="146"/>
      <c r="Z17" s="146"/>
    </row>
    <row r="18" spans="1:26" x14ac:dyDescent="0.25">
      <c r="A18" s="1"/>
      <c r="B18" s="142"/>
      <c r="C18" s="142"/>
      <c r="D18" s="142"/>
      <c r="E18" s="141"/>
      <c r="F18" s="141"/>
    </row>
    <row r="19" spans="1:26" x14ac:dyDescent="0.25">
      <c r="A19" s="1"/>
      <c r="B19" s="142"/>
      <c r="C19" s="142"/>
      <c r="D19" s="142"/>
      <c r="E19" s="141"/>
      <c r="F19" s="141"/>
    </row>
    <row r="20" spans="1:26" x14ac:dyDescent="0.25">
      <c r="A20" s="1"/>
      <c r="B20" s="142"/>
      <c r="C20" s="142"/>
      <c r="D20" s="142"/>
      <c r="E20" s="141"/>
      <c r="F20" s="141"/>
    </row>
    <row r="21" spans="1:26" x14ac:dyDescent="0.25">
      <c r="A21" s="1"/>
      <c r="B21" s="142"/>
      <c r="C21" s="142"/>
      <c r="D21" s="142"/>
      <c r="E21" s="141"/>
      <c r="F21" s="141"/>
    </row>
    <row r="22" spans="1:26" x14ac:dyDescent="0.25">
      <c r="A22" s="1"/>
      <c r="B22" s="142"/>
      <c r="C22" s="142"/>
      <c r="D22" s="142"/>
      <c r="E22" s="141"/>
      <c r="F22" s="141"/>
    </row>
    <row r="23" spans="1:26" x14ac:dyDescent="0.25">
      <c r="A23" s="1"/>
      <c r="B23" s="142"/>
      <c r="C23" s="142"/>
      <c r="D23" s="142"/>
      <c r="E23" s="141"/>
      <c r="F23" s="141"/>
    </row>
    <row r="24" spans="1:26" x14ac:dyDescent="0.25">
      <c r="A24" s="1"/>
      <c r="B24" s="142"/>
      <c r="C24" s="142"/>
      <c r="D24" s="142"/>
      <c r="E24" s="141"/>
      <c r="F24" s="141"/>
    </row>
    <row r="25" spans="1:26" x14ac:dyDescent="0.25">
      <c r="A25" s="1"/>
      <c r="B25" s="142"/>
      <c r="C25" s="142"/>
      <c r="D25" s="142"/>
      <c r="E25" s="141"/>
      <c r="F25" s="141"/>
    </row>
    <row r="26" spans="1:26" x14ac:dyDescent="0.25">
      <c r="A26" s="1"/>
      <c r="B26" s="142"/>
      <c r="C26" s="142"/>
      <c r="D26" s="142"/>
      <c r="E26" s="141"/>
      <c r="F26" s="141"/>
    </row>
    <row r="27" spans="1:26" x14ac:dyDescent="0.25">
      <c r="A27" s="1"/>
      <c r="B27" s="142"/>
      <c r="C27" s="142"/>
      <c r="D27" s="142"/>
      <c r="E27" s="141"/>
      <c r="F27" s="141"/>
    </row>
    <row r="28" spans="1:26" x14ac:dyDescent="0.25">
      <c r="A28" s="1"/>
      <c r="B28" s="142"/>
      <c r="C28" s="142"/>
      <c r="D28" s="142"/>
      <c r="E28" s="141"/>
      <c r="F28" s="141"/>
    </row>
    <row r="29" spans="1:26" x14ac:dyDescent="0.25">
      <c r="A29" s="1"/>
      <c r="B29" s="142"/>
      <c r="C29" s="142"/>
      <c r="D29" s="142"/>
      <c r="E29" s="141"/>
      <c r="F29" s="141"/>
    </row>
    <row r="30" spans="1:26" x14ac:dyDescent="0.25">
      <c r="A30" s="1"/>
      <c r="B30" s="142"/>
      <c r="C30" s="142"/>
      <c r="D30" s="142"/>
      <c r="E30" s="141"/>
      <c r="F30" s="141"/>
    </row>
    <row r="31" spans="1:26" x14ac:dyDescent="0.25">
      <c r="A31" s="1"/>
      <c r="B31" s="142"/>
      <c r="C31" s="142"/>
      <c r="D31" s="142"/>
      <c r="E31" s="141"/>
      <c r="F31" s="141"/>
    </row>
    <row r="32" spans="1:26" x14ac:dyDescent="0.25">
      <c r="A32" s="1"/>
      <c r="B32" s="142"/>
      <c r="C32" s="142"/>
      <c r="D32" s="142"/>
      <c r="E32" s="141"/>
      <c r="F32" s="141"/>
    </row>
    <row r="33" spans="1:6" x14ac:dyDescent="0.25">
      <c r="A33" s="1"/>
      <c r="B33" s="142"/>
      <c r="C33" s="142"/>
      <c r="D33" s="142"/>
      <c r="E33" s="141"/>
      <c r="F33" s="141"/>
    </row>
    <row r="34" spans="1:6" x14ac:dyDescent="0.25">
      <c r="A34" s="1"/>
      <c r="B34" s="142"/>
      <c r="C34" s="142"/>
      <c r="D34" s="142"/>
      <c r="E34" s="141"/>
      <c r="F34" s="141"/>
    </row>
    <row r="35" spans="1:6" x14ac:dyDescent="0.25">
      <c r="A35" s="1"/>
      <c r="B35" s="142"/>
      <c r="C35" s="142"/>
      <c r="D35" s="142"/>
      <c r="E35" s="141"/>
      <c r="F35" s="141"/>
    </row>
    <row r="36" spans="1:6" x14ac:dyDescent="0.25">
      <c r="A36" s="1"/>
      <c r="B36" s="142"/>
      <c r="C36" s="142"/>
      <c r="D36" s="142"/>
      <c r="E36" s="141"/>
      <c r="F36" s="141"/>
    </row>
    <row r="37" spans="1:6" x14ac:dyDescent="0.25">
      <c r="A37" s="1"/>
      <c r="B37" s="142"/>
      <c r="C37" s="142"/>
      <c r="D37" s="142"/>
      <c r="E37" s="141"/>
      <c r="F37" s="141"/>
    </row>
    <row r="38" spans="1:6" x14ac:dyDescent="0.25">
      <c r="A38" s="1"/>
      <c r="B38" s="142"/>
      <c r="C38" s="142"/>
      <c r="D38" s="142"/>
      <c r="E38" s="141"/>
      <c r="F38" s="141"/>
    </row>
    <row r="39" spans="1:6" x14ac:dyDescent="0.25">
      <c r="A39" s="1"/>
      <c r="B39" s="142"/>
      <c r="C39" s="142"/>
      <c r="D39" s="142"/>
      <c r="E39" s="141"/>
      <c r="F39" s="141"/>
    </row>
    <row r="40" spans="1:6" x14ac:dyDescent="0.25">
      <c r="A40" s="1"/>
      <c r="B40" s="142"/>
      <c r="C40" s="142"/>
      <c r="D40" s="142"/>
      <c r="E40" s="141"/>
      <c r="F40" s="141"/>
    </row>
    <row r="41" spans="1:6" x14ac:dyDescent="0.25">
      <c r="A41" s="1"/>
      <c r="B41" s="142"/>
      <c r="C41" s="142"/>
      <c r="D41" s="142"/>
      <c r="E41" s="141"/>
      <c r="F41" s="141"/>
    </row>
    <row r="42" spans="1:6" x14ac:dyDescent="0.25">
      <c r="A42" s="1"/>
      <c r="B42" s="142"/>
      <c r="C42" s="142"/>
      <c r="D42" s="142"/>
      <c r="E42" s="141"/>
      <c r="F42" s="141"/>
    </row>
    <row r="43" spans="1:6" x14ac:dyDescent="0.25">
      <c r="A43" s="1"/>
      <c r="B43" s="142"/>
      <c r="C43" s="142"/>
      <c r="D43" s="142"/>
      <c r="E43" s="141"/>
      <c r="F43" s="141"/>
    </row>
    <row r="44" spans="1:6" x14ac:dyDescent="0.25">
      <c r="A44" s="1"/>
      <c r="B44" s="142"/>
      <c r="C44" s="142"/>
      <c r="D44" s="142"/>
      <c r="E44" s="141"/>
      <c r="F44" s="141"/>
    </row>
    <row r="45" spans="1:6" x14ac:dyDescent="0.25">
      <c r="A45" s="1"/>
      <c r="B45" s="142"/>
      <c r="C45" s="142"/>
      <c r="D45" s="142"/>
      <c r="E45" s="141"/>
      <c r="F45" s="141"/>
    </row>
    <row r="46" spans="1:6" x14ac:dyDescent="0.25">
      <c r="A46" s="1"/>
      <c r="B46" s="142"/>
      <c r="C46" s="142"/>
      <c r="D46" s="142"/>
      <c r="E46" s="141"/>
      <c r="F46" s="141"/>
    </row>
    <row r="47" spans="1:6" x14ac:dyDescent="0.25">
      <c r="A47" s="1"/>
      <c r="B47" s="142"/>
      <c r="C47" s="142"/>
      <c r="D47" s="142"/>
      <c r="E47" s="141"/>
      <c r="F47" s="141"/>
    </row>
    <row r="48" spans="1:6" x14ac:dyDescent="0.25">
      <c r="A48" s="1"/>
      <c r="B48" s="142"/>
      <c r="C48" s="142"/>
      <c r="D48" s="142"/>
      <c r="E48" s="141"/>
      <c r="F48" s="141"/>
    </row>
    <row r="49" spans="1:6" x14ac:dyDescent="0.25">
      <c r="A49" s="1"/>
      <c r="B49" s="142"/>
      <c r="C49" s="142"/>
      <c r="D49" s="142"/>
      <c r="E49" s="141"/>
      <c r="F49" s="141"/>
    </row>
    <row r="50" spans="1:6" x14ac:dyDescent="0.25">
      <c r="A50" s="1"/>
      <c r="B50" s="142"/>
      <c r="C50" s="142"/>
      <c r="D50" s="142"/>
      <c r="E50" s="141"/>
      <c r="F50" s="141"/>
    </row>
    <row r="51" spans="1:6" x14ac:dyDescent="0.25">
      <c r="A51" s="1"/>
      <c r="B51" s="142"/>
      <c r="C51" s="142"/>
      <c r="D51" s="142"/>
      <c r="E51" s="141"/>
      <c r="F51" s="141"/>
    </row>
    <row r="52" spans="1:6" x14ac:dyDescent="0.25">
      <c r="A52" s="1"/>
      <c r="B52" s="142"/>
      <c r="C52" s="142"/>
      <c r="D52" s="142"/>
      <c r="E52" s="141"/>
      <c r="F52" s="141"/>
    </row>
    <row r="53" spans="1:6" x14ac:dyDescent="0.25">
      <c r="A53" s="1"/>
      <c r="B53" s="142"/>
      <c r="C53" s="142"/>
      <c r="D53" s="142"/>
      <c r="E53" s="141"/>
      <c r="F53" s="141"/>
    </row>
    <row r="54" spans="1:6" x14ac:dyDescent="0.25">
      <c r="A54" s="1"/>
      <c r="B54" s="142"/>
      <c r="C54" s="142"/>
      <c r="D54" s="142"/>
      <c r="E54" s="141"/>
      <c r="F54" s="141"/>
    </row>
    <row r="55" spans="1:6" x14ac:dyDescent="0.25">
      <c r="A55" s="1"/>
      <c r="B55" s="142"/>
      <c r="C55" s="142"/>
      <c r="D55" s="142"/>
      <c r="E55" s="141"/>
      <c r="F55" s="141"/>
    </row>
    <row r="56" spans="1:6" x14ac:dyDescent="0.25">
      <c r="A56" s="1"/>
      <c r="B56" s="142"/>
      <c r="C56" s="142"/>
      <c r="D56" s="142"/>
      <c r="E56" s="141"/>
      <c r="F56" s="141"/>
    </row>
    <row r="57" spans="1:6" x14ac:dyDescent="0.25">
      <c r="A57" s="1"/>
      <c r="B57" s="142"/>
      <c r="C57" s="142"/>
      <c r="D57" s="142"/>
      <c r="E57" s="141"/>
      <c r="F57" s="141"/>
    </row>
    <row r="58" spans="1:6" x14ac:dyDescent="0.25">
      <c r="A58" s="1"/>
      <c r="B58" s="142"/>
      <c r="C58" s="142"/>
      <c r="D58" s="142"/>
      <c r="E58" s="141"/>
      <c r="F58" s="141"/>
    </row>
    <row r="59" spans="1:6" x14ac:dyDescent="0.25">
      <c r="A59" s="1"/>
      <c r="B59" s="142"/>
      <c r="C59" s="142"/>
      <c r="D59" s="142"/>
      <c r="E59" s="141"/>
      <c r="F59" s="141"/>
    </row>
    <row r="60" spans="1:6" x14ac:dyDescent="0.25">
      <c r="A60" s="1"/>
      <c r="B60" s="142"/>
      <c r="C60" s="142"/>
      <c r="D60" s="142"/>
      <c r="E60" s="141"/>
      <c r="F60" s="141"/>
    </row>
    <row r="61" spans="1:6" x14ac:dyDescent="0.25">
      <c r="A61" s="1"/>
      <c r="B61" s="142"/>
      <c r="C61" s="142"/>
      <c r="D61" s="142"/>
      <c r="E61" s="141"/>
      <c r="F61" s="141"/>
    </row>
    <row r="62" spans="1:6" x14ac:dyDescent="0.25">
      <c r="A62" s="1"/>
      <c r="B62" s="142"/>
      <c r="C62" s="142"/>
      <c r="D62" s="142"/>
      <c r="E62" s="141"/>
      <c r="F62" s="141"/>
    </row>
    <row r="63" spans="1:6" x14ac:dyDescent="0.25">
      <c r="A63" s="1"/>
      <c r="B63" s="142"/>
      <c r="C63" s="142"/>
      <c r="D63" s="142"/>
      <c r="E63" s="141"/>
      <c r="F63" s="141"/>
    </row>
    <row r="64" spans="1:6" x14ac:dyDescent="0.25">
      <c r="A64" s="1"/>
      <c r="B64" s="142"/>
      <c r="C64" s="142"/>
      <c r="D64" s="142"/>
      <c r="E64" s="141"/>
      <c r="F64" s="141"/>
    </row>
    <row r="65" spans="1:6" x14ac:dyDescent="0.25">
      <c r="A65" s="1"/>
      <c r="B65" s="142"/>
      <c r="C65" s="142"/>
      <c r="D65" s="142"/>
      <c r="E65" s="141"/>
      <c r="F65" s="141"/>
    </row>
    <row r="66" spans="1:6" x14ac:dyDescent="0.25">
      <c r="A66" s="1"/>
      <c r="B66" s="142"/>
      <c r="C66" s="142"/>
      <c r="D66" s="142"/>
      <c r="E66" s="141"/>
      <c r="F66" s="141"/>
    </row>
    <row r="67" spans="1:6" x14ac:dyDescent="0.25">
      <c r="A67" s="1"/>
      <c r="B67" s="142"/>
      <c r="C67" s="142"/>
      <c r="D67" s="142"/>
      <c r="E67" s="141"/>
      <c r="F67" s="141"/>
    </row>
    <row r="68" spans="1:6" x14ac:dyDescent="0.25">
      <c r="A68" s="1"/>
      <c r="B68" s="142"/>
      <c r="C68" s="142"/>
      <c r="D68" s="142"/>
      <c r="E68" s="141"/>
      <c r="F68" s="141"/>
    </row>
    <row r="69" spans="1:6" x14ac:dyDescent="0.25">
      <c r="A69" s="1"/>
      <c r="B69" s="142"/>
      <c r="C69" s="142"/>
      <c r="D69" s="142"/>
      <c r="E69" s="141"/>
      <c r="F69" s="141"/>
    </row>
    <row r="70" spans="1:6" x14ac:dyDescent="0.25">
      <c r="A70" s="1"/>
      <c r="B70" s="142"/>
      <c r="C70" s="142"/>
      <c r="D70" s="142"/>
      <c r="E70" s="141"/>
      <c r="F70" s="141"/>
    </row>
    <row r="71" spans="1:6" x14ac:dyDescent="0.25">
      <c r="A71" s="1"/>
      <c r="B71" s="142"/>
      <c r="C71" s="142"/>
      <c r="D71" s="142"/>
      <c r="E71" s="141"/>
      <c r="F71" s="141"/>
    </row>
    <row r="72" spans="1:6" x14ac:dyDescent="0.25">
      <c r="A72" s="1"/>
      <c r="B72" s="142"/>
      <c r="C72" s="142"/>
      <c r="D72" s="142"/>
      <c r="E72" s="141"/>
      <c r="F72" s="141"/>
    </row>
    <row r="73" spans="1:6" x14ac:dyDescent="0.25">
      <c r="A73" s="1"/>
      <c r="B73" s="142"/>
      <c r="C73" s="142"/>
      <c r="D73" s="142"/>
      <c r="E73" s="141"/>
      <c r="F73" s="141"/>
    </row>
    <row r="74" spans="1:6" x14ac:dyDescent="0.25">
      <c r="A74" s="1"/>
      <c r="B74" s="142"/>
      <c r="C74" s="142"/>
      <c r="D74" s="142"/>
      <c r="E74" s="141"/>
      <c r="F74" s="141"/>
    </row>
    <row r="75" spans="1:6" x14ac:dyDescent="0.25">
      <c r="A75" s="1"/>
      <c r="B75" s="142"/>
      <c r="C75" s="142"/>
      <c r="D75" s="142"/>
      <c r="E75" s="141"/>
      <c r="F75" s="141"/>
    </row>
    <row r="76" spans="1:6" x14ac:dyDescent="0.25">
      <c r="A76" s="1"/>
      <c r="B76" s="142"/>
      <c r="C76" s="142"/>
      <c r="D76" s="142"/>
      <c r="E76" s="141"/>
      <c r="F76" s="141"/>
    </row>
    <row r="77" spans="1:6" x14ac:dyDescent="0.25">
      <c r="A77" s="1"/>
      <c r="B77" s="142"/>
      <c r="C77" s="142"/>
      <c r="D77" s="142"/>
      <c r="E77" s="141"/>
      <c r="F77" s="141"/>
    </row>
    <row r="78" spans="1:6" x14ac:dyDescent="0.25">
      <c r="A78" s="1"/>
      <c r="B78" s="142"/>
      <c r="C78" s="142"/>
      <c r="D78" s="142"/>
      <c r="E78" s="141"/>
      <c r="F78" s="141"/>
    </row>
    <row r="79" spans="1:6" x14ac:dyDescent="0.25">
      <c r="A79" s="1"/>
      <c r="B79" s="142"/>
      <c r="C79" s="142"/>
      <c r="D79" s="142"/>
      <c r="E79" s="141"/>
      <c r="F79" s="141"/>
    </row>
    <row r="80" spans="1:6" x14ac:dyDescent="0.25">
      <c r="A80" s="1"/>
      <c r="B80" s="142"/>
      <c r="C80" s="142"/>
      <c r="D80" s="142"/>
      <c r="E80" s="141"/>
      <c r="F80" s="141"/>
    </row>
    <row r="81" spans="1:6" x14ac:dyDescent="0.25">
      <c r="A81" s="1"/>
      <c r="B81" s="142"/>
      <c r="C81" s="142"/>
      <c r="D81" s="142"/>
      <c r="E81" s="141"/>
      <c r="F81" s="141"/>
    </row>
    <row r="82" spans="1:6" x14ac:dyDescent="0.25">
      <c r="A82" s="1"/>
      <c r="B82" s="142"/>
      <c r="C82" s="142"/>
      <c r="D82" s="142"/>
      <c r="E82" s="141"/>
      <c r="F82" s="141"/>
    </row>
    <row r="83" spans="1:6" x14ac:dyDescent="0.25">
      <c r="A83" s="1"/>
      <c r="B83" s="142"/>
      <c r="C83" s="142"/>
      <c r="D83" s="142"/>
      <c r="E83" s="141"/>
      <c r="F83" s="141"/>
    </row>
    <row r="84" spans="1:6" x14ac:dyDescent="0.25">
      <c r="A84" s="1"/>
      <c r="B84" s="142"/>
      <c r="C84" s="142"/>
      <c r="D84" s="142"/>
      <c r="E84" s="141"/>
      <c r="F84" s="141"/>
    </row>
    <row r="85" spans="1:6" x14ac:dyDescent="0.25">
      <c r="A85" s="1"/>
      <c r="B85" s="142"/>
      <c r="C85" s="142"/>
      <c r="D85" s="142"/>
      <c r="E85" s="141"/>
      <c r="F85" s="141"/>
    </row>
    <row r="86" spans="1:6" x14ac:dyDescent="0.25">
      <c r="A86" s="1"/>
      <c r="B86" s="142"/>
      <c r="C86" s="142"/>
      <c r="D86" s="142"/>
      <c r="E86" s="141"/>
      <c r="F86" s="141"/>
    </row>
    <row r="87" spans="1:6" x14ac:dyDescent="0.25">
      <c r="A87" s="1"/>
      <c r="B87" s="142"/>
      <c r="C87" s="142"/>
      <c r="D87" s="142"/>
      <c r="E87" s="141"/>
      <c r="F87" s="141"/>
    </row>
    <row r="88" spans="1:6" x14ac:dyDescent="0.25">
      <c r="A88" s="1"/>
      <c r="B88" s="142"/>
      <c r="C88" s="142"/>
      <c r="D88" s="142"/>
      <c r="E88" s="141"/>
      <c r="F88" s="141"/>
    </row>
    <row r="89" spans="1:6" x14ac:dyDescent="0.25">
      <c r="A89" s="1"/>
      <c r="B89" s="142"/>
      <c r="C89" s="142"/>
      <c r="D89" s="142"/>
      <c r="E89" s="141"/>
      <c r="F89" s="141"/>
    </row>
    <row r="90" spans="1:6" x14ac:dyDescent="0.25">
      <c r="A90" s="1"/>
      <c r="B90" s="142"/>
      <c r="C90" s="142"/>
      <c r="D90" s="142"/>
      <c r="E90" s="141"/>
      <c r="F90" s="141"/>
    </row>
    <row r="91" spans="1:6" x14ac:dyDescent="0.25">
      <c r="A91" s="1"/>
      <c r="B91" s="142"/>
      <c r="C91" s="142"/>
      <c r="D91" s="142"/>
      <c r="E91" s="141"/>
      <c r="F91" s="141"/>
    </row>
    <row r="92" spans="1:6" x14ac:dyDescent="0.25">
      <c r="A92" s="1"/>
      <c r="B92" s="142"/>
      <c r="C92" s="142"/>
      <c r="D92" s="142"/>
      <c r="E92" s="141"/>
      <c r="F92" s="141"/>
    </row>
    <row r="93" spans="1:6" x14ac:dyDescent="0.25">
      <c r="A93" s="1"/>
      <c r="B93" s="142"/>
      <c r="C93" s="142"/>
      <c r="D93" s="142"/>
      <c r="E93" s="141"/>
      <c r="F93" s="141"/>
    </row>
    <row r="94" spans="1:6" x14ac:dyDescent="0.25">
      <c r="A94" s="1"/>
      <c r="B94" s="142"/>
      <c r="C94" s="142"/>
      <c r="D94" s="142"/>
      <c r="E94" s="141"/>
      <c r="F94" s="141"/>
    </row>
    <row r="95" spans="1:6" x14ac:dyDescent="0.25">
      <c r="A95" s="1"/>
      <c r="B95" s="142"/>
      <c r="C95" s="142"/>
      <c r="D95" s="142"/>
      <c r="E95" s="141"/>
      <c r="F95" s="141"/>
    </row>
    <row r="96" spans="1:6" x14ac:dyDescent="0.25">
      <c r="A96" s="1"/>
      <c r="B96" s="142"/>
      <c r="C96" s="142"/>
      <c r="D96" s="142"/>
      <c r="E96" s="141"/>
      <c r="F96" s="141"/>
    </row>
    <row r="97" spans="1:6" x14ac:dyDescent="0.25">
      <c r="A97" s="1"/>
      <c r="B97" s="142"/>
      <c r="C97" s="142"/>
      <c r="D97" s="142"/>
      <c r="E97" s="141"/>
      <c r="F97" s="141"/>
    </row>
    <row r="98" spans="1:6" x14ac:dyDescent="0.25">
      <c r="A98" s="1"/>
      <c r="B98" s="142"/>
      <c r="C98" s="142"/>
      <c r="D98" s="142"/>
      <c r="E98" s="141"/>
      <c r="F98" s="141"/>
    </row>
    <row r="99" spans="1:6" x14ac:dyDescent="0.25">
      <c r="A99" s="1"/>
      <c r="B99" s="1"/>
      <c r="C99" s="1"/>
      <c r="D99" s="1"/>
      <c r="E99" s="1"/>
      <c r="F99" s="1"/>
    </row>
    <row r="100" spans="1:6" x14ac:dyDescent="0.25">
      <c r="A100" s="1"/>
      <c r="B100" s="1"/>
      <c r="C100" s="1"/>
      <c r="D100" s="1"/>
      <c r="E100" s="1"/>
      <c r="F100" s="1"/>
    </row>
    <row r="101" spans="1:6" x14ac:dyDescent="0.25">
      <c r="A101" s="1"/>
      <c r="B101" s="1"/>
      <c r="C101" s="1"/>
      <c r="D101" s="1"/>
      <c r="E101" s="1"/>
      <c r="F101" s="1"/>
    </row>
    <row r="102" spans="1:6" x14ac:dyDescent="0.25">
      <c r="A102" s="1"/>
      <c r="B102" s="1"/>
      <c r="C102" s="1"/>
      <c r="D102" s="1"/>
      <c r="E102" s="1"/>
      <c r="F102" s="1"/>
    </row>
    <row r="103" spans="1:6" x14ac:dyDescent="0.25">
      <c r="A103" s="1"/>
      <c r="B103" s="1"/>
      <c r="C103" s="1"/>
      <c r="D103" s="1"/>
      <c r="E103" s="1"/>
      <c r="F103" s="1"/>
    </row>
    <row r="104" spans="1:6" x14ac:dyDescent="0.25">
      <c r="A104" s="1"/>
      <c r="B104" s="1"/>
      <c r="C104" s="1"/>
      <c r="D104" s="1"/>
      <c r="E104" s="1"/>
      <c r="F104" s="1"/>
    </row>
    <row r="105" spans="1:6" x14ac:dyDescent="0.25">
      <c r="A105" s="1"/>
      <c r="B105" s="1"/>
      <c r="C105" s="1"/>
      <c r="D105" s="1"/>
      <c r="E105" s="1"/>
      <c r="F105" s="1"/>
    </row>
    <row r="106" spans="1:6" x14ac:dyDescent="0.25">
      <c r="A106" s="1"/>
      <c r="B106" s="1"/>
      <c r="C106" s="1"/>
      <c r="D106" s="1"/>
      <c r="E106" s="1"/>
      <c r="F106" s="1"/>
    </row>
    <row r="107" spans="1:6" x14ac:dyDescent="0.25">
      <c r="A107" s="1"/>
      <c r="B107" s="1"/>
      <c r="C107" s="1"/>
      <c r="D107" s="1"/>
      <c r="E107" s="1"/>
      <c r="F107" s="1"/>
    </row>
    <row r="108" spans="1:6" x14ac:dyDescent="0.25">
      <c r="A108" s="1"/>
      <c r="B108" s="1"/>
      <c r="C108" s="1"/>
      <c r="D108" s="1"/>
      <c r="E108" s="1"/>
      <c r="F108" s="1"/>
    </row>
    <row r="109" spans="1:6" x14ac:dyDescent="0.25">
      <c r="A109" s="1"/>
      <c r="B109" s="1"/>
      <c r="C109" s="1"/>
      <c r="D109" s="1"/>
      <c r="E109" s="1"/>
      <c r="F109" s="1"/>
    </row>
    <row r="110" spans="1:6" x14ac:dyDescent="0.25">
      <c r="A110" s="1"/>
      <c r="B110" s="1"/>
      <c r="C110" s="1"/>
      <c r="D110" s="1"/>
      <c r="E110" s="1"/>
      <c r="F110" s="1"/>
    </row>
    <row r="111" spans="1:6" x14ac:dyDescent="0.25">
      <c r="A111" s="1"/>
      <c r="B111" s="1"/>
      <c r="C111" s="1"/>
      <c r="D111" s="1"/>
      <c r="E111" s="1"/>
      <c r="F111" s="1"/>
    </row>
    <row r="112" spans="1:6" x14ac:dyDescent="0.25">
      <c r="A112" s="1"/>
      <c r="B112" s="1"/>
      <c r="C112" s="1"/>
      <c r="D112" s="1"/>
      <c r="E112" s="1"/>
      <c r="F112" s="1"/>
    </row>
    <row r="113" spans="1:6" x14ac:dyDescent="0.25">
      <c r="A113" s="1"/>
      <c r="B113" s="1"/>
      <c r="C113" s="1"/>
      <c r="D113" s="1"/>
      <c r="E113" s="1"/>
      <c r="F113" s="1"/>
    </row>
    <row r="114" spans="1:6" x14ac:dyDescent="0.25">
      <c r="A114" s="1"/>
      <c r="B114" s="1"/>
      <c r="C114" s="1"/>
      <c r="D114" s="1"/>
      <c r="E114" s="1"/>
      <c r="F114" s="1"/>
    </row>
    <row r="115" spans="1:6" x14ac:dyDescent="0.25">
      <c r="A115" s="1"/>
      <c r="B115" s="1"/>
      <c r="C115" s="1"/>
      <c r="D115" s="1"/>
      <c r="E115" s="1"/>
      <c r="F115" s="1"/>
    </row>
    <row r="116" spans="1:6" x14ac:dyDescent="0.25">
      <c r="A116" s="1"/>
      <c r="B116" s="1"/>
      <c r="C116" s="1"/>
      <c r="D116" s="1"/>
      <c r="E116" s="1"/>
      <c r="F116" s="1"/>
    </row>
    <row r="117" spans="1:6" x14ac:dyDescent="0.25">
      <c r="A117" s="1"/>
      <c r="B117" s="1"/>
      <c r="C117" s="1"/>
      <c r="D117" s="1"/>
      <c r="E117" s="1"/>
      <c r="F117" s="1"/>
    </row>
    <row r="118" spans="1:6" x14ac:dyDescent="0.25">
      <c r="A118" s="1"/>
      <c r="B118" s="1"/>
      <c r="C118" s="1"/>
      <c r="D118" s="1"/>
      <c r="E118" s="1"/>
      <c r="F118" s="1"/>
    </row>
    <row r="119" spans="1:6" x14ac:dyDescent="0.25">
      <c r="A119" s="1"/>
      <c r="B119" s="1"/>
      <c r="C119" s="1"/>
      <c r="D119" s="1"/>
      <c r="E119" s="1"/>
      <c r="F119" s="1"/>
    </row>
    <row r="120" spans="1:6" x14ac:dyDescent="0.25">
      <c r="A120" s="1"/>
      <c r="B120" s="1"/>
      <c r="C120" s="1"/>
      <c r="D120" s="1"/>
      <c r="E120" s="1"/>
      <c r="F120" s="1"/>
    </row>
    <row r="121" spans="1:6" x14ac:dyDescent="0.25">
      <c r="A121" s="1"/>
      <c r="B121" s="1"/>
      <c r="C121" s="1"/>
      <c r="D121" s="1"/>
      <c r="E121" s="1"/>
      <c r="F121" s="1"/>
    </row>
    <row r="122" spans="1:6" x14ac:dyDescent="0.25">
      <c r="A122" s="1"/>
      <c r="B122" s="1"/>
      <c r="C122" s="1"/>
      <c r="D122" s="1"/>
      <c r="E122" s="1"/>
      <c r="F122" s="1"/>
    </row>
    <row r="123" spans="1:6" x14ac:dyDescent="0.25">
      <c r="A123" s="1"/>
      <c r="B123" s="1"/>
      <c r="C123" s="1"/>
      <c r="D123" s="1"/>
      <c r="E123" s="1"/>
      <c r="F123" s="1"/>
    </row>
    <row r="124" spans="1:6" x14ac:dyDescent="0.25">
      <c r="A124" s="1"/>
      <c r="B124" s="1"/>
      <c r="C124" s="1"/>
      <c r="D124" s="1"/>
      <c r="E124" s="1"/>
      <c r="F124" s="1"/>
    </row>
    <row r="125" spans="1:6" x14ac:dyDescent="0.25">
      <c r="A125" s="1"/>
      <c r="B125" s="1"/>
      <c r="C125" s="1"/>
      <c r="D125" s="1"/>
      <c r="E125" s="1"/>
      <c r="F125" s="1"/>
    </row>
    <row r="126" spans="1:6" x14ac:dyDescent="0.25">
      <c r="A126" s="1"/>
      <c r="B126" s="1"/>
      <c r="C126" s="1"/>
      <c r="D126" s="1"/>
      <c r="E126" s="1"/>
      <c r="F126" s="1"/>
    </row>
    <row r="127" spans="1:6" x14ac:dyDescent="0.25">
      <c r="A127" s="1"/>
      <c r="B127" s="1"/>
      <c r="C127" s="1"/>
      <c r="D127" s="1"/>
      <c r="E127" s="1"/>
      <c r="F127" s="1"/>
    </row>
    <row r="128" spans="1:6" x14ac:dyDescent="0.25">
      <c r="A128" s="1"/>
      <c r="B128" s="1"/>
      <c r="C128" s="1"/>
      <c r="D128" s="1"/>
      <c r="E128" s="1"/>
      <c r="F128" s="1"/>
    </row>
    <row r="129" spans="1:6" x14ac:dyDescent="0.25">
      <c r="A129" s="1"/>
      <c r="B129" s="1"/>
      <c r="C129" s="1"/>
      <c r="D129" s="1"/>
      <c r="E129" s="1"/>
      <c r="F129" s="1"/>
    </row>
    <row r="130" spans="1:6" x14ac:dyDescent="0.25">
      <c r="A130" s="1"/>
      <c r="B130" s="1"/>
      <c r="C130" s="1"/>
      <c r="D130" s="1"/>
      <c r="E130" s="1"/>
      <c r="F130" s="1"/>
    </row>
    <row r="131" spans="1:6" x14ac:dyDescent="0.25">
      <c r="A131" s="1"/>
      <c r="B131" s="1"/>
      <c r="C131" s="1"/>
      <c r="D131" s="1"/>
      <c r="E131" s="1"/>
      <c r="F131" s="1"/>
    </row>
    <row r="132" spans="1:6" x14ac:dyDescent="0.25">
      <c r="A132" s="1"/>
      <c r="B132" s="1"/>
      <c r="C132" s="1"/>
      <c r="D132" s="1"/>
      <c r="E132" s="1"/>
      <c r="F132" s="1"/>
    </row>
    <row r="133" spans="1:6" x14ac:dyDescent="0.25">
      <c r="A133" s="1"/>
      <c r="B133" s="1"/>
      <c r="C133" s="1"/>
      <c r="D133" s="1"/>
      <c r="E133" s="1"/>
      <c r="F133" s="1"/>
    </row>
    <row r="134" spans="1:6" x14ac:dyDescent="0.25">
      <c r="A134" s="1"/>
      <c r="B134" s="1"/>
      <c r="C134" s="1"/>
      <c r="D134" s="1"/>
      <c r="E134" s="1"/>
      <c r="F134" s="1"/>
    </row>
    <row r="135" spans="1:6" x14ac:dyDescent="0.25">
      <c r="A135" s="1"/>
      <c r="B135" s="1"/>
      <c r="C135" s="1"/>
      <c r="D135" s="1"/>
      <c r="E135" s="1"/>
      <c r="F135" s="1"/>
    </row>
    <row r="136" spans="1:6" x14ac:dyDescent="0.25">
      <c r="A136" s="1"/>
      <c r="B136" s="1"/>
      <c r="C136" s="1"/>
      <c r="D136" s="1"/>
      <c r="E136" s="1"/>
      <c r="F136" s="1"/>
    </row>
    <row r="137" spans="1:6" x14ac:dyDescent="0.25">
      <c r="A137" s="1"/>
      <c r="B137" s="1"/>
      <c r="C137" s="1"/>
      <c r="D137" s="1"/>
      <c r="E137" s="1"/>
      <c r="F137" s="1"/>
    </row>
    <row r="138" spans="1:6" x14ac:dyDescent="0.25">
      <c r="A138" s="1"/>
      <c r="B138" s="1"/>
      <c r="C138" s="1"/>
      <c r="D138" s="1"/>
      <c r="E138" s="1"/>
      <c r="F138" s="1"/>
    </row>
    <row r="139" spans="1:6" x14ac:dyDescent="0.25">
      <c r="A139" s="1"/>
      <c r="B139" s="1"/>
      <c r="C139" s="1"/>
      <c r="D139" s="1"/>
      <c r="E139" s="1"/>
      <c r="F139" s="1"/>
    </row>
    <row r="140" spans="1:6" x14ac:dyDescent="0.25">
      <c r="A140" s="1"/>
      <c r="B140" s="1"/>
      <c r="C140" s="1"/>
      <c r="D140" s="1"/>
      <c r="E140" s="1"/>
      <c r="F140" s="1"/>
    </row>
    <row r="141" spans="1:6" x14ac:dyDescent="0.25">
      <c r="A141" s="1"/>
      <c r="B141" s="1"/>
      <c r="C141" s="1"/>
      <c r="D141" s="1"/>
      <c r="E141" s="1"/>
      <c r="F141" s="1"/>
    </row>
    <row r="142" spans="1:6" x14ac:dyDescent="0.25">
      <c r="A142" s="1"/>
      <c r="B142" s="1"/>
      <c r="C142" s="1"/>
      <c r="D142" s="1"/>
      <c r="E142" s="1"/>
      <c r="F142" s="1"/>
    </row>
    <row r="143" spans="1:6" x14ac:dyDescent="0.25">
      <c r="A143" s="1"/>
      <c r="B143" s="1"/>
      <c r="C143" s="1"/>
      <c r="D143" s="1"/>
      <c r="E143" s="1"/>
      <c r="F143" s="1"/>
    </row>
    <row r="144" spans="1:6" x14ac:dyDescent="0.25">
      <c r="A144" s="1"/>
      <c r="B144" s="1"/>
      <c r="C144" s="1"/>
      <c r="D144" s="1"/>
      <c r="E144" s="1"/>
      <c r="F144" s="1"/>
    </row>
    <row r="145" spans="1:6" x14ac:dyDescent="0.25">
      <c r="A145" s="1"/>
      <c r="B145" s="1"/>
      <c r="C145" s="1"/>
      <c r="D145" s="1"/>
      <c r="E145" s="1"/>
      <c r="F145" s="1"/>
    </row>
    <row r="146" spans="1:6" x14ac:dyDescent="0.25">
      <c r="A146" s="1"/>
      <c r="B146" s="1"/>
      <c r="C146" s="1"/>
      <c r="D146" s="1"/>
      <c r="E146" s="1"/>
      <c r="F146" s="1"/>
    </row>
    <row r="147" spans="1:6" x14ac:dyDescent="0.25">
      <c r="A147" s="1"/>
      <c r="B147" s="1"/>
      <c r="C147" s="1"/>
      <c r="D147" s="1"/>
      <c r="E147" s="1"/>
      <c r="F147" s="1"/>
    </row>
    <row r="148" spans="1:6" x14ac:dyDescent="0.25">
      <c r="A148" s="1"/>
      <c r="B148" s="1"/>
      <c r="C148" s="1"/>
      <c r="D148" s="1"/>
      <c r="E148" s="1"/>
      <c r="F148" s="1"/>
    </row>
    <row r="149" spans="1:6" x14ac:dyDescent="0.25">
      <c r="A149" s="1"/>
      <c r="B149" s="1"/>
      <c r="C149" s="1"/>
      <c r="D149" s="1"/>
      <c r="E149" s="1"/>
      <c r="F149" s="1"/>
    </row>
    <row r="150" spans="1:6" x14ac:dyDescent="0.25">
      <c r="A150" s="1"/>
      <c r="B150" s="1"/>
      <c r="C150" s="1"/>
      <c r="D150" s="1"/>
      <c r="E150" s="1"/>
      <c r="F150" s="1"/>
    </row>
    <row r="151" spans="1:6" x14ac:dyDescent="0.25">
      <c r="A151" s="1"/>
      <c r="B151" s="1"/>
      <c r="C151" s="1"/>
      <c r="D151" s="1"/>
      <c r="E151" s="1"/>
      <c r="F151" s="1"/>
    </row>
    <row r="152" spans="1:6" x14ac:dyDescent="0.25">
      <c r="A152" s="1"/>
      <c r="B152" s="1"/>
      <c r="C152" s="1"/>
      <c r="D152" s="1"/>
      <c r="E152" s="1"/>
      <c r="F152" s="1"/>
    </row>
    <row r="153" spans="1:6" x14ac:dyDescent="0.25">
      <c r="A153" s="1"/>
      <c r="B153" s="1"/>
      <c r="C153" s="1"/>
      <c r="D153" s="1"/>
      <c r="E153" s="1"/>
      <c r="F153" s="1"/>
    </row>
    <row r="154" spans="1:6" x14ac:dyDescent="0.25">
      <c r="A154" s="1"/>
      <c r="B154" s="1"/>
      <c r="C154" s="1"/>
      <c r="D154" s="1"/>
      <c r="E154" s="1"/>
      <c r="F154" s="1"/>
    </row>
    <row r="155" spans="1:6" x14ac:dyDescent="0.25">
      <c r="A155" s="1"/>
      <c r="B155" s="1"/>
      <c r="C155" s="1"/>
      <c r="D155" s="1"/>
      <c r="E155" s="1"/>
      <c r="F155" s="1"/>
    </row>
    <row r="156" spans="1:6" x14ac:dyDescent="0.25">
      <c r="A156" s="1"/>
      <c r="B156" s="1"/>
      <c r="C156" s="1"/>
      <c r="D156" s="1"/>
      <c r="E156" s="1"/>
      <c r="F156" s="1"/>
    </row>
    <row r="157" spans="1:6" x14ac:dyDescent="0.25">
      <c r="A157" s="1"/>
      <c r="B157" s="1"/>
      <c r="C157" s="1"/>
      <c r="D157" s="1"/>
      <c r="E157" s="1"/>
      <c r="F157" s="1"/>
    </row>
    <row r="158" spans="1:6" x14ac:dyDescent="0.25">
      <c r="A158" s="1"/>
      <c r="B158" s="1"/>
      <c r="C158" s="1"/>
      <c r="D158" s="1"/>
      <c r="E158" s="1"/>
      <c r="F158" s="1"/>
    </row>
    <row r="159" spans="1:6" x14ac:dyDescent="0.25">
      <c r="A159" s="1"/>
      <c r="B159" s="1"/>
      <c r="C159" s="1"/>
      <c r="D159" s="1"/>
      <c r="E159" s="1"/>
      <c r="F159" s="1"/>
    </row>
    <row r="160" spans="1:6" x14ac:dyDescent="0.25">
      <c r="A160" s="1"/>
      <c r="B160" s="1"/>
      <c r="C160" s="1"/>
      <c r="D160" s="1"/>
      <c r="E160" s="1"/>
      <c r="F160" s="1"/>
    </row>
    <row r="161" spans="1:6" x14ac:dyDescent="0.25">
      <c r="A161" s="1"/>
      <c r="B161" s="1"/>
      <c r="C161" s="1"/>
      <c r="D161" s="1"/>
      <c r="E161" s="1"/>
      <c r="F161" s="1"/>
    </row>
    <row r="162" spans="1:6" x14ac:dyDescent="0.25">
      <c r="A162" s="1"/>
      <c r="B162" s="1"/>
      <c r="C162" s="1"/>
      <c r="D162" s="1"/>
      <c r="E162" s="1"/>
      <c r="F162" s="1"/>
    </row>
    <row r="163" spans="1:6" x14ac:dyDescent="0.25">
      <c r="A163" s="1"/>
      <c r="B163" s="1"/>
      <c r="C163" s="1"/>
      <c r="D163" s="1"/>
      <c r="E163" s="1"/>
      <c r="F163" s="1"/>
    </row>
    <row r="164" spans="1:6" x14ac:dyDescent="0.25">
      <c r="A164" s="1"/>
      <c r="B164" s="1"/>
      <c r="C164" s="1"/>
      <c r="D164" s="1"/>
      <c r="E164" s="1"/>
      <c r="F164" s="1"/>
    </row>
    <row r="165" spans="1:6" x14ac:dyDescent="0.25">
      <c r="A165" s="1"/>
      <c r="B165" s="1"/>
      <c r="C165" s="1"/>
      <c r="D165" s="1"/>
      <c r="E165" s="1"/>
      <c r="F165" s="1"/>
    </row>
    <row r="166" spans="1:6" x14ac:dyDescent="0.25">
      <c r="A166" s="1"/>
      <c r="B166" s="1"/>
      <c r="C166" s="1"/>
      <c r="D166" s="1"/>
      <c r="E166" s="1"/>
      <c r="F166" s="1"/>
    </row>
    <row r="167" spans="1:6" x14ac:dyDescent="0.25">
      <c r="A167" s="1"/>
      <c r="B167" s="1"/>
      <c r="C167" s="1"/>
      <c r="D167" s="1"/>
      <c r="E167" s="1"/>
      <c r="F167" s="1"/>
    </row>
    <row r="168" spans="1:6" x14ac:dyDescent="0.25">
      <c r="A168" s="1"/>
      <c r="B168" s="1"/>
      <c r="C168" s="1"/>
      <c r="D168" s="1"/>
      <c r="E168" s="1"/>
      <c r="F168" s="1"/>
    </row>
    <row r="169" spans="1:6" x14ac:dyDescent="0.25">
      <c r="A169" s="1"/>
      <c r="B169" s="1"/>
      <c r="C169" s="1"/>
      <c r="D169" s="1"/>
      <c r="E169" s="1"/>
      <c r="F169" s="1"/>
    </row>
    <row r="170" spans="1:6" x14ac:dyDescent="0.25">
      <c r="A170" s="1"/>
      <c r="B170" s="1"/>
      <c r="C170" s="1"/>
      <c r="D170" s="1"/>
      <c r="E170" s="1"/>
      <c r="F170" s="1"/>
    </row>
    <row r="171" spans="1:6" x14ac:dyDescent="0.25">
      <c r="A171" s="1"/>
      <c r="B171" s="1"/>
      <c r="C171" s="1"/>
      <c r="D171" s="1"/>
      <c r="E171" s="1"/>
      <c r="F171" s="1"/>
    </row>
    <row r="172" spans="1:6" x14ac:dyDescent="0.25">
      <c r="A172" s="1"/>
      <c r="B172" s="1"/>
      <c r="C172" s="1"/>
      <c r="D172" s="1"/>
      <c r="E172" s="1"/>
      <c r="F172" s="1"/>
    </row>
    <row r="173" spans="1:6" x14ac:dyDescent="0.25">
      <c r="A173" s="1"/>
      <c r="B173" s="1"/>
      <c r="C173" s="1"/>
      <c r="D173" s="1"/>
      <c r="E173" s="1"/>
      <c r="F173" s="1"/>
    </row>
    <row r="174" spans="1:6" x14ac:dyDescent="0.25">
      <c r="A174" s="1"/>
      <c r="B174" s="1"/>
      <c r="C174" s="1"/>
      <c r="D174" s="1"/>
      <c r="E174" s="1"/>
      <c r="F174" s="1"/>
    </row>
    <row r="175" spans="1:6" x14ac:dyDescent="0.25">
      <c r="A175" s="1"/>
      <c r="B175" s="1"/>
      <c r="C175" s="1"/>
      <c r="D175" s="1"/>
      <c r="E175" s="1"/>
      <c r="F175" s="1"/>
    </row>
    <row r="176" spans="1:6" x14ac:dyDescent="0.25">
      <c r="A176" s="1"/>
      <c r="B176" s="1"/>
      <c r="C176" s="1"/>
      <c r="D176" s="1"/>
      <c r="E176" s="1"/>
      <c r="F176" s="1"/>
    </row>
    <row r="177" spans="1:6" x14ac:dyDescent="0.25">
      <c r="A177" s="1"/>
      <c r="B177" s="1"/>
      <c r="C177" s="1"/>
      <c r="D177" s="1"/>
      <c r="E177" s="1"/>
      <c r="F177" s="1"/>
    </row>
    <row r="178" spans="1:6" x14ac:dyDescent="0.25">
      <c r="A178" s="1"/>
      <c r="B178" s="1"/>
      <c r="C178" s="1"/>
      <c r="D178" s="1"/>
      <c r="E178" s="1"/>
      <c r="F178" s="1"/>
    </row>
    <row r="179" spans="1:6" x14ac:dyDescent="0.25">
      <c r="A179" s="1"/>
      <c r="B179" s="1"/>
      <c r="C179" s="1"/>
      <c r="D179" s="1"/>
      <c r="E179" s="1"/>
      <c r="F179" s="1"/>
    </row>
    <row r="180" spans="1:6" x14ac:dyDescent="0.25">
      <c r="A180" s="1"/>
      <c r="B180" s="1"/>
      <c r="C180" s="1"/>
      <c r="D180" s="1"/>
      <c r="E180" s="1"/>
      <c r="F180" s="1"/>
    </row>
    <row r="181" spans="1:6" x14ac:dyDescent="0.25">
      <c r="A181" s="1"/>
      <c r="B181" s="1"/>
      <c r="C181" s="1"/>
      <c r="D181" s="1"/>
      <c r="E181" s="1"/>
      <c r="F181" s="1"/>
    </row>
    <row r="182" spans="1:6" x14ac:dyDescent="0.25">
      <c r="A182" s="1"/>
      <c r="B182" s="1"/>
      <c r="C182" s="1"/>
      <c r="D182" s="1"/>
      <c r="E182" s="1"/>
      <c r="F182" s="1"/>
    </row>
    <row r="183" spans="1:6" x14ac:dyDescent="0.25">
      <c r="A183" s="1"/>
      <c r="B183" s="1"/>
      <c r="C183" s="1"/>
      <c r="D183" s="1"/>
      <c r="E183" s="1"/>
      <c r="F183" s="1"/>
    </row>
    <row r="184" spans="1:6" x14ac:dyDescent="0.25">
      <c r="A184" s="1"/>
      <c r="B184" s="1"/>
      <c r="C184" s="1"/>
      <c r="D184" s="1"/>
      <c r="E184" s="1"/>
      <c r="F184" s="1"/>
    </row>
    <row r="185" spans="1:6" x14ac:dyDescent="0.25">
      <c r="A185" s="1"/>
      <c r="B185" s="1"/>
      <c r="C185" s="1"/>
      <c r="D185" s="1"/>
      <c r="E185" s="1"/>
      <c r="F185" s="1"/>
    </row>
    <row r="186" spans="1:6" x14ac:dyDescent="0.25">
      <c r="A186" s="1"/>
      <c r="B186" s="1"/>
      <c r="C186" s="1"/>
      <c r="D186" s="1"/>
      <c r="E186" s="1"/>
      <c r="F186" s="1"/>
    </row>
    <row r="187" spans="1:6" x14ac:dyDescent="0.25">
      <c r="A187" s="1"/>
      <c r="B187" s="1"/>
      <c r="C187" s="1"/>
      <c r="D187" s="1"/>
      <c r="E187" s="1"/>
      <c r="F187" s="1"/>
    </row>
    <row r="188" spans="1:6" x14ac:dyDescent="0.25">
      <c r="A188" s="1"/>
      <c r="B188" s="1"/>
      <c r="C188" s="1"/>
      <c r="D188" s="1"/>
      <c r="E188" s="1"/>
      <c r="F188" s="1"/>
    </row>
    <row r="189" spans="1:6" x14ac:dyDescent="0.25">
      <c r="A189" s="1"/>
      <c r="B189" s="1"/>
      <c r="C189" s="1"/>
      <c r="D189" s="1"/>
      <c r="E189" s="1"/>
      <c r="F189" s="1"/>
    </row>
    <row r="190" spans="1:6" x14ac:dyDescent="0.25">
      <c r="A190" s="1"/>
      <c r="B190" s="1"/>
      <c r="C190" s="1"/>
      <c r="D190" s="1"/>
      <c r="E190" s="1"/>
      <c r="F190" s="1"/>
    </row>
    <row r="191" spans="1:6" x14ac:dyDescent="0.25">
      <c r="A191" s="1"/>
      <c r="B191" s="1"/>
      <c r="C191" s="1"/>
      <c r="D191" s="1"/>
      <c r="E191" s="1"/>
      <c r="F191" s="1"/>
    </row>
    <row r="192" spans="1:6" x14ac:dyDescent="0.25">
      <c r="A192" s="1"/>
      <c r="B192" s="1"/>
      <c r="C192" s="1"/>
      <c r="D192" s="1"/>
      <c r="E192" s="1"/>
      <c r="F192" s="1"/>
    </row>
    <row r="193" spans="1:6" x14ac:dyDescent="0.25">
      <c r="A193" s="1"/>
      <c r="B193" s="1"/>
      <c r="C193" s="1"/>
      <c r="D193" s="1"/>
      <c r="E193" s="1"/>
      <c r="F193" s="1"/>
    </row>
    <row r="194" spans="1:6" x14ac:dyDescent="0.25">
      <c r="A194" s="1"/>
      <c r="B194" s="1"/>
      <c r="C194" s="1"/>
      <c r="D194" s="1"/>
      <c r="E194" s="1"/>
      <c r="F194" s="1"/>
    </row>
    <row r="195" spans="1:6" x14ac:dyDescent="0.25">
      <c r="A195" s="1"/>
      <c r="B195" s="1"/>
      <c r="C195" s="1"/>
      <c r="D195" s="1"/>
      <c r="E195" s="1"/>
      <c r="F195" s="1"/>
    </row>
    <row r="196" spans="1:6" x14ac:dyDescent="0.25">
      <c r="A196" s="1"/>
      <c r="B196" s="1"/>
      <c r="C196" s="1"/>
      <c r="D196" s="1"/>
      <c r="E196" s="1"/>
      <c r="F196" s="1"/>
    </row>
    <row r="197" spans="1:6" x14ac:dyDescent="0.25">
      <c r="A197" s="1"/>
      <c r="B197" s="1"/>
      <c r="C197" s="1"/>
      <c r="D197" s="1"/>
      <c r="E197" s="1"/>
      <c r="F197" s="1"/>
    </row>
    <row r="198" spans="1:6" x14ac:dyDescent="0.25">
      <c r="A198" s="1"/>
      <c r="B198" s="1"/>
      <c r="C198" s="1"/>
      <c r="D198" s="1"/>
      <c r="E198" s="1"/>
      <c r="F198" s="1"/>
    </row>
    <row r="199" spans="1:6" x14ac:dyDescent="0.25">
      <c r="A199" s="1"/>
      <c r="B199" s="1"/>
      <c r="C199" s="1"/>
      <c r="D199" s="1"/>
      <c r="E199" s="1"/>
      <c r="F199" s="1"/>
    </row>
    <row r="200" spans="1:6" x14ac:dyDescent="0.25">
      <c r="A200" s="1"/>
      <c r="B200" s="1"/>
      <c r="C200" s="1"/>
      <c r="D200" s="1"/>
      <c r="E200" s="1"/>
      <c r="F200" s="1"/>
    </row>
    <row r="201" spans="1:6" x14ac:dyDescent="0.25">
      <c r="A201" s="1"/>
      <c r="B201" s="1"/>
      <c r="C201" s="1"/>
      <c r="D201" s="1"/>
      <c r="E201" s="1"/>
      <c r="F201" s="1"/>
    </row>
    <row r="202" spans="1:6" x14ac:dyDescent="0.25">
      <c r="A202" s="1"/>
      <c r="B202" s="1"/>
      <c r="C202" s="1"/>
      <c r="D202" s="1"/>
      <c r="E202" s="1"/>
      <c r="F202" s="1"/>
    </row>
    <row r="203" spans="1:6" x14ac:dyDescent="0.25">
      <c r="A203" s="1"/>
      <c r="B203" s="1"/>
      <c r="C203" s="1"/>
      <c r="D203" s="1"/>
      <c r="E203" s="1"/>
      <c r="F203" s="1"/>
    </row>
    <row r="204" spans="1:6" x14ac:dyDescent="0.25">
      <c r="A204" s="1"/>
      <c r="B204" s="1"/>
      <c r="C204" s="1"/>
      <c r="D204" s="1"/>
      <c r="E204" s="1"/>
      <c r="F204" s="1"/>
    </row>
    <row r="205" spans="1:6" x14ac:dyDescent="0.25">
      <c r="A205" s="1"/>
      <c r="B205" s="1"/>
      <c r="C205" s="1"/>
      <c r="D205" s="1"/>
      <c r="E205" s="1"/>
      <c r="F205" s="1"/>
    </row>
    <row r="206" spans="1:6" x14ac:dyDescent="0.25">
      <c r="A206" s="1"/>
      <c r="B206" s="1"/>
      <c r="C206" s="1"/>
      <c r="D206" s="1"/>
      <c r="E206" s="1"/>
      <c r="F206" s="1"/>
    </row>
    <row r="207" spans="1:6" x14ac:dyDescent="0.25">
      <c r="A207" s="1"/>
      <c r="B207" s="1"/>
      <c r="C207" s="1"/>
      <c r="D207" s="1"/>
      <c r="E207" s="1"/>
      <c r="F207" s="1"/>
    </row>
    <row r="208" spans="1:6" x14ac:dyDescent="0.25">
      <c r="A208" s="1"/>
      <c r="B208" s="1"/>
      <c r="C208" s="1"/>
      <c r="D208" s="1"/>
      <c r="E208" s="1"/>
      <c r="F208" s="1"/>
    </row>
    <row r="209" spans="1:6" x14ac:dyDescent="0.25">
      <c r="A209" s="1"/>
      <c r="B209" s="1"/>
      <c r="C209" s="1"/>
      <c r="D209" s="1"/>
      <c r="E209" s="1"/>
      <c r="F209" s="1"/>
    </row>
    <row r="210" spans="1:6" x14ac:dyDescent="0.25">
      <c r="A210" s="1"/>
      <c r="B210" s="1"/>
      <c r="C210" s="1"/>
      <c r="D210" s="1"/>
      <c r="E210" s="1"/>
      <c r="F210" s="1"/>
    </row>
    <row r="211" spans="1:6" x14ac:dyDescent="0.25">
      <c r="A211" s="1"/>
      <c r="B211" s="1"/>
      <c r="C211" s="1"/>
      <c r="D211" s="1"/>
      <c r="E211" s="1"/>
      <c r="F211" s="1"/>
    </row>
    <row r="212" spans="1:6" x14ac:dyDescent="0.25">
      <c r="A212" s="1"/>
      <c r="B212" s="1"/>
      <c r="C212" s="1"/>
      <c r="D212" s="1"/>
      <c r="E212" s="1"/>
      <c r="F212" s="1"/>
    </row>
    <row r="213" spans="1:6" x14ac:dyDescent="0.25">
      <c r="A213" s="1"/>
      <c r="B213" s="1"/>
      <c r="C213" s="1"/>
      <c r="D213" s="1"/>
      <c r="E213" s="1"/>
      <c r="F213" s="1"/>
    </row>
    <row r="214" spans="1:6" x14ac:dyDescent="0.25">
      <c r="A214" s="1"/>
      <c r="B214" s="1"/>
      <c r="C214" s="1"/>
      <c r="D214" s="1"/>
      <c r="E214" s="1"/>
      <c r="F214" s="1"/>
    </row>
    <row r="215" spans="1:6" x14ac:dyDescent="0.25">
      <c r="A215" s="1"/>
      <c r="B215" s="1"/>
      <c r="C215" s="1"/>
      <c r="D215" s="1"/>
      <c r="E215" s="1"/>
      <c r="F215" s="1"/>
    </row>
    <row r="216" spans="1:6" x14ac:dyDescent="0.25">
      <c r="A216" s="1"/>
      <c r="B216" s="1"/>
      <c r="C216" s="1"/>
      <c r="D216" s="1"/>
      <c r="E216" s="1"/>
      <c r="F216" s="1"/>
    </row>
    <row r="217" spans="1:6" x14ac:dyDescent="0.25">
      <c r="A217" s="1"/>
      <c r="B217" s="1"/>
      <c r="C217" s="1"/>
      <c r="D217" s="1"/>
      <c r="E217" s="1"/>
      <c r="F217" s="1"/>
    </row>
    <row r="218" spans="1:6" x14ac:dyDescent="0.25">
      <c r="A218" s="1"/>
      <c r="B218" s="1"/>
      <c r="C218" s="1"/>
      <c r="D218" s="1"/>
      <c r="E218" s="1"/>
      <c r="F218" s="1"/>
    </row>
    <row r="219" spans="1:6" x14ac:dyDescent="0.25">
      <c r="A219" s="1"/>
      <c r="B219" s="1"/>
      <c r="C219" s="1"/>
      <c r="D219" s="1"/>
      <c r="E219" s="1"/>
      <c r="F219" s="1"/>
    </row>
    <row r="220" spans="1:6" x14ac:dyDescent="0.25">
      <c r="A220" s="1"/>
      <c r="B220" s="1"/>
      <c r="C220" s="1"/>
      <c r="D220" s="1"/>
      <c r="E220" s="1"/>
      <c r="F220" s="1"/>
    </row>
    <row r="221" spans="1:6" x14ac:dyDescent="0.25">
      <c r="A221" s="1"/>
      <c r="B221" s="1"/>
      <c r="C221" s="1"/>
      <c r="D221" s="1"/>
      <c r="E221" s="1"/>
      <c r="F221" s="1"/>
    </row>
    <row r="222" spans="1:6" x14ac:dyDescent="0.25">
      <c r="A222" s="1"/>
      <c r="B222" s="1"/>
      <c r="C222" s="1"/>
      <c r="D222" s="1"/>
      <c r="E222" s="1"/>
      <c r="F222" s="1"/>
    </row>
    <row r="223" spans="1:6" x14ac:dyDescent="0.25">
      <c r="A223" s="1"/>
      <c r="B223" s="1"/>
      <c r="C223" s="1"/>
      <c r="D223" s="1"/>
      <c r="E223" s="1"/>
      <c r="F223" s="1"/>
    </row>
    <row r="224" spans="1:6" x14ac:dyDescent="0.25">
      <c r="A224" s="1"/>
      <c r="B224" s="1"/>
      <c r="C224" s="1"/>
      <c r="D224" s="1"/>
      <c r="E224" s="1"/>
      <c r="F224" s="1"/>
    </row>
    <row r="225" spans="1:6" x14ac:dyDescent="0.25">
      <c r="A225" s="1"/>
      <c r="B225" s="1"/>
      <c r="C225" s="1"/>
      <c r="D225" s="1"/>
      <c r="E225" s="1"/>
      <c r="F225" s="1"/>
    </row>
    <row r="226" spans="1:6" x14ac:dyDescent="0.25">
      <c r="A226" s="1"/>
      <c r="B226" s="1"/>
      <c r="C226" s="1"/>
      <c r="D226" s="1"/>
      <c r="E226" s="1"/>
      <c r="F226" s="1"/>
    </row>
    <row r="227" spans="1:6" x14ac:dyDescent="0.25">
      <c r="A227" s="1"/>
      <c r="B227" s="1"/>
      <c r="C227" s="1"/>
      <c r="D227" s="1"/>
      <c r="E227" s="1"/>
      <c r="F227" s="1"/>
    </row>
    <row r="228" spans="1:6" x14ac:dyDescent="0.25">
      <c r="A228" s="1"/>
      <c r="B228" s="1"/>
      <c r="C228" s="1"/>
      <c r="D228" s="1"/>
      <c r="E228" s="1"/>
      <c r="F228" s="1"/>
    </row>
    <row r="229" spans="1:6" x14ac:dyDescent="0.25">
      <c r="A229" s="1"/>
      <c r="B229" s="1"/>
      <c r="C229" s="1"/>
      <c r="D229" s="1"/>
      <c r="E229" s="1"/>
      <c r="F229" s="1"/>
    </row>
    <row r="230" spans="1:6" x14ac:dyDescent="0.25">
      <c r="A230" s="1"/>
      <c r="B230" s="1"/>
      <c r="C230" s="1"/>
      <c r="D230" s="1"/>
      <c r="E230" s="1"/>
      <c r="F230" s="1"/>
    </row>
    <row r="231" spans="1:6" x14ac:dyDescent="0.25">
      <c r="A231" s="1"/>
      <c r="B231" s="1"/>
      <c r="C231" s="1"/>
      <c r="D231" s="1"/>
      <c r="E231" s="1"/>
      <c r="F231" s="1"/>
    </row>
    <row r="232" spans="1:6" x14ac:dyDescent="0.25">
      <c r="A232" s="1"/>
      <c r="B232" s="1"/>
      <c r="C232" s="1"/>
      <c r="D232" s="1"/>
      <c r="E232" s="1"/>
      <c r="F232" s="1"/>
    </row>
    <row r="233" spans="1:6" x14ac:dyDescent="0.25">
      <c r="A233" s="1"/>
      <c r="B233" s="1"/>
      <c r="C233" s="1"/>
      <c r="D233" s="1"/>
      <c r="E233" s="1"/>
      <c r="F233" s="1"/>
    </row>
    <row r="234" spans="1:6" x14ac:dyDescent="0.25">
      <c r="A234" s="1"/>
      <c r="B234" s="1"/>
      <c r="C234" s="1"/>
      <c r="D234" s="1"/>
      <c r="E234" s="1"/>
      <c r="F234" s="1"/>
    </row>
    <row r="235" spans="1:6" x14ac:dyDescent="0.25">
      <c r="A235" s="1"/>
      <c r="B235" s="1"/>
      <c r="C235" s="1"/>
      <c r="D235" s="1"/>
      <c r="E235" s="1"/>
      <c r="F235" s="1"/>
    </row>
    <row r="236" spans="1:6" x14ac:dyDescent="0.25">
      <c r="A236" s="1"/>
      <c r="B236" s="1"/>
      <c r="C236" s="1"/>
      <c r="D236" s="1"/>
      <c r="E236" s="1"/>
      <c r="F236" s="1"/>
    </row>
    <row r="237" spans="1:6" x14ac:dyDescent="0.25">
      <c r="A237" s="1"/>
      <c r="B237" s="1"/>
      <c r="C237" s="1"/>
      <c r="D237" s="1"/>
      <c r="E237" s="1"/>
      <c r="F237" s="1"/>
    </row>
    <row r="238" spans="1:6" x14ac:dyDescent="0.25">
      <c r="A238" s="1"/>
      <c r="B238" s="1"/>
      <c r="C238" s="1"/>
      <c r="D238" s="1"/>
      <c r="E238" s="1"/>
      <c r="F238" s="1"/>
    </row>
    <row r="239" spans="1:6" x14ac:dyDescent="0.25">
      <c r="A239" s="1"/>
      <c r="B239" s="1"/>
      <c r="C239" s="1"/>
      <c r="D239" s="1"/>
      <c r="E239" s="1"/>
      <c r="F239" s="1"/>
    </row>
    <row r="240" spans="1:6" x14ac:dyDescent="0.25">
      <c r="A240" s="1"/>
      <c r="B240" s="1"/>
      <c r="C240" s="1"/>
      <c r="D240" s="1"/>
      <c r="E240" s="1"/>
      <c r="F240" s="1"/>
    </row>
    <row r="241" spans="1:6" x14ac:dyDescent="0.25">
      <c r="A241" s="1"/>
      <c r="B241" s="1"/>
      <c r="C241" s="1"/>
      <c r="D241" s="1"/>
      <c r="E241" s="1"/>
      <c r="F241" s="1"/>
    </row>
    <row r="242" spans="1:6" x14ac:dyDescent="0.25">
      <c r="A242" s="1"/>
      <c r="B242" s="1"/>
      <c r="C242" s="1"/>
      <c r="D242" s="1"/>
      <c r="E242" s="1"/>
      <c r="F242" s="1"/>
    </row>
    <row r="243" spans="1:6" x14ac:dyDescent="0.25">
      <c r="A243" s="1"/>
      <c r="B243" s="1"/>
      <c r="C243" s="1"/>
      <c r="D243" s="1"/>
      <c r="E243" s="1"/>
      <c r="F243" s="1"/>
    </row>
    <row r="244" spans="1:6" x14ac:dyDescent="0.25">
      <c r="A244" s="1"/>
      <c r="B244" s="1"/>
      <c r="C244" s="1"/>
      <c r="D244" s="1"/>
      <c r="E244" s="1"/>
      <c r="F244" s="1"/>
    </row>
    <row r="245" spans="1:6" x14ac:dyDescent="0.25">
      <c r="A245" s="1"/>
      <c r="B245" s="1"/>
      <c r="C245" s="1"/>
      <c r="D245" s="1"/>
      <c r="E245" s="1"/>
      <c r="F245" s="1"/>
    </row>
    <row r="246" spans="1:6" x14ac:dyDescent="0.25">
      <c r="A246" s="1"/>
      <c r="B246" s="1"/>
      <c r="C246" s="1"/>
      <c r="D246" s="1"/>
      <c r="E246" s="1"/>
      <c r="F246" s="1"/>
    </row>
    <row r="247" spans="1:6" x14ac:dyDescent="0.25">
      <c r="A247" s="1"/>
      <c r="B247" s="1"/>
      <c r="C247" s="1"/>
      <c r="D247" s="1"/>
      <c r="E247" s="1"/>
      <c r="F247" s="1"/>
    </row>
    <row r="248" spans="1:6" x14ac:dyDescent="0.25">
      <c r="A248" s="1"/>
      <c r="B248" s="1"/>
      <c r="C248" s="1"/>
      <c r="D248" s="1"/>
      <c r="E248" s="1"/>
      <c r="F248" s="1"/>
    </row>
    <row r="249" spans="1:6" x14ac:dyDescent="0.25">
      <c r="A249" s="1"/>
      <c r="B249" s="1"/>
      <c r="C249" s="1"/>
      <c r="D249" s="1"/>
      <c r="E249" s="1"/>
      <c r="F249" s="1"/>
    </row>
    <row r="250" spans="1:6" x14ac:dyDescent="0.25">
      <c r="A250" s="1"/>
      <c r="B250" s="1"/>
      <c r="C250" s="1"/>
      <c r="D250" s="1"/>
      <c r="E250" s="1"/>
      <c r="F250" s="1"/>
    </row>
    <row r="251" spans="1:6" x14ac:dyDescent="0.25">
      <c r="A251" s="1"/>
      <c r="B251" s="1"/>
      <c r="C251" s="1"/>
      <c r="D251" s="1"/>
      <c r="E251" s="1"/>
      <c r="F251" s="1"/>
    </row>
    <row r="252" spans="1:6" x14ac:dyDescent="0.25">
      <c r="A252" s="1"/>
      <c r="B252" s="1"/>
      <c r="C252" s="1"/>
      <c r="D252" s="1"/>
      <c r="E252" s="1"/>
      <c r="F252" s="1"/>
    </row>
    <row r="253" spans="1:6" x14ac:dyDescent="0.25">
      <c r="A253" s="1"/>
      <c r="B253" s="1"/>
      <c r="C253" s="1"/>
      <c r="D253" s="1"/>
      <c r="E253" s="1"/>
      <c r="F253" s="1"/>
    </row>
    <row r="254" spans="1:6" x14ac:dyDescent="0.25">
      <c r="A254" s="1"/>
      <c r="B254" s="1"/>
      <c r="C254" s="1"/>
      <c r="D254" s="1"/>
      <c r="E254" s="1"/>
      <c r="F254" s="1"/>
    </row>
    <row r="255" spans="1:6" x14ac:dyDescent="0.25">
      <c r="A255" s="1"/>
      <c r="B255" s="1"/>
      <c r="C255" s="1"/>
      <c r="D255" s="1"/>
      <c r="E255" s="1"/>
      <c r="F255" s="1"/>
    </row>
    <row r="256" spans="1:6" x14ac:dyDescent="0.25">
      <c r="A256" s="1"/>
      <c r="B256" s="1"/>
      <c r="C256" s="1"/>
      <c r="D256" s="1"/>
      <c r="E256" s="1"/>
      <c r="F256" s="1"/>
    </row>
    <row r="257" spans="1:6" x14ac:dyDescent="0.25">
      <c r="A257" s="1"/>
      <c r="B257" s="1"/>
      <c r="C257" s="1"/>
      <c r="D257" s="1"/>
      <c r="E257" s="1"/>
      <c r="F257" s="1"/>
    </row>
    <row r="258" spans="1:6" x14ac:dyDescent="0.25">
      <c r="A258" s="1"/>
      <c r="B258" s="1"/>
      <c r="C258" s="1"/>
      <c r="D258" s="1"/>
      <c r="E258" s="1"/>
      <c r="F258" s="1"/>
    </row>
    <row r="259" spans="1:6" x14ac:dyDescent="0.25">
      <c r="A259" s="1"/>
      <c r="B259" s="1"/>
      <c r="C259" s="1"/>
      <c r="D259" s="1"/>
      <c r="E259" s="1"/>
      <c r="F259" s="1"/>
    </row>
    <row r="260" spans="1:6" x14ac:dyDescent="0.25">
      <c r="A260" s="1"/>
      <c r="B260" s="1"/>
      <c r="C260" s="1"/>
      <c r="D260" s="1"/>
      <c r="E260" s="1"/>
      <c r="F260" s="1"/>
    </row>
    <row r="261" spans="1:6" x14ac:dyDescent="0.25">
      <c r="A261" s="1"/>
      <c r="B261" s="1"/>
      <c r="C261" s="1"/>
      <c r="D261" s="1"/>
      <c r="E261" s="1"/>
      <c r="F261" s="1"/>
    </row>
    <row r="262" spans="1:6" x14ac:dyDescent="0.25">
      <c r="A262" s="1"/>
      <c r="B262" s="1"/>
      <c r="C262" s="1"/>
      <c r="D262" s="1"/>
      <c r="E262" s="1"/>
      <c r="F262" s="1"/>
    </row>
    <row r="263" spans="1:6" x14ac:dyDescent="0.25">
      <c r="A263" s="1"/>
      <c r="B263" s="1"/>
      <c r="C263" s="1"/>
      <c r="D263" s="1"/>
      <c r="E263" s="1"/>
      <c r="F263" s="1"/>
    </row>
    <row r="264" spans="1:6" x14ac:dyDescent="0.25">
      <c r="A264" s="1"/>
      <c r="B264" s="1"/>
      <c r="C264" s="1"/>
      <c r="D264" s="1"/>
      <c r="E264" s="1"/>
      <c r="F264" s="1"/>
    </row>
    <row r="265" spans="1:6" x14ac:dyDescent="0.25">
      <c r="A265" s="1"/>
      <c r="B265" s="1"/>
      <c r="C265" s="1"/>
      <c r="D265" s="1"/>
      <c r="E265" s="1"/>
      <c r="F265" s="1"/>
    </row>
    <row r="266" spans="1:6" x14ac:dyDescent="0.25">
      <c r="A266" s="1"/>
      <c r="B266" s="1"/>
      <c r="C266" s="1"/>
      <c r="D266" s="1"/>
      <c r="E266" s="1"/>
      <c r="F266" s="1"/>
    </row>
    <row r="267" spans="1:6" x14ac:dyDescent="0.25">
      <c r="A267" s="1"/>
      <c r="B267" s="1"/>
      <c r="C267" s="1"/>
      <c r="D267" s="1"/>
      <c r="E267" s="1"/>
      <c r="F267" s="1"/>
    </row>
    <row r="268" spans="1:6" x14ac:dyDescent="0.25">
      <c r="A268" s="1"/>
      <c r="B268" s="1"/>
      <c r="C268" s="1"/>
      <c r="D268" s="1"/>
      <c r="E268" s="1"/>
      <c r="F268" s="1"/>
    </row>
    <row r="269" spans="1:6" x14ac:dyDescent="0.25">
      <c r="A269" s="1"/>
      <c r="B269" s="1"/>
      <c r="C269" s="1"/>
      <c r="D269" s="1"/>
      <c r="E269" s="1"/>
      <c r="F269" s="1"/>
    </row>
    <row r="270" spans="1:6" x14ac:dyDescent="0.25">
      <c r="A270" s="1"/>
      <c r="B270" s="1"/>
      <c r="C270" s="1"/>
      <c r="D270" s="1"/>
      <c r="E270" s="1"/>
      <c r="F270" s="1"/>
    </row>
    <row r="271" spans="1:6" x14ac:dyDescent="0.25">
      <c r="A271" s="1"/>
      <c r="B271" s="1"/>
      <c r="C271" s="1"/>
      <c r="D271" s="1"/>
      <c r="E271" s="1"/>
      <c r="F271" s="1"/>
    </row>
    <row r="272" spans="1:6" x14ac:dyDescent="0.25">
      <c r="A272" s="1"/>
      <c r="B272" s="1"/>
      <c r="C272" s="1"/>
      <c r="D272" s="1"/>
      <c r="E272" s="1"/>
      <c r="F272" s="1"/>
    </row>
    <row r="273" spans="1:6" x14ac:dyDescent="0.25">
      <c r="A273" s="1"/>
      <c r="B273" s="1"/>
      <c r="C273" s="1"/>
      <c r="D273" s="1"/>
      <c r="E273" s="1"/>
      <c r="F273" s="1"/>
    </row>
    <row r="274" spans="1:6" x14ac:dyDescent="0.25">
      <c r="A274" s="1"/>
      <c r="B274" s="1"/>
      <c r="C274" s="1"/>
      <c r="D274" s="1"/>
      <c r="E274" s="1"/>
      <c r="F274" s="1"/>
    </row>
    <row r="275" spans="1:6" x14ac:dyDescent="0.25">
      <c r="A275" s="1"/>
      <c r="B275" s="1"/>
      <c r="C275" s="1"/>
      <c r="D275" s="1"/>
      <c r="E275" s="1"/>
      <c r="F275" s="1"/>
    </row>
    <row r="276" spans="1:6" x14ac:dyDescent="0.25">
      <c r="A276" s="1"/>
      <c r="B276" s="1"/>
      <c r="C276" s="1"/>
      <c r="D276" s="1"/>
      <c r="E276" s="1"/>
      <c r="F276" s="1"/>
    </row>
    <row r="277" spans="1:6" x14ac:dyDescent="0.25">
      <c r="A277" s="1"/>
      <c r="B277" s="1"/>
      <c r="C277" s="1"/>
      <c r="D277" s="1"/>
      <c r="E277" s="1"/>
      <c r="F277" s="1"/>
    </row>
    <row r="278" spans="1:6" x14ac:dyDescent="0.25">
      <c r="A278" s="1"/>
      <c r="B278" s="1"/>
      <c r="C278" s="1"/>
      <c r="D278" s="1"/>
      <c r="E278" s="1"/>
      <c r="F278" s="1"/>
    </row>
    <row r="279" spans="1:6" x14ac:dyDescent="0.25">
      <c r="A279" s="1"/>
      <c r="B279" s="1"/>
      <c r="C279" s="1"/>
      <c r="D279" s="1"/>
      <c r="E279" s="1"/>
      <c r="F279" s="1"/>
    </row>
    <row r="280" spans="1:6" x14ac:dyDescent="0.25">
      <c r="A280" s="1"/>
      <c r="B280" s="1"/>
      <c r="C280" s="1"/>
      <c r="D280" s="1"/>
      <c r="E280" s="1"/>
      <c r="F280" s="1"/>
    </row>
    <row r="281" spans="1:6" x14ac:dyDescent="0.25">
      <c r="A281" s="1"/>
      <c r="B281" s="1"/>
      <c r="C281" s="1"/>
      <c r="D281" s="1"/>
      <c r="E281" s="1"/>
      <c r="F281" s="1"/>
    </row>
    <row r="282" spans="1:6" x14ac:dyDescent="0.25">
      <c r="A282" s="1"/>
      <c r="B282" s="1"/>
      <c r="C282" s="1"/>
      <c r="D282" s="1"/>
      <c r="E282" s="1"/>
      <c r="F282" s="1"/>
    </row>
    <row r="283" spans="1:6" x14ac:dyDescent="0.25">
      <c r="A283" s="1"/>
      <c r="B283" s="1"/>
      <c r="C283" s="1"/>
      <c r="D283" s="1"/>
      <c r="E283" s="1"/>
      <c r="F283" s="1"/>
    </row>
    <row r="284" spans="1:6" x14ac:dyDescent="0.25">
      <c r="A284" s="1"/>
      <c r="B284" s="1"/>
      <c r="C284" s="1"/>
      <c r="D284" s="1"/>
      <c r="E284" s="1"/>
      <c r="F284" s="1"/>
    </row>
    <row r="285" spans="1:6" x14ac:dyDescent="0.25">
      <c r="A285" s="1"/>
      <c r="B285" s="1"/>
      <c r="C285" s="1"/>
      <c r="D285" s="1"/>
      <c r="E285" s="1"/>
      <c r="F285" s="1"/>
    </row>
    <row r="286" spans="1:6" x14ac:dyDescent="0.25">
      <c r="A286" s="1"/>
      <c r="B286" s="1"/>
      <c r="C286" s="1"/>
      <c r="D286" s="1"/>
      <c r="E286" s="1"/>
      <c r="F286" s="1"/>
    </row>
    <row r="287" spans="1:6" x14ac:dyDescent="0.25">
      <c r="A287" s="1"/>
      <c r="B287" s="1"/>
      <c r="C287" s="1"/>
      <c r="D287" s="1"/>
      <c r="E287" s="1"/>
      <c r="F287" s="1"/>
    </row>
    <row r="288" spans="1:6" x14ac:dyDescent="0.25">
      <c r="A288" s="1"/>
      <c r="B288" s="1"/>
      <c r="C288" s="1"/>
      <c r="D288" s="1"/>
      <c r="E288" s="1"/>
      <c r="F288" s="1"/>
    </row>
    <row r="289" spans="1:6" x14ac:dyDescent="0.25">
      <c r="A289" s="1"/>
      <c r="B289" s="1"/>
      <c r="C289" s="1"/>
      <c r="D289" s="1"/>
      <c r="E289" s="1"/>
      <c r="F289" s="1"/>
    </row>
    <row r="290" spans="1:6" x14ac:dyDescent="0.25">
      <c r="A290" s="1"/>
      <c r="B290" s="1"/>
      <c r="C290" s="1"/>
      <c r="D290" s="1"/>
      <c r="E290" s="1"/>
      <c r="F290" s="1"/>
    </row>
    <row r="291" spans="1:6" x14ac:dyDescent="0.25">
      <c r="A291" s="1"/>
      <c r="B291" s="1"/>
      <c r="C291" s="1"/>
      <c r="D291" s="1"/>
      <c r="E291" s="1"/>
      <c r="F291" s="1"/>
    </row>
    <row r="292" spans="1:6" x14ac:dyDescent="0.25">
      <c r="A292" s="1"/>
      <c r="B292" s="1"/>
      <c r="C292" s="1"/>
      <c r="D292" s="1"/>
      <c r="E292" s="1"/>
      <c r="F292" s="1"/>
    </row>
    <row r="293" spans="1:6" x14ac:dyDescent="0.25">
      <c r="A293" s="1"/>
      <c r="B293" s="1"/>
      <c r="C293" s="1"/>
      <c r="D293" s="1"/>
      <c r="E293" s="1"/>
      <c r="F293" s="1"/>
    </row>
    <row r="294" spans="1:6" x14ac:dyDescent="0.25">
      <c r="A294" s="1"/>
      <c r="B294" s="1"/>
      <c r="C294" s="1"/>
      <c r="D294" s="1"/>
      <c r="E294" s="1"/>
      <c r="F294" s="1"/>
    </row>
    <row r="295" spans="1:6" x14ac:dyDescent="0.25">
      <c r="A295" s="1"/>
      <c r="B295" s="1"/>
      <c r="C295" s="1"/>
      <c r="D295" s="1"/>
      <c r="E295" s="1"/>
      <c r="F295" s="1"/>
    </row>
    <row r="296" spans="1:6" x14ac:dyDescent="0.25">
      <c r="A296" s="1"/>
      <c r="B296" s="1"/>
      <c r="C296" s="1"/>
      <c r="D296" s="1"/>
      <c r="E296" s="1"/>
      <c r="F296" s="1"/>
    </row>
    <row r="297" spans="1:6" x14ac:dyDescent="0.25">
      <c r="A297" s="1"/>
      <c r="B297" s="1"/>
      <c r="C297" s="1"/>
      <c r="D297" s="1"/>
      <c r="E297" s="1"/>
      <c r="F297" s="1"/>
    </row>
    <row r="298" spans="1:6" x14ac:dyDescent="0.25">
      <c r="A298" s="1"/>
      <c r="B298" s="1"/>
      <c r="C298" s="1"/>
      <c r="D298" s="1"/>
      <c r="E298" s="1"/>
      <c r="F298" s="1"/>
    </row>
    <row r="299" spans="1:6" x14ac:dyDescent="0.25">
      <c r="A299" s="1"/>
      <c r="B299" s="1"/>
      <c r="C299" s="1"/>
      <c r="D299" s="1"/>
      <c r="E299" s="1"/>
      <c r="F299" s="1"/>
    </row>
    <row r="300" spans="1:6" x14ac:dyDescent="0.25">
      <c r="A300" s="1"/>
      <c r="B300" s="1"/>
      <c r="C300" s="1"/>
      <c r="D300" s="1"/>
      <c r="E300" s="1"/>
      <c r="F300" s="1"/>
    </row>
    <row r="301" spans="1:6" x14ac:dyDescent="0.25">
      <c r="A301" s="1"/>
      <c r="B301" s="1"/>
      <c r="C301" s="1"/>
      <c r="D301" s="1"/>
      <c r="E301" s="1"/>
      <c r="F301" s="1"/>
    </row>
    <row r="302" spans="1:6" x14ac:dyDescent="0.25">
      <c r="A302" s="1"/>
      <c r="B302" s="1"/>
      <c r="C302" s="1"/>
      <c r="D302" s="1"/>
      <c r="E302" s="1"/>
      <c r="F302" s="1"/>
    </row>
    <row r="303" spans="1:6" x14ac:dyDescent="0.25">
      <c r="A303" s="1"/>
      <c r="B303" s="1"/>
      <c r="C303" s="1"/>
      <c r="D303" s="1"/>
      <c r="E303" s="1"/>
      <c r="F303" s="1"/>
    </row>
    <row r="304" spans="1:6" x14ac:dyDescent="0.25">
      <c r="A304" s="1"/>
      <c r="B304" s="1"/>
      <c r="C304" s="1"/>
      <c r="D304" s="1"/>
      <c r="E304" s="1"/>
      <c r="F304" s="1"/>
    </row>
    <row r="305" spans="1:6" x14ac:dyDescent="0.25">
      <c r="A305" s="1"/>
      <c r="B305" s="1"/>
      <c r="C305" s="1"/>
      <c r="D305" s="1"/>
      <c r="E305" s="1"/>
      <c r="F305" s="1"/>
    </row>
    <row r="306" spans="1:6" x14ac:dyDescent="0.25">
      <c r="A306" s="1"/>
      <c r="B306" s="1"/>
      <c r="C306" s="1"/>
      <c r="D306" s="1"/>
      <c r="E306" s="1"/>
      <c r="F306" s="1"/>
    </row>
    <row r="307" spans="1:6" x14ac:dyDescent="0.25">
      <c r="A307" s="1"/>
      <c r="B307" s="1"/>
      <c r="C307" s="1"/>
      <c r="D307" s="1"/>
      <c r="E307" s="1"/>
      <c r="F307" s="1"/>
    </row>
    <row r="308" spans="1:6" x14ac:dyDescent="0.25">
      <c r="A308" s="1"/>
      <c r="B308" s="1"/>
      <c r="C308" s="1"/>
      <c r="D308" s="1"/>
      <c r="E308" s="1"/>
      <c r="F308" s="1"/>
    </row>
    <row r="309" spans="1:6" x14ac:dyDescent="0.25">
      <c r="A309" s="1"/>
      <c r="B309" s="1"/>
      <c r="C309" s="1"/>
      <c r="D309" s="1"/>
      <c r="E309" s="1"/>
      <c r="F309" s="1"/>
    </row>
    <row r="310" spans="1:6" x14ac:dyDescent="0.25">
      <c r="A310" s="1"/>
      <c r="B310" s="1"/>
      <c r="C310" s="1"/>
      <c r="D310" s="1"/>
      <c r="E310" s="1"/>
      <c r="F310" s="1"/>
    </row>
    <row r="311" spans="1:6" x14ac:dyDescent="0.25">
      <c r="A311" s="1"/>
      <c r="B311" s="1"/>
      <c r="C311" s="1"/>
      <c r="D311" s="1"/>
      <c r="E311" s="1"/>
      <c r="F311" s="1"/>
    </row>
    <row r="312" spans="1:6" x14ac:dyDescent="0.25">
      <c r="A312" s="1"/>
      <c r="B312" s="1"/>
      <c r="C312" s="1"/>
      <c r="D312" s="1"/>
      <c r="E312" s="1"/>
      <c r="F312" s="1"/>
    </row>
    <row r="313" spans="1:6" x14ac:dyDescent="0.25">
      <c r="A313" s="1"/>
      <c r="B313" s="1"/>
      <c r="C313" s="1"/>
      <c r="D313" s="1"/>
      <c r="E313" s="1"/>
      <c r="F313" s="1"/>
    </row>
    <row r="314" spans="1:6" x14ac:dyDescent="0.25">
      <c r="A314" s="1"/>
      <c r="B314" s="1"/>
      <c r="C314" s="1"/>
      <c r="D314" s="1"/>
      <c r="E314" s="1"/>
      <c r="F314" s="1"/>
    </row>
    <row r="315" spans="1:6" x14ac:dyDescent="0.25">
      <c r="A315" s="1"/>
      <c r="B315" s="1"/>
      <c r="C315" s="1"/>
      <c r="D315" s="1"/>
      <c r="E315" s="1"/>
      <c r="F315" s="1"/>
    </row>
    <row r="316" spans="1:6" x14ac:dyDescent="0.25">
      <c r="A316" s="1"/>
      <c r="B316" s="1"/>
      <c r="C316" s="1"/>
      <c r="D316" s="1"/>
      <c r="E316" s="1"/>
      <c r="F316" s="1"/>
    </row>
    <row r="317" spans="1:6" x14ac:dyDescent="0.25">
      <c r="A317" s="1"/>
      <c r="B317" s="1"/>
      <c r="C317" s="1"/>
      <c r="D317" s="1"/>
      <c r="E317" s="1"/>
      <c r="F317" s="1"/>
    </row>
    <row r="318" spans="1:6" x14ac:dyDescent="0.25">
      <c r="A318" s="1"/>
      <c r="B318" s="1"/>
      <c r="C318" s="1"/>
      <c r="D318" s="1"/>
      <c r="E318" s="1"/>
      <c r="F318" s="1"/>
    </row>
    <row r="319" spans="1:6" x14ac:dyDescent="0.25">
      <c r="A319" s="1"/>
      <c r="B319" s="1"/>
      <c r="C319" s="1"/>
      <c r="D319" s="1"/>
      <c r="E319" s="1"/>
      <c r="F319" s="1"/>
    </row>
    <row r="320" spans="1:6" x14ac:dyDescent="0.25">
      <c r="A320" s="1"/>
      <c r="B320" s="1"/>
      <c r="C320" s="1"/>
      <c r="D320" s="1"/>
      <c r="E320" s="1"/>
      <c r="F320" s="1"/>
    </row>
    <row r="321" spans="1:6" x14ac:dyDescent="0.25">
      <c r="A321" s="1"/>
      <c r="B321" s="1"/>
      <c r="C321" s="1"/>
      <c r="D321" s="1"/>
      <c r="E321" s="1"/>
      <c r="F321" s="1"/>
    </row>
    <row r="322" spans="1:6" x14ac:dyDescent="0.25">
      <c r="A322" s="1"/>
      <c r="B322" s="1"/>
      <c r="C322" s="1"/>
      <c r="D322" s="1"/>
      <c r="E322" s="1"/>
      <c r="F322" s="1"/>
    </row>
    <row r="323" spans="1:6" x14ac:dyDescent="0.25">
      <c r="A323" s="1"/>
      <c r="B323" s="1"/>
      <c r="C323" s="1"/>
      <c r="D323" s="1"/>
      <c r="E323" s="1"/>
      <c r="F323" s="1"/>
    </row>
    <row r="324" spans="1:6" x14ac:dyDescent="0.25">
      <c r="A324" s="1"/>
      <c r="B324" s="1"/>
      <c r="C324" s="1"/>
      <c r="D324" s="1"/>
      <c r="E324" s="1"/>
      <c r="F324" s="1"/>
    </row>
    <row r="325" spans="1:6" x14ac:dyDescent="0.25">
      <c r="A325" s="1"/>
      <c r="B325" s="1"/>
      <c r="C325" s="1"/>
      <c r="D325" s="1"/>
      <c r="E325" s="1"/>
      <c r="F325" s="1"/>
    </row>
    <row r="326" spans="1:6" x14ac:dyDescent="0.25">
      <c r="A326" s="1"/>
      <c r="B326" s="1"/>
      <c r="C326" s="1"/>
      <c r="D326" s="1"/>
      <c r="E326" s="1"/>
      <c r="F326" s="1"/>
    </row>
    <row r="327" spans="1:6" x14ac:dyDescent="0.25">
      <c r="A327" s="1"/>
      <c r="B327" s="1"/>
      <c r="C327" s="1"/>
      <c r="D327" s="1"/>
      <c r="E327" s="1"/>
      <c r="F327" s="1"/>
    </row>
    <row r="328" spans="1:6" x14ac:dyDescent="0.25">
      <c r="A328" s="1"/>
      <c r="B328" s="1"/>
      <c r="C328" s="1"/>
      <c r="D328" s="1"/>
      <c r="E328" s="1"/>
      <c r="F328" s="1"/>
    </row>
    <row r="329" spans="1:6" x14ac:dyDescent="0.25">
      <c r="A329" s="1"/>
      <c r="B329" s="1"/>
      <c r="C329" s="1"/>
      <c r="D329" s="1"/>
      <c r="E329" s="1"/>
      <c r="F329" s="1"/>
    </row>
    <row r="330" spans="1:6" x14ac:dyDescent="0.25">
      <c r="A330" s="1"/>
      <c r="B330" s="1"/>
      <c r="C330" s="1"/>
      <c r="D330" s="1"/>
      <c r="E330" s="1"/>
      <c r="F330" s="1"/>
    </row>
    <row r="331" spans="1:6" x14ac:dyDescent="0.25">
      <c r="A331" s="1"/>
      <c r="B331" s="1"/>
      <c r="C331" s="1"/>
      <c r="D331" s="1"/>
      <c r="E331" s="1"/>
      <c r="F331" s="1"/>
    </row>
    <row r="332" spans="1:6" x14ac:dyDescent="0.25">
      <c r="A332" s="1"/>
      <c r="B332" s="1"/>
      <c r="C332" s="1"/>
      <c r="D332" s="1"/>
      <c r="E332" s="1"/>
      <c r="F332" s="1"/>
    </row>
    <row r="333" spans="1:6" x14ac:dyDescent="0.25">
      <c r="A333" s="1"/>
      <c r="B333" s="1"/>
      <c r="C333" s="1"/>
      <c r="D333" s="1"/>
      <c r="E333" s="1"/>
      <c r="F333" s="1"/>
    </row>
    <row r="334" spans="1:6" x14ac:dyDescent="0.25">
      <c r="A334" s="1"/>
      <c r="B334" s="1"/>
      <c r="C334" s="1"/>
      <c r="D334" s="1"/>
      <c r="E334" s="1"/>
      <c r="F334" s="1"/>
    </row>
    <row r="335" spans="1:6" x14ac:dyDescent="0.25">
      <c r="A335" s="1"/>
      <c r="B335" s="1"/>
      <c r="C335" s="1"/>
      <c r="D335" s="1"/>
      <c r="E335" s="1"/>
      <c r="F335" s="1"/>
    </row>
    <row r="336" spans="1:6" x14ac:dyDescent="0.25">
      <c r="A336" s="1"/>
      <c r="B336" s="1"/>
      <c r="C336" s="1"/>
      <c r="D336" s="1"/>
      <c r="E336" s="1"/>
      <c r="F336" s="1"/>
    </row>
    <row r="337" spans="1:6" x14ac:dyDescent="0.25">
      <c r="A337" s="1"/>
      <c r="B337" s="1"/>
      <c r="C337" s="1"/>
      <c r="D337" s="1"/>
      <c r="E337" s="1"/>
      <c r="F337" s="1"/>
    </row>
    <row r="338" spans="1:6" x14ac:dyDescent="0.25">
      <c r="A338" s="1"/>
      <c r="B338" s="1"/>
      <c r="C338" s="1"/>
      <c r="D338" s="1"/>
      <c r="E338" s="1"/>
      <c r="F338" s="1"/>
    </row>
    <row r="339" spans="1:6" x14ac:dyDescent="0.25">
      <c r="A339" s="1"/>
      <c r="B339" s="1"/>
      <c r="C339" s="1"/>
      <c r="D339" s="1"/>
      <c r="E339" s="1"/>
      <c r="F339" s="1"/>
    </row>
    <row r="340" spans="1:6" x14ac:dyDescent="0.25">
      <c r="A340" s="1"/>
      <c r="B340" s="1"/>
      <c r="C340" s="1"/>
      <c r="D340" s="1"/>
      <c r="E340" s="1"/>
      <c r="F340" s="1"/>
    </row>
    <row r="341" spans="1:6" x14ac:dyDescent="0.25">
      <c r="A341" s="1"/>
      <c r="B341" s="1"/>
      <c r="C341" s="1"/>
      <c r="D341" s="1"/>
      <c r="E341" s="1"/>
      <c r="F341" s="1"/>
    </row>
    <row r="342" spans="1:6" x14ac:dyDescent="0.25">
      <c r="A342" s="1"/>
      <c r="B342" s="1"/>
      <c r="C342" s="1"/>
      <c r="D342" s="1"/>
      <c r="E342" s="1"/>
      <c r="F342" s="1"/>
    </row>
    <row r="343" spans="1:6" x14ac:dyDescent="0.25">
      <c r="A343" s="1"/>
      <c r="B343" s="1"/>
      <c r="C343" s="1"/>
      <c r="D343" s="1"/>
      <c r="E343" s="1"/>
      <c r="F343" s="1"/>
    </row>
    <row r="344" spans="1:6" x14ac:dyDescent="0.25">
      <c r="A344" s="1"/>
      <c r="B344" s="1"/>
      <c r="C344" s="1"/>
      <c r="D344" s="1"/>
      <c r="E344" s="1"/>
      <c r="F344" s="1"/>
    </row>
    <row r="345" spans="1:6" x14ac:dyDescent="0.25">
      <c r="A345" s="1"/>
      <c r="B345" s="1"/>
      <c r="C345" s="1"/>
      <c r="D345" s="1"/>
      <c r="E345" s="1"/>
      <c r="F345" s="1"/>
    </row>
    <row r="346" spans="1:6" x14ac:dyDescent="0.25">
      <c r="A346" s="1"/>
      <c r="B346" s="1"/>
      <c r="C346" s="1"/>
      <c r="D346" s="1"/>
      <c r="E346" s="1"/>
      <c r="F346" s="1"/>
    </row>
    <row r="347" spans="1:6" x14ac:dyDescent="0.25">
      <c r="A347" s="1"/>
      <c r="B347" s="1"/>
      <c r="C347" s="1"/>
      <c r="D347" s="1"/>
      <c r="E347" s="1"/>
      <c r="F347" s="1"/>
    </row>
    <row r="348" spans="1:6" x14ac:dyDescent="0.25">
      <c r="A348" s="1"/>
      <c r="B348" s="1"/>
      <c r="C348" s="1"/>
      <c r="D348" s="1"/>
      <c r="E348" s="1"/>
      <c r="F348" s="1"/>
    </row>
    <row r="349" spans="1:6" x14ac:dyDescent="0.25">
      <c r="A349" s="1"/>
      <c r="B349" s="1"/>
      <c r="C349" s="1"/>
      <c r="D349" s="1"/>
      <c r="E349" s="1"/>
      <c r="F349" s="1"/>
    </row>
    <row r="350" spans="1:6" x14ac:dyDescent="0.25">
      <c r="A350" s="1"/>
      <c r="B350" s="1"/>
      <c r="C350" s="1"/>
      <c r="D350" s="1"/>
      <c r="E350" s="1"/>
      <c r="F350" s="1"/>
    </row>
    <row r="351" spans="1:6" x14ac:dyDescent="0.25">
      <c r="A351" s="1"/>
      <c r="B351" s="1"/>
      <c r="C351" s="1"/>
      <c r="D351" s="1"/>
      <c r="E351" s="1"/>
      <c r="F351" s="1"/>
    </row>
    <row r="352" spans="1:6" x14ac:dyDescent="0.25">
      <c r="A352" s="1"/>
      <c r="B352" s="1"/>
      <c r="C352" s="1"/>
      <c r="D352" s="1"/>
      <c r="E352" s="1"/>
      <c r="F352" s="1"/>
    </row>
    <row r="353" spans="1:6" x14ac:dyDescent="0.25">
      <c r="A353" s="1"/>
      <c r="B353" s="1"/>
      <c r="C353" s="1"/>
      <c r="D353" s="1"/>
      <c r="E353" s="1"/>
      <c r="F353" s="1"/>
    </row>
    <row r="354" spans="1:6" x14ac:dyDescent="0.25">
      <c r="A354" s="1"/>
      <c r="B354" s="1"/>
      <c r="C354" s="1"/>
      <c r="D354" s="1"/>
      <c r="E354" s="1"/>
      <c r="F354" s="1"/>
    </row>
    <row r="355" spans="1:6" x14ac:dyDescent="0.25">
      <c r="A355" s="1"/>
      <c r="B355" s="1"/>
      <c r="C355" s="1"/>
      <c r="D355" s="1"/>
      <c r="E355" s="1"/>
      <c r="F355" s="1"/>
    </row>
    <row r="356" spans="1:6" x14ac:dyDescent="0.25">
      <c r="A356" s="1"/>
      <c r="B356" s="1"/>
      <c r="C356" s="1"/>
      <c r="D356" s="1"/>
      <c r="E356" s="1"/>
      <c r="F356" s="1"/>
    </row>
    <row r="357" spans="1:6" x14ac:dyDescent="0.25">
      <c r="A357" s="1"/>
      <c r="B357" s="1"/>
      <c r="C357" s="1"/>
      <c r="D357" s="1"/>
      <c r="E357" s="1"/>
      <c r="F357" s="1"/>
    </row>
    <row r="358" spans="1:6" x14ac:dyDescent="0.25">
      <c r="A358" s="1"/>
      <c r="B358" s="1"/>
      <c r="C358" s="1"/>
      <c r="D358" s="1"/>
      <c r="E358" s="1"/>
      <c r="F358" s="1"/>
    </row>
    <row r="359" spans="1:6" x14ac:dyDescent="0.25">
      <c r="A359" s="1"/>
      <c r="B359" s="1"/>
      <c r="C359" s="1"/>
      <c r="D359" s="1"/>
      <c r="E359" s="1"/>
      <c r="F359" s="1"/>
    </row>
    <row r="360" spans="1:6" x14ac:dyDescent="0.25">
      <c r="A360" s="1"/>
      <c r="B360" s="1"/>
      <c r="C360" s="1"/>
      <c r="D360" s="1"/>
      <c r="E360" s="1"/>
      <c r="F360" s="1"/>
    </row>
    <row r="361" spans="1:6" x14ac:dyDescent="0.25">
      <c r="A361" s="1"/>
      <c r="B361" s="1"/>
      <c r="C361" s="1"/>
      <c r="D361" s="1"/>
      <c r="E361" s="1"/>
      <c r="F361" s="1"/>
    </row>
    <row r="362" spans="1:6" x14ac:dyDescent="0.25">
      <c r="A362" s="1"/>
      <c r="B362" s="1"/>
      <c r="C362" s="1"/>
      <c r="D362" s="1"/>
      <c r="E362" s="1"/>
      <c r="F362" s="1"/>
    </row>
    <row r="363" spans="1:6" x14ac:dyDescent="0.25">
      <c r="A363" s="1"/>
      <c r="B363" s="1"/>
      <c r="C363" s="1"/>
      <c r="D363" s="1"/>
      <c r="E363" s="1"/>
      <c r="F363" s="1"/>
    </row>
    <row r="364" spans="1:6" x14ac:dyDescent="0.25">
      <c r="A364" s="1"/>
      <c r="B364" s="1"/>
      <c r="C364" s="1"/>
      <c r="D364" s="1"/>
      <c r="E364" s="1"/>
      <c r="F364" s="1"/>
    </row>
    <row r="365" spans="1:6" x14ac:dyDescent="0.25">
      <c r="A365" s="1"/>
      <c r="B365" s="1"/>
      <c r="C365" s="1"/>
      <c r="D365" s="1"/>
      <c r="E365" s="1"/>
      <c r="F365" s="1"/>
    </row>
    <row r="366" spans="1:6" x14ac:dyDescent="0.25">
      <c r="A366" s="1"/>
      <c r="B366" s="1"/>
      <c r="C366" s="1"/>
      <c r="D366" s="1"/>
      <c r="E366" s="1"/>
      <c r="F366" s="1"/>
    </row>
    <row r="367" spans="1:6" x14ac:dyDescent="0.25">
      <c r="A367" s="1"/>
      <c r="B367" s="1"/>
      <c r="C367" s="1"/>
      <c r="D367" s="1"/>
      <c r="E367" s="1"/>
      <c r="F367" s="1"/>
    </row>
    <row r="368" spans="1:6" x14ac:dyDescent="0.25">
      <c r="A368" s="1"/>
      <c r="B368" s="1"/>
      <c r="C368" s="1"/>
      <c r="D368" s="1"/>
      <c r="E368" s="1"/>
      <c r="F368" s="1"/>
    </row>
    <row r="369" spans="1:6" x14ac:dyDescent="0.25">
      <c r="A369" s="1"/>
      <c r="B369" s="1"/>
      <c r="C369" s="1"/>
      <c r="D369" s="1"/>
      <c r="E369" s="1"/>
      <c r="F369" s="1"/>
    </row>
    <row r="370" spans="1:6" x14ac:dyDescent="0.25">
      <c r="A370" s="1"/>
      <c r="B370" s="1"/>
      <c r="C370" s="1"/>
      <c r="D370" s="1"/>
      <c r="E370" s="1"/>
      <c r="F370" s="1"/>
    </row>
    <row r="371" spans="1:6" x14ac:dyDescent="0.25">
      <c r="A371" s="1"/>
      <c r="B371" s="1"/>
      <c r="C371" s="1"/>
      <c r="D371" s="1"/>
      <c r="E371" s="1"/>
      <c r="F371" s="1"/>
    </row>
    <row r="372" spans="1:6" x14ac:dyDescent="0.25">
      <c r="A372" s="1"/>
      <c r="B372" s="1"/>
      <c r="C372" s="1"/>
      <c r="D372" s="1"/>
      <c r="E372" s="1"/>
      <c r="F372" s="1"/>
    </row>
    <row r="373" spans="1:6" x14ac:dyDescent="0.25">
      <c r="A373" s="1"/>
      <c r="B373" s="1"/>
      <c r="C373" s="1"/>
      <c r="D373" s="1"/>
      <c r="E373" s="1"/>
      <c r="F373" s="1"/>
    </row>
    <row r="374" spans="1:6" x14ac:dyDescent="0.25">
      <c r="A374" s="1"/>
      <c r="B374" s="1"/>
      <c r="C374" s="1"/>
      <c r="D374" s="1"/>
      <c r="E374" s="1"/>
      <c r="F374" s="1"/>
    </row>
    <row r="375" spans="1:6" x14ac:dyDescent="0.25">
      <c r="A375" s="1"/>
      <c r="B375" s="1"/>
      <c r="C375" s="1"/>
      <c r="D375" s="1"/>
      <c r="E375" s="1"/>
      <c r="F375" s="1"/>
    </row>
    <row r="376" spans="1:6" x14ac:dyDescent="0.25">
      <c r="A376" s="1"/>
      <c r="B376" s="1"/>
      <c r="C376" s="1"/>
      <c r="D376" s="1"/>
      <c r="E376" s="1"/>
      <c r="F376" s="1"/>
    </row>
    <row r="377" spans="1:6" x14ac:dyDescent="0.25">
      <c r="A377" s="1"/>
      <c r="B377" s="1"/>
      <c r="C377" s="1"/>
      <c r="D377" s="1"/>
      <c r="E377" s="1"/>
      <c r="F377" s="1"/>
    </row>
    <row r="378" spans="1:6" x14ac:dyDescent="0.25">
      <c r="A378" s="1"/>
      <c r="B378" s="1"/>
      <c r="C378" s="1"/>
      <c r="D378" s="1"/>
      <c r="E378" s="1"/>
      <c r="F378" s="1"/>
    </row>
    <row r="379" spans="1:6" x14ac:dyDescent="0.25">
      <c r="A379" s="1"/>
      <c r="B379" s="1"/>
      <c r="C379" s="1"/>
      <c r="D379" s="1"/>
      <c r="E379" s="1"/>
      <c r="F379" s="1"/>
    </row>
    <row r="380" spans="1:6" x14ac:dyDescent="0.25">
      <c r="A380" s="1"/>
      <c r="B380" s="1"/>
      <c r="C380" s="1"/>
      <c r="D380" s="1"/>
      <c r="E380" s="1"/>
      <c r="F380" s="1"/>
    </row>
    <row r="381" spans="1:6" x14ac:dyDescent="0.25">
      <c r="A381" s="1"/>
      <c r="B381" s="1"/>
      <c r="C381" s="1"/>
      <c r="D381" s="1"/>
      <c r="E381" s="1"/>
      <c r="F381" s="1"/>
    </row>
    <row r="382" spans="1:6" x14ac:dyDescent="0.25">
      <c r="A382" s="1"/>
      <c r="B382" s="1"/>
      <c r="C382" s="1"/>
      <c r="D382" s="1"/>
      <c r="E382" s="1"/>
      <c r="F382" s="1"/>
    </row>
    <row r="383" spans="1:6" x14ac:dyDescent="0.25">
      <c r="A383" s="1"/>
      <c r="B383" s="1"/>
      <c r="C383" s="1"/>
      <c r="D383" s="1"/>
      <c r="E383" s="1"/>
      <c r="F383" s="1"/>
    </row>
    <row r="384" spans="1:6" x14ac:dyDescent="0.25">
      <c r="A384" s="1"/>
      <c r="B384" s="1"/>
      <c r="C384" s="1"/>
      <c r="D384" s="1"/>
      <c r="E384" s="1"/>
      <c r="F384" s="1"/>
    </row>
    <row r="385" spans="1:6" x14ac:dyDescent="0.25">
      <c r="A385" s="1"/>
      <c r="B385" s="1"/>
      <c r="C385" s="1"/>
      <c r="D385" s="1"/>
      <c r="E385" s="1"/>
      <c r="F385" s="1"/>
    </row>
    <row r="386" spans="1:6" x14ac:dyDescent="0.25">
      <c r="A386" s="1"/>
      <c r="B386" s="1"/>
      <c r="C386" s="1"/>
      <c r="D386" s="1"/>
      <c r="E386" s="1"/>
      <c r="F386" s="1"/>
    </row>
    <row r="387" spans="1:6" x14ac:dyDescent="0.25">
      <c r="A387" s="1"/>
      <c r="B387" s="1"/>
      <c r="C387" s="1"/>
      <c r="D387" s="1"/>
      <c r="E387" s="1"/>
      <c r="F387" s="1"/>
    </row>
    <row r="388" spans="1:6" x14ac:dyDescent="0.25">
      <c r="A388" s="1"/>
      <c r="B388" s="1"/>
      <c r="C388" s="1"/>
      <c r="D388" s="1"/>
      <c r="E388" s="1"/>
      <c r="F388" s="1"/>
    </row>
    <row r="389" spans="1:6" x14ac:dyDescent="0.25">
      <c r="A389" s="1"/>
      <c r="B389" s="1"/>
      <c r="C389" s="1"/>
      <c r="D389" s="1"/>
      <c r="E389" s="1"/>
      <c r="F389" s="1"/>
    </row>
    <row r="390" spans="1:6" x14ac:dyDescent="0.25">
      <c r="A390" s="1"/>
      <c r="B390" s="1"/>
      <c r="C390" s="1"/>
      <c r="D390" s="1"/>
      <c r="E390" s="1"/>
      <c r="F390" s="1"/>
    </row>
    <row r="391" spans="1:6" x14ac:dyDescent="0.25">
      <c r="A391" s="1"/>
      <c r="B391" s="1"/>
      <c r="C391" s="1"/>
      <c r="D391" s="1"/>
      <c r="E391" s="1"/>
      <c r="F391" s="1"/>
    </row>
    <row r="392" spans="1:6" x14ac:dyDescent="0.25">
      <c r="A392" s="1"/>
      <c r="B392" s="1"/>
      <c r="C392" s="1"/>
      <c r="D392" s="1"/>
      <c r="E392" s="1"/>
      <c r="F392" s="1"/>
    </row>
    <row r="393" spans="1:6" x14ac:dyDescent="0.25">
      <c r="A393" s="1"/>
      <c r="B393" s="1"/>
      <c r="C393" s="1"/>
      <c r="D393" s="1"/>
      <c r="E393" s="1"/>
      <c r="F393" s="1"/>
    </row>
    <row r="394" spans="1:6" x14ac:dyDescent="0.25">
      <c r="A394" s="1"/>
      <c r="B394" s="1"/>
      <c r="C394" s="1"/>
      <c r="D394" s="1"/>
      <c r="E394" s="1"/>
      <c r="F394" s="1"/>
    </row>
    <row r="395" spans="1:6" x14ac:dyDescent="0.25">
      <c r="A395" s="1"/>
      <c r="B395" s="1"/>
      <c r="C395" s="1"/>
      <c r="D395" s="1"/>
      <c r="E395" s="1"/>
      <c r="F395" s="1"/>
    </row>
    <row r="396" spans="1:6" x14ac:dyDescent="0.25">
      <c r="A396" s="1"/>
      <c r="B396" s="1"/>
      <c r="C396" s="1"/>
      <c r="D396" s="1"/>
      <c r="E396" s="1"/>
      <c r="F396" s="1"/>
    </row>
    <row r="397" spans="1:6" x14ac:dyDescent="0.25">
      <c r="A397" s="1"/>
      <c r="B397" s="1"/>
      <c r="C397" s="1"/>
      <c r="D397" s="1"/>
      <c r="E397" s="1"/>
      <c r="F397" s="1"/>
    </row>
    <row r="398" spans="1:6" x14ac:dyDescent="0.25">
      <c r="A398" s="1"/>
      <c r="B398" s="1"/>
      <c r="C398" s="1"/>
      <c r="D398" s="1"/>
      <c r="E398" s="1"/>
      <c r="F398" s="1"/>
    </row>
    <row r="399" spans="1:6" x14ac:dyDescent="0.25">
      <c r="A399" s="1"/>
      <c r="B399" s="1"/>
      <c r="C399" s="1"/>
      <c r="D399" s="1"/>
      <c r="E399" s="1"/>
      <c r="F399" s="1"/>
    </row>
    <row r="400" spans="1:6" x14ac:dyDescent="0.25">
      <c r="A400" s="1"/>
      <c r="B400" s="1"/>
      <c r="C400" s="1"/>
      <c r="D400" s="1"/>
      <c r="E400" s="1"/>
      <c r="F400" s="1"/>
    </row>
    <row r="401" spans="1:6" x14ac:dyDescent="0.25">
      <c r="A401" s="1"/>
      <c r="B401" s="1"/>
      <c r="C401" s="1"/>
      <c r="D401" s="1"/>
      <c r="E401" s="1"/>
      <c r="F401" s="1"/>
    </row>
    <row r="402" spans="1:6" x14ac:dyDescent="0.25">
      <c r="A402" s="1"/>
      <c r="B402" s="1"/>
      <c r="C402" s="1"/>
      <c r="D402" s="1"/>
      <c r="E402" s="1"/>
      <c r="F402" s="1"/>
    </row>
    <row r="403" spans="1:6" x14ac:dyDescent="0.25">
      <c r="A403" s="1"/>
      <c r="B403" s="1"/>
      <c r="C403" s="1"/>
      <c r="D403" s="1"/>
      <c r="E403" s="1"/>
      <c r="F403" s="1"/>
    </row>
    <row r="404" spans="1:6" x14ac:dyDescent="0.25">
      <c r="A404" s="1"/>
      <c r="B404" s="1"/>
      <c r="C404" s="1"/>
      <c r="D404" s="1"/>
      <c r="E404" s="1"/>
      <c r="F404" s="1"/>
    </row>
    <row r="405" spans="1:6" x14ac:dyDescent="0.25">
      <c r="A405" s="1"/>
      <c r="B405" s="1"/>
      <c r="C405" s="1"/>
      <c r="D405" s="1"/>
      <c r="E405" s="1"/>
      <c r="F405" s="1"/>
    </row>
    <row r="406" spans="1:6" x14ac:dyDescent="0.25">
      <c r="A406" s="1"/>
      <c r="B406" s="1"/>
      <c r="C406" s="1"/>
      <c r="D406" s="1"/>
      <c r="E406" s="1"/>
      <c r="F406" s="1"/>
    </row>
    <row r="407" spans="1:6" x14ac:dyDescent="0.25">
      <c r="A407" s="1"/>
      <c r="B407" s="1"/>
      <c r="C407" s="1"/>
      <c r="D407" s="1"/>
      <c r="E407" s="1"/>
      <c r="F407" s="1"/>
    </row>
    <row r="408" spans="1:6" x14ac:dyDescent="0.25">
      <c r="A408" s="1"/>
      <c r="B408" s="1"/>
      <c r="C408" s="1"/>
      <c r="D408" s="1"/>
      <c r="E408" s="1"/>
      <c r="F408" s="1"/>
    </row>
    <row r="409" spans="1:6" x14ac:dyDescent="0.25">
      <c r="A409" s="1"/>
      <c r="B409" s="1"/>
      <c r="C409" s="1"/>
      <c r="D409" s="1"/>
      <c r="E409" s="1"/>
      <c r="F409" s="1"/>
    </row>
    <row r="410" spans="1:6" x14ac:dyDescent="0.25">
      <c r="A410" s="1"/>
      <c r="B410" s="1"/>
      <c r="C410" s="1"/>
      <c r="D410" s="1"/>
      <c r="E410" s="1"/>
      <c r="F410" s="1"/>
    </row>
    <row r="411" spans="1:6" x14ac:dyDescent="0.25">
      <c r="A411" s="1"/>
      <c r="B411" s="1"/>
      <c r="C411" s="1"/>
      <c r="D411" s="1"/>
      <c r="E411" s="1"/>
      <c r="F411" s="1"/>
    </row>
    <row r="412" spans="1:6" x14ac:dyDescent="0.25">
      <c r="A412" s="1"/>
      <c r="B412" s="1"/>
      <c r="C412" s="1"/>
      <c r="D412" s="1"/>
      <c r="E412" s="1"/>
      <c r="F412" s="1"/>
    </row>
    <row r="413" spans="1:6" x14ac:dyDescent="0.25">
      <c r="A413" s="1"/>
      <c r="B413" s="1"/>
      <c r="C413" s="1"/>
      <c r="D413" s="1"/>
      <c r="E413" s="1"/>
      <c r="F413" s="1"/>
    </row>
    <row r="414" spans="1:6" x14ac:dyDescent="0.25">
      <c r="A414" s="1"/>
      <c r="B414" s="1"/>
      <c r="C414" s="1"/>
      <c r="D414" s="1"/>
      <c r="E414" s="1"/>
      <c r="F414" s="1"/>
    </row>
    <row r="415" spans="1:6" x14ac:dyDescent="0.25">
      <c r="A415" s="1"/>
      <c r="B415" s="1"/>
      <c r="C415" s="1"/>
      <c r="D415" s="1"/>
      <c r="E415" s="1"/>
      <c r="F415" s="1"/>
    </row>
    <row r="416" spans="1:6" x14ac:dyDescent="0.25">
      <c r="A416" s="1"/>
      <c r="B416" s="1"/>
      <c r="C416" s="1"/>
      <c r="D416" s="1"/>
      <c r="E416" s="1"/>
      <c r="F416" s="1"/>
    </row>
    <row r="417" spans="1:6" x14ac:dyDescent="0.25">
      <c r="A417" s="1"/>
      <c r="B417" s="1"/>
      <c r="C417" s="1"/>
      <c r="D417" s="1"/>
      <c r="E417" s="1"/>
      <c r="F417" s="1"/>
    </row>
    <row r="418" spans="1:6" x14ac:dyDescent="0.25">
      <c r="A418" s="1"/>
      <c r="B418" s="1"/>
      <c r="C418" s="1"/>
      <c r="D418" s="1"/>
      <c r="E418" s="1"/>
      <c r="F418" s="1"/>
    </row>
    <row r="419" spans="1:6" x14ac:dyDescent="0.25">
      <c r="A419" s="1"/>
      <c r="B419" s="1"/>
      <c r="C419" s="1"/>
      <c r="D419" s="1"/>
      <c r="E419" s="1"/>
      <c r="F419" s="1"/>
    </row>
    <row r="420" spans="1:6" x14ac:dyDescent="0.25">
      <c r="A420" s="1"/>
      <c r="B420" s="1"/>
      <c r="C420" s="1"/>
      <c r="D420" s="1"/>
      <c r="E420" s="1"/>
      <c r="F420" s="1"/>
    </row>
    <row r="421" spans="1:6" x14ac:dyDescent="0.25">
      <c r="A421" s="1"/>
      <c r="B421" s="1"/>
      <c r="C421" s="1"/>
      <c r="D421" s="1"/>
      <c r="E421" s="1"/>
      <c r="F421" s="1"/>
    </row>
    <row r="422" spans="1:6" x14ac:dyDescent="0.25">
      <c r="A422" s="1"/>
      <c r="B422" s="1"/>
      <c r="C422" s="1"/>
      <c r="D422" s="1"/>
      <c r="E422" s="1"/>
      <c r="F422" s="1"/>
    </row>
    <row r="423" spans="1:6" x14ac:dyDescent="0.25">
      <c r="A423" s="1"/>
      <c r="B423" s="1"/>
      <c r="C423" s="1"/>
      <c r="D423" s="1"/>
      <c r="E423" s="1"/>
      <c r="F423" s="1"/>
    </row>
    <row r="424" spans="1:6" x14ac:dyDescent="0.25">
      <c r="A424" s="1"/>
      <c r="B424" s="1"/>
      <c r="C424" s="1"/>
      <c r="D424" s="1"/>
      <c r="E424" s="1"/>
      <c r="F424" s="1"/>
    </row>
    <row r="425" spans="1:6" x14ac:dyDescent="0.25">
      <c r="A425" s="1"/>
      <c r="B425" s="1"/>
      <c r="C425" s="1"/>
      <c r="D425" s="1"/>
      <c r="E425" s="1"/>
      <c r="F425" s="1"/>
    </row>
    <row r="426" spans="1:6" x14ac:dyDescent="0.25">
      <c r="A426" s="1"/>
      <c r="B426" s="1"/>
      <c r="C426" s="1"/>
      <c r="D426" s="1"/>
      <c r="E426" s="1"/>
      <c r="F426" s="1"/>
    </row>
    <row r="427" spans="1:6" x14ac:dyDescent="0.25">
      <c r="A427" s="1"/>
      <c r="B427" s="1"/>
      <c r="C427" s="1"/>
      <c r="D427" s="1"/>
      <c r="E427" s="1"/>
      <c r="F427" s="1"/>
    </row>
    <row r="428" spans="1:6" x14ac:dyDescent="0.25">
      <c r="A428" s="1"/>
      <c r="B428" s="1"/>
      <c r="C428" s="1"/>
      <c r="D428" s="1"/>
      <c r="E428" s="1"/>
      <c r="F428" s="1"/>
    </row>
    <row r="429" spans="1:6" x14ac:dyDescent="0.25">
      <c r="A429" s="1"/>
      <c r="B429" s="1"/>
      <c r="C429" s="1"/>
      <c r="D429" s="1"/>
      <c r="E429" s="1"/>
      <c r="F429" s="1"/>
    </row>
    <row r="430" spans="1:6" x14ac:dyDescent="0.25">
      <c r="A430" s="1"/>
      <c r="B430" s="1"/>
      <c r="C430" s="1"/>
      <c r="D430" s="1"/>
      <c r="E430" s="1"/>
      <c r="F430" s="1"/>
    </row>
    <row r="431" spans="1:6" x14ac:dyDescent="0.25">
      <c r="A431" s="1"/>
      <c r="B431" s="1"/>
      <c r="C431" s="1"/>
      <c r="D431" s="1"/>
      <c r="E431" s="1"/>
      <c r="F431" s="1"/>
    </row>
    <row r="432" spans="1:6" x14ac:dyDescent="0.25">
      <c r="A432" s="1"/>
      <c r="B432" s="1"/>
      <c r="C432" s="1"/>
      <c r="D432" s="1"/>
      <c r="E432" s="1"/>
      <c r="F432" s="1"/>
    </row>
    <row r="433" spans="1:6" x14ac:dyDescent="0.25">
      <c r="A433" s="1"/>
      <c r="B433" s="1"/>
      <c r="C433" s="1"/>
      <c r="D433" s="1"/>
      <c r="E433" s="1"/>
      <c r="F433" s="1"/>
    </row>
    <row r="434" spans="1:6" x14ac:dyDescent="0.25">
      <c r="A434" s="1"/>
      <c r="B434" s="1"/>
      <c r="C434" s="1"/>
      <c r="D434" s="1"/>
      <c r="E434" s="1"/>
      <c r="F434" s="1"/>
    </row>
    <row r="435" spans="1:6" x14ac:dyDescent="0.25">
      <c r="A435" s="1"/>
      <c r="B435" s="1"/>
      <c r="C435" s="1"/>
      <c r="D435" s="1"/>
      <c r="E435" s="1"/>
      <c r="F435" s="1"/>
    </row>
    <row r="436" spans="1:6" x14ac:dyDescent="0.25">
      <c r="A436" s="1"/>
      <c r="B436" s="1"/>
      <c r="C436" s="1"/>
      <c r="D436" s="1"/>
      <c r="E436" s="1"/>
      <c r="F436" s="1"/>
    </row>
    <row r="437" spans="1:6" x14ac:dyDescent="0.25">
      <c r="A437" s="1"/>
      <c r="B437" s="1"/>
      <c r="C437" s="1"/>
      <c r="D437" s="1"/>
      <c r="E437" s="1"/>
      <c r="F437" s="1"/>
    </row>
    <row r="438" spans="1:6" x14ac:dyDescent="0.25">
      <c r="A438" s="1"/>
      <c r="B438" s="1"/>
      <c r="C438" s="1"/>
      <c r="D438" s="1"/>
      <c r="E438" s="1"/>
      <c r="F438" s="1"/>
    </row>
    <row r="439" spans="1:6" x14ac:dyDescent="0.25">
      <c r="A439" s="1"/>
      <c r="B439" s="1"/>
      <c r="C439" s="1"/>
      <c r="D439" s="1"/>
      <c r="E439" s="1"/>
      <c r="F439" s="1"/>
    </row>
    <row r="440" spans="1:6" x14ac:dyDescent="0.25">
      <c r="A440" s="1"/>
      <c r="B440" s="1"/>
      <c r="C440" s="1"/>
      <c r="D440" s="1"/>
      <c r="E440" s="1"/>
      <c r="F440" s="1"/>
    </row>
    <row r="441" spans="1:6" x14ac:dyDescent="0.25">
      <c r="A441" s="1"/>
      <c r="B441" s="1"/>
      <c r="C441" s="1"/>
      <c r="D441" s="1"/>
      <c r="E441" s="1"/>
      <c r="F441" s="1"/>
    </row>
    <row r="442" spans="1:6" x14ac:dyDescent="0.25">
      <c r="A442" s="1"/>
      <c r="B442" s="1"/>
      <c r="C442" s="1"/>
      <c r="D442" s="1"/>
      <c r="E442" s="1"/>
      <c r="F442" s="1"/>
    </row>
    <row r="443" spans="1:6" x14ac:dyDescent="0.25">
      <c r="A443" s="1"/>
      <c r="B443" s="1"/>
      <c r="C443" s="1"/>
      <c r="D443" s="1"/>
      <c r="E443" s="1"/>
      <c r="F443" s="1"/>
    </row>
    <row r="444" spans="1:6" x14ac:dyDescent="0.25">
      <c r="A444" s="1"/>
      <c r="B444" s="1"/>
      <c r="C444" s="1"/>
      <c r="D444" s="1"/>
      <c r="E444" s="1"/>
      <c r="F444" s="1"/>
    </row>
    <row r="445" spans="1:6" x14ac:dyDescent="0.25">
      <c r="A445" s="1"/>
      <c r="B445" s="1"/>
      <c r="C445" s="1"/>
      <c r="D445" s="1"/>
      <c r="E445" s="1"/>
      <c r="F445" s="1"/>
    </row>
    <row r="446" spans="1:6" x14ac:dyDescent="0.25">
      <c r="A446" s="1"/>
      <c r="B446" s="1"/>
      <c r="C446" s="1"/>
      <c r="D446" s="1"/>
      <c r="E446" s="1"/>
      <c r="F446" s="1"/>
    </row>
    <row r="447" spans="1:6" x14ac:dyDescent="0.25">
      <c r="A447" s="1"/>
      <c r="B447" s="1"/>
      <c r="C447" s="1"/>
      <c r="D447" s="1"/>
      <c r="E447" s="1"/>
      <c r="F447" s="1"/>
    </row>
    <row r="448" spans="1:6" x14ac:dyDescent="0.25">
      <c r="A448" s="1"/>
      <c r="B448" s="1"/>
      <c r="C448" s="1"/>
      <c r="D448" s="1"/>
      <c r="E448" s="1"/>
      <c r="F448" s="1"/>
    </row>
    <row r="449" spans="1:6" x14ac:dyDescent="0.25">
      <c r="A449" s="1"/>
      <c r="B449" s="1"/>
      <c r="C449" s="1"/>
      <c r="D449" s="1"/>
      <c r="E449" s="1"/>
      <c r="F449" s="1"/>
    </row>
    <row r="450" spans="1:6" x14ac:dyDescent="0.25">
      <c r="A450" s="1"/>
      <c r="B450" s="1"/>
      <c r="C450" s="1"/>
      <c r="D450" s="1"/>
      <c r="E450" s="1"/>
      <c r="F450" s="1"/>
    </row>
    <row r="451" spans="1:6" x14ac:dyDescent="0.25">
      <c r="A451" s="1"/>
      <c r="B451" s="1"/>
      <c r="C451" s="1"/>
      <c r="D451" s="1"/>
      <c r="E451" s="1"/>
      <c r="F451" s="1"/>
    </row>
    <row r="452" spans="1:6" x14ac:dyDescent="0.25">
      <c r="A452" s="1"/>
      <c r="B452" s="1"/>
      <c r="C452" s="1"/>
      <c r="D452" s="1"/>
      <c r="E452" s="1"/>
      <c r="F452" s="1"/>
    </row>
    <row r="453" spans="1:6" x14ac:dyDescent="0.25">
      <c r="A453" s="1"/>
      <c r="B453" s="1"/>
      <c r="C453" s="1"/>
      <c r="D453" s="1"/>
      <c r="E453" s="1"/>
      <c r="F453" s="1"/>
    </row>
    <row r="454" spans="1:6" x14ac:dyDescent="0.25">
      <c r="A454" s="1"/>
      <c r="B454" s="1"/>
      <c r="C454" s="1"/>
      <c r="D454" s="1"/>
      <c r="E454" s="1"/>
      <c r="F454" s="1"/>
    </row>
    <row r="455" spans="1:6" x14ac:dyDescent="0.25">
      <c r="A455" s="1"/>
      <c r="B455" s="1"/>
      <c r="C455" s="1"/>
      <c r="D455" s="1"/>
      <c r="E455" s="1"/>
      <c r="F455" s="1"/>
    </row>
    <row r="456" spans="1:6" x14ac:dyDescent="0.25">
      <c r="A456" s="1"/>
      <c r="B456" s="1"/>
      <c r="C456" s="1"/>
      <c r="D456" s="1"/>
      <c r="E456" s="1"/>
      <c r="F456" s="1"/>
    </row>
    <row r="457" spans="1:6" x14ac:dyDescent="0.25">
      <c r="A457" s="1"/>
      <c r="B457" s="1"/>
      <c r="C457" s="1"/>
      <c r="D457" s="1"/>
      <c r="E457" s="1"/>
      <c r="F457" s="1"/>
    </row>
    <row r="458" spans="1:6" x14ac:dyDescent="0.25">
      <c r="A458" s="1"/>
      <c r="B458" s="1"/>
      <c r="C458" s="1"/>
      <c r="D458" s="1"/>
      <c r="E458" s="1"/>
      <c r="F458" s="1"/>
    </row>
    <row r="459" spans="1:6" x14ac:dyDescent="0.25">
      <c r="A459" s="1"/>
      <c r="B459" s="1"/>
      <c r="C459" s="1"/>
      <c r="D459" s="1"/>
      <c r="E459" s="1"/>
      <c r="F459" s="1"/>
    </row>
    <row r="460" spans="1:6" x14ac:dyDescent="0.25">
      <c r="A460" s="1"/>
      <c r="B460" s="1"/>
      <c r="C460" s="1"/>
      <c r="D460" s="1"/>
      <c r="E460" s="1"/>
      <c r="F460" s="1"/>
    </row>
    <row r="461" spans="1:6" x14ac:dyDescent="0.25">
      <c r="A461" s="1"/>
      <c r="B461" s="1"/>
      <c r="C461" s="1"/>
      <c r="D461" s="1"/>
      <c r="E461" s="1"/>
      <c r="F461" s="1"/>
    </row>
    <row r="462" spans="1:6" x14ac:dyDescent="0.25">
      <c r="A462" s="1"/>
      <c r="B462" s="1"/>
      <c r="C462" s="1"/>
      <c r="D462" s="1"/>
      <c r="E462" s="1"/>
      <c r="F462" s="1"/>
    </row>
    <row r="463" spans="1:6" x14ac:dyDescent="0.25">
      <c r="A463" s="1"/>
      <c r="B463" s="1"/>
      <c r="C463" s="1"/>
      <c r="D463" s="1"/>
      <c r="E463" s="1"/>
      <c r="F463" s="1"/>
    </row>
    <row r="464" spans="1:6" x14ac:dyDescent="0.25">
      <c r="A464" s="1"/>
      <c r="B464" s="1"/>
      <c r="C464" s="1"/>
      <c r="D464" s="1"/>
      <c r="E464" s="1"/>
      <c r="F464" s="1"/>
    </row>
    <row r="465" spans="1:6" x14ac:dyDescent="0.25">
      <c r="A465" s="1"/>
      <c r="B465" s="1"/>
      <c r="C465" s="1"/>
      <c r="D465" s="1"/>
      <c r="E465" s="1"/>
      <c r="F465" s="1"/>
    </row>
    <row r="466" spans="1:6" x14ac:dyDescent="0.25">
      <c r="A466" s="1"/>
      <c r="B466" s="1"/>
      <c r="C466" s="1"/>
      <c r="D466" s="1"/>
      <c r="E466" s="1"/>
      <c r="F466" s="1"/>
    </row>
    <row r="467" spans="1:6" x14ac:dyDescent="0.25">
      <c r="A467" s="1"/>
      <c r="B467" s="1"/>
      <c r="C467" s="1"/>
      <c r="D467" s="1"/>
      <c r="E467" s="1"/>
      <c r="F467" s="1"/>
    </row>
    <row r="468" spans="1:6" x14ac:dyDescent="0.25">
      <c r="A468" s="1"/>
      <c r="B468" s="1"/>
      <c r="C468" s="1"/>
      <c r="D468" s="1"/>
      <c r="E468" s="1"/>
      <c r="F468" s="1"/>
    </row>
    <row r="469" spans="1:6" x14ac:dyDescent="0.25">
      <c r="A469" s="1"/>
      <c r="B469" s="1"/>
      <c r="C469" s="1"/>
      <c r="D469" s="1"/>
      <c r="E469" s="1"/>
      <c r="F469" s="1"/>
    </row>
    <row r="470" spans="1:6" x14ac:dyDescent="0.25">
      <c r="A470" s="1"/>
      <c r="B470" s="1"/>
      <c r="C470" s="1"/>
      <c r="D470" s="1"/>
      <c r="E470" s="1"/>
      <c r="F470" s="1"/>
    </row>
    <row r="471" spans="1:6" x14ac:dyDescent="0.25">
      <c r="A471" s="1"/>
      <c r="B471" s="1"/>
      <c r="C471" s="1"/>
      <c r="D471" s="1"/>
      <c r="E471" s="1"/>
      <c r="F471" s="1"/>
    </row>
    <row r="472" spans="1:6" x14ac:dyDescent="0.25">
      <c r="A472" s="1"/>
      <c r="B472" s="1"/>
      <c r="C472" s="1"/>
      <c r="D472" s="1"/>
      <c r="E472" s="1"/>
      <c r="F472" s="1"/>
    </row>
    <row r="473" spans="1:6" x14ac:dyDescent="0.25">
      <c r="A473" s="1"/>
      <c r="B473" s="1"/>
      <c r="C473" s="1"/>
      <c r="D473" s="1"/>
      <c r="E473" s="1"/>
      <c r="F473" s="1"/>
    </row>
    <row r="474" spans="1:6" x14ac:dyDescent="0.25">
      <c r="A474" s="1"/>
      <c r="B474" s="1"/>
      <c r="C474" s="1"/>
      <c r="D474" s="1"/>
      <c r="E474" s="1"/>
      <c r="F474" s="1"/>
    </row>
    <row r="475" spans="1:6" x14ac:dyDescent="0.25">
      <c r="A475" s="1"/>
      <c r="B475" s="1"/>
      <c r="C475" s="1"/>
      <c r="D475" s="1"/>
      <c r="E475" s="1"/>
      <c r="F475" s="1"/>
    </row>
    <row r="476" spans="1:6" x14ac:dyDescent="0.25">
      <c r="A476" s="1"/>
      <c r="B476" s="1"/>
      <c r="C476" s="1"/>
      <c r="D476" s="1"/>
      <c r="E476" s="1"/>
      <c r="F476" s="1"/>
    </row>
    <row r="477" spans="1:6" x14ac:dyDescent="0.25">
      <c r="A477" s="1"/>
      <c r="B477" s="1"/>
      <c r="C477" s="1"/>
      <c r="D477" s="1"/>
      <c r="E477" s="1"/>
      <c r="F477" s="1"/>
    </row>
    <row r="478" spans="1:6" x14ac:dyDescent="0.25">
      <c r="A478" s="1"/>
      <c r="B478" s="1"/>
      <c r="C478" s="1"/>
      <c r="D478" s="1"/>
      <c r="E478" s="1"/>
      <c r="F478" s="1"/>
    </row>
    <row r="479" spans="1:6" x14ac:dyDescent="0.25">
      <c r="A479" s="1"/>
      <c r="B479" s="1"/>
      <c r="C479" s="1"/>
      <c r="D479" s="1"/>
      <c r="E479" s="1"/>
      <c r="F479" s="1"/>
    </row>
    <row r="480" spans="1:6" x14ac:dyDescent="0.25">
      <c r="A480" s="1"/>
      <c r="B480" s="1"/>
      <c r="C480" s="1"/>
      <c r="D480" s="1"/>
      <c r="E480" s="1"/>
      <c r="F480" s="1"/>
    </row>
    <row r="481" spans="1:6" x14ac:dyDescent="0.25">
      <c r="A481" s="1"/>
      <c r="B481" s="1"/>
      <c r="C481" s="1"/>
      <c r="D481" s="1"/>
      <c r="E481" s="1"/>
      <c r="F481" s="1"/>
    </row>
    <row r="482" spans="1:6" x14ac:dyDescent="0.25">
      <c r="A482" s="1"/>
      <c r="B482" s="1"/>
      <c r="C482" s="1"/>
      <c r="D482" s="1"/>
      <c r="E482" s="1"/>
      <c r="F482" s="1"/>
    </row>
    <row r="483" spans="1:6" x14ac:dyDescent="0.25">
      <c r="A483" s="1"/>
      <c r="B483" s="1"/>
      <c r="C483" s="1"/>
      <c r="D483" s="1"/>
      <c r="E483" s="1"/>
      <c r="F483" s="1"/>
    </row>
    <row r="484" spans="1:6" x14ac:dyDescent="0.25">
      <c r="A484" s="1"/>
      <c r="B484" s="1"/>
      <c r="C484" s="1"/>
      <c r="D484" s="1"/>
      <c r="E484" s="1"/>
      <c r="F484" s="1"/>
    </row>
    <row r="485" spans="1:6" x14ac:dyDescent="0.25">
      <c r="A485" s="1"/>
      <c r="B485" s="1"/>
      <c r="C485" s="1"/>
      <c r="D485" s="1"/>
      <c r="E485" s="1"/>
      <c r="F485" s="1"/>
    </row>
    <row r="486" spans="1:6" x14ac:dyDescent="0.25">
      <c r="A486" s="1"/>
      <c r="B486" s="1"/>
      <c r="C486" s="1"/>
      <c r="D486" s="1"/>
      <c r="E486" s="1"/>
      <c r="F486" s="1"/>
    </row>
    <row r="487" spans="1:6" x14ac:dyDescent="0.25">
      <c r="A487" s="1"/>
      <c r="B487" s="1"/>
      <c r="C487" s="1"/>
      <c r="D487" s="1"/>
      <c r="E487" s="1"/>
      <c r="F487" s="1"/>
    </row>
    <row r="488" spans="1:6" x14ac:dyDescent="0.25">
      <c r="A488" s="1"/>
      <c r="B488" s="1"/>
      <c r="C488" s="1"/>
      <c r="D488" s="1"/>
      <c r="E488" s="1"/>
      <c r="F488" s="1"/>
    </row>
    <row r="489" spans="1:6" x14ac:dyDescent="0.25">
      <c r="A489" s="1"/>
      <c r="B489" s="1"/>
      <c r="C489" s="1"/>
      <c r="D489" s="1"/>
      <c r="E489" s="1"/>
      <c r="F489" s="1"/>
    </row>
    <row r="490" spans="1:6" x14ac:dyDescent="0.25">
      <c r="A490" s="1"/>
      <c r="B490" s="1"/>
      <c r="C490" s="1"/>
      <c r="D490" s="1"/>
      <c r="E490" s="1"/>
      <c r="F490" s="1"/>
    </row>
    <row r="491" spans="1:6" x14ac:dyDescent="0.25">
      <c r="A491" s="1"/>
      <c r="B491" s="1"/>
      <c r="C491" s="1"/>
      <c r="D491" s="1"/>
      <c r="E491" s="1"/>
      <c r="F491" s="1"/>
    </row>
    <row r="492" spans="1:6" x14ac:dyDescent="0.25">
      <c r="A492" s="1"/>
      <c r="B492" s="1"/>
      <c r="C492" s="1"/>
      <c r="D492" s="1"/>
      <c r="E492" s="1"/>
      <c r="F492" s="1"/>
    </row>
    <row r="493" spans="1:6" x14ac:dyDescent="0.25">
      <c r="A493" s="1"/>
      <c r="B493" s="1"/>
      <c r="C493" s="1"/>
      <c r="D493" s="1"/>
      <c r="E493" s="1"/>
      <c r="F493" s="1"/>
    </row>
    <row r="494" spans="1:6" x14ac:dyDescent="0.25">
      <c r="A494" s="1"/>
      <c r="B494" s="1"/>
      <c r="C494" s="1"/>
      <c r="D494" s="1"/>
      <c r="E494" s="1"/>
      <c r="F494" s="1"/>
    </row>
    <row r="495" spans="1:6" x14ac:dyDescent="0.25">
      <c r="A495" s="1"/>
      <c r="B495" s="1"/>
      <c r="C495" s="1"/>
      <c r="D495" s="1"/>
      <c r="E495" s="1"/>
      <c r="F495" s="1"/>
    </row>
    <row r="496" spans="1:6" x14ac:dyDescent="0.25">
      <c r="A496" s="1"/>
      <c r="B496" s="1"/>
      <c r="C496" s="1"/>
      <c r="D496" s="1"/>
      <c r="E496" s="1"/>
      <c r="F496" s="1"/>
    </row>
    <row r="497" spans="1:6" x14ac:dyDescent="0.25">
      <c r="A497" s="1"/>
      <c r="B497" s="1"/>
      <c r="C497" s="1"/>
      <c r="D497" s="1"/>
      <c r="E497" s="1"/>
      <c r="F497" s="1"/>
    </row>
    <row r="498" spans="1:6" x14ac:dyDescent="0.25">
      <c r="A498" s="1"/>
      <c r="B498" s="1"/>
      <c r="C498" s="1"/>
      <c r="D498" s="1"/>
      <c r="E498" s="1"/>
      <c r="F498" s="1"/>
    </row>
    <row r="499" spans="1:6" x14ac:dyDescent="0.25">
      <c r="A499" s="1"/>
      <c r="B499" s="1"/>
      <c r="C499" s="1"/>
      <c r="D499" s="1"/>
      <c r="E499" s="1"/>
      <c r="F499" s="1"/>
    </row>
    <row r="500" spans="1:6" x14ac:dyDescent="0.25">
      <c r="A500" s="1"/>
      <c r="B500" s="1"/>
      <c r="C500" s="1"/>
      <c r="D500" s="1"/>
      <c r="E500" s="1"/>
      <c r="F500" s="1"/>
    </row>
  </sheetData>
  <mergeCells count="3">
    <mergeCell ref="A1:D1"/>
    <mergeCell ref="A2:D2"/>
    <mergeCell ref="A3:D3"/>
  </mergeCells>
  <printOptions horizontalCentered="1"/>
  <pageMargins left="0.7" right="0.7" top="0.75" bottom="0.75" header="0.3" footer="0.3"/>
  <pageSetup paperSize="9" scale="95" orientation="landscape" verticalDpi="0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4"/>
  <sheetViews>
    <sheetView workbookViewId="0">
      <pane ySplit="8" topLeftCell="A22" activePane="bottomLeft" state="frozen"/>
      <selection pane="bottomLeft" activeCell="S44" sqref="S44"/>
    </sheetView>
  </sheetViews>
  <sheetFormatPr defaultColWidth="0" defaultRowHeight="15" x14ac:dyDescent="0.25"/>
  <cols>
    <col min="1" max="1" width="4.7109375" hidden="1" customWidth="1"/>
    <col min="2" max="2" width="5.7109375" customWidth="1"/>
    <col min="3" max="3" width="12.7109375" customWidth="1"/>
    <col min="4" max="4" width="44.7109375" customWidth="1"/>
    <col min="5" max="5" width="5.7109375" customWidth="1"/>
    <col min="6" max="7" width="9.7109375" customWidth="1"/>
    <col min="8" max="8" width="9.7109375" hidden="1" customWidth="1"/>
    <col min="9" max="9" width="10.7109375" customWidth="1"/>
    <col min="10" max="15" width="0" hidden="1" customWidth="1"/>
    <col min="16" max="16" width="9.7109375" customWidth="1"/>
    <col min="17" max="18" width="0" hidden="1" customWidth="1"/>
    <col min="19" max="19" width="7.7109375" customWidth="1"/>
    <col min="20" max="21" width="0" hidden="1" customWidth="1"/>
    <col min="22" max="22" width="7.7109375" customWidth="1"/>
    <col min="23" max="26" width="0" hidden="1" customWidth="1"/>
    <col min="27" max="27" width="9.140625" customWidth="1"/>
    <col min="28" max="16384" width="9.140625" hidden="1"/>
  </cols>
  <sheetData>
    <row r="1" spans="1:26" ht="20.100000000000001" customHeight="1" x14ac:dyDescent="0.25">
      <c r="A1" s="158"/>
      <c r="B1" s="213" t="s">
        <v>33</v>
      </c>
      <c r="C1" s="214"/>
      <c r="D1" s="214"/>
      <c r="E1" s="214"/>
      <c r="F1" s="214"/>
      <c r="G1" s="214"/>
      <c r="H1" s="215"/>
      <c r="I1" s="159" t="s">
        <v>30</v>
      </c>
      <c r="J1" s="158"/>
      <c r="K1" s="3"/>
      <c r="L1" s="3"/>
      <c r="M1" s="3"/>
      <c r="N1" s="3"/>
      <c r="O1" s="3"/>
      <c r="P1" s="3"/>
      <c r="S1" s="3"/>
      <c r="V1" s="154"/>
      <c r="W1">
        <v>30.126000000000001</v>
      </c>
    </row>
    <row r="2" spans="1:26" ht="20.100000000000001" customHeight="1" x14ac:dyDescent="0.25">
      <c r="A2" s="158"/>
      <c r="B2" s="213" t="s">
        <v>34</v>
      </c>
      <c r="C2" s="214"/>
      <c r="D2" s="214"/>
      <c r="E2" s="214"/>
      <c r="F2" s="214"/>
      <c r="G2" s="214"/>
      <c r="H2" s="215"/>
      <c r="I2" s="159" t="s">
        <v>28</v>
      </c>
      <c r="J2" s="158"/>
      <c r="K2" s="3"/>
      <c r="L2" s="3"/>
      <c r="M2" s="3"/>
      <c r="N2" s="3"/>
      <c r="O2" s="3"/>
      <c r="P2" s="3"/>
      <c r="S2" s="3"/>
      <c r="V2" s="154"/>
    </row>
    <row r="3" spans="1:26" ht="20.100000000000001" customHeight="1" x14ac:dyDescent="0.25">
      <c r="A3" s="158"/>
      <c r="B3" s="213" t="s">
        <v>35</v>
      </c>
      <c r="C3" s="214"/>
      <c r="D3" s="214"/>
      <c r="E3" s="214"/>
      <c r="F3" s="214"/>
      <c r="G3" s="214"/>
      <c r="H3" s="215"/>
      <c r="I3" s="159" t="s">
        <v>74</v>
      </c>
      <c r="J3" s="158"/>
      <c r="K3" s="3"/>
      <c r="L3" s="3"/>
      <c r="M3" s="3"/>
      <c r="N3" s="3"/>
      <c r="O3" s="3"/>
      <c r="P3" s="3"/>
      <c r="S3" s="3"/>
      <c r="V3" s="154"/>
    </row>
    <row r="4" spans="1:26" x14ac:dyDescent="0.25">
      <c r="A4" s="3"/>
      <c r="B4" s="5" t="s">
        <v>94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S4" s="3"/>
      <c r="V4" s="154"/>
    </row>
    <row r="5" spans="1:26" x14ac:dyDescent="0.25">
      <c r="A5" s="3"/>
      <c r="B5" s="5" t="s">
        <v>243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S5" s="3"/>
      <c r="V5" s="154"/>
    </row>
    <row r="6" spans="1:26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S6" s="3"/>
      <c r="V6" s="154"/>
    </row>
    <row r="7" spans="1:26" x14ac:dyDescent="0.25">
      <c r="A7" s="12"/>
      <c r="B7" s="13" t="s">
        <v>75</v>
      </c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S7" s="12"/>
      <c r="V7" s="162"/>
    </row>
    <row r="8" spans="1:26" ht="15.75" x14ac:dyDescent="0.25">
      <c r="A8" s="161" t="s">
        <v>83</v>
      </c>
      <c r="B8" s="161" t="s">
        <v>84</v>
      </c>
      <c r="C8" s="161" t="s">
        <v>85</v>
      </c>
      <c r="D8" s="161" t="s">
        <v>86</v>
      </c>
      <c r="E8" s="161" t="s">
        <v>87</v>
      </c>
      <c r="F8" s="161" t="s">
        <v>88</v>
      </c>
      <c r="G8" s="161" t="s">
        <v>89</v>
      </c>
      <c r="H8" s="161" t="s">
        <v>66</v>
      </c>
      <c r="I8" s="161" t="s">
        <v>90</v>
      </c>
      <c r="J8" s="161"/>
      <c r="K8" s="161"/>
      <c r="L8" s="161"/>
      <c r="M8" s="161"/>
      <c r="N8" s="161"/>
      <c r="O8" s="161"/>
      <c r="P8" s="161" t="s">
        <v>91</v>
      </c>
      <c r="Q8" s="155"/>
      <c r="R8" s="155"/>
      <c r="S8" s="161" t="s">
        <v>92</v>
      </c>
      <c r="T8" s="157"/>
      <c r="U8" s="157"/>
      <c r="V8" s="163" t="s">
        <v>93</v>
      </c>
      <c r="W8" s="156"/>
      <c r="X8" s="156"/>
      <c r="Y8" s="156"/>
      <c r="Z8" s="156"/>
    </row>
    <row r="9" spans="1:26" x14ac:dyDescent="0.25">
      <c r="A9" s="143"/>
      <c r="B9" s="143"/>
      <c r="C9" s="164"/>
      <c r="D9" s="147" t="s">
        <v>76</v>
      </c>
      <c r="E9" s="143"/>
      <c r="F9" s="165"/>
      <c r="G9" s="144"/>
      <c r="H9" s="144"/>
      <c r="I9" s="144"/>
      <c r="J9" s="143"/>
      <c r="K9" s="143"/>
      <c r="L9" s="143"/>
      <c r="M9" s="143"/>
      <c r="N9" s="143"/>
      <c r="O9" s="143"/>
      <c r="P9" s="143"/>
      <c r="Q9" s="146"/>
      <c r="R9" s="146"/>
      <c r="S9" s="143"/>
      <c r="T9" s="146"/>
      <c r="U9" s="146"/>
      <c r="V9" s="166"/>
      <c r="W9" s="146"/>
      <c r="X9" s="146"/>
      <c r="Y9" s="146"/>
      <c r="Z9" s="146"/>
    </row>
    <row r="10" spans="1:26" x14ac:dyDescent="0.25">
      <c r="A10" s="149"/>
      <c r="B10" s="149"/>
      <c r="C10" s="149"/>
      <c r="D10" s="149" t="s">
        <v>77</v>
      </c>
      <c r="E10" s="149"/>
      <c r="F10" s="167"/>
      <c r="G10" s="150"/>
      <c r="H10" s="150"/>
      <c r="I10" s="150"/>
      <c r="J10" s="149"/>
      <c r="K10" s="149"/>
      <c r="L10" s="149"/>
      <c r="M10" s="149"/>
      <c r="N10" s="149"/>
      <c r="O10" s="149"/>
      <c r="P10" s="149"/>
      <c r="Q10" s="146"/>
      <c r="R10" s="146"/>
      <c r="S10" s="149"/>
      <c r="T10" s="146"/>
      <c r="U10" s="146"/>
      <c r="V10" s="146"/>
      <c r="W10" s="146"/>
      <c r="X10" s="146"/>
      <c r="Y10" s="146"/>
      <c r="Z10" s="146"/>
    </row>
    <row r="11" spans="1:26" ht="24.95" customHeight="1" x14ac:dyDescent="0.25">
      <c r="A11" s="171"/>
      <c r="B11" s="168" t="s">
        <v>122</v>
      </c>
      <c r="C11" s="172" t="s">
        <v>130</v>
      </c>
      <c r="D11" s="168" t="s">
        <v>131</v>
      </c>
      <c r="E11" s="168" t="s">
        <v>98</v>
      </c>
      <c r="F11" s="169">
        <v>28</v>
      </c>
      <c r="G11" s="170"/>
      <c r="H11" s="170"/>
      <c r="I11" s="170">
        <f t="shared" ref="I11:I17" si="0">ROUND(F11*(G11+H11),2)</f>
        <v>0</v>
      </c>
      <c r="J11" s="168">
        <f t="shared" ref="J11:J17" si="1">ROUND(F11*(N11),2)</f>
        <v>5.6</v>
      </c>
      <c r="K11" s="1">
        <f t="shared" ref="K11:K17" si="2">ROUND(F11*(O11),2)</f>
        <v>0</v>
      </c>
      <c r="L11" s="1">
        <f t="shared" ref="L11:L17" si="3">ROUND(F11*(G11),2)</f>
        <v>0</v>
      </c>
      <c r="M11" s="1"/>
      <c r="N11" s="1">
        <v>0.2</v>
      </c>
      <c r="O11" s="1"/>
      <c r="P11" s="160"/>
      <c r="Q11" s="173"/>
      <c r="R11" s="173"/>
      <c r="S11" s="149"/>
      <c r="V11" s="174"/>
      <c r="Z11">
        <v>0</v>
      </c>
    </row>
    <row r="12" spans="1:26" ht="24.95" customHeight="1" x14ac:dyDescent="0.25">
      <c r="A12" s="171"/>
      <c r="B12" s="168" t="s">
        <v>95</v>
      </c>
      <c r="C12" s="172" t="s">
        <v>141</v>
      </c>
      <c r="D12" s="168" t="s">
        <v>184</v>
      </c>
      <c r="E12" s="168" t="s">
        <v>98</v>
      </c>
      <c r="F12" s="169">
        <v>112.75</v>
      </c>
      <c r="G12" s="170"/>
      <c r="H12" s="170"/>
      <c r="I12" s="170">
        <f t="shared" si="0"/>
        <v>0</v>
      </c>
      <c r="J12" s="168">
        <f t="shared" si="1"/>
        <v>289.77</v>
      </c>
      <c r="K12" s="1">
        <f t="shared" si="2"/>
        <v>0</v>
      </c>
      <c r="L12" s="1">
        <f t="shared" si="3"/>
        <v>0</v>
      </c>
      <c r="M12" s="1"/>
      <c r="N12" s="1">
        <v>2.57</v>
      </c>
      <c r="O12" s="1"/>
      <c r="P12" s="160"/>
      <c r="Q12" s="173"/>
      <c r="R12" s="173"/>
      <c r="S12" s="149"/>
      <c r="V12" s="174"/>
      <c r="Z12">
        <v>0</v>
      </c>
    </row>
    <row r="13" spans="1:26" ht="24.95" customHeight="1" x14ac:dyDescent="0.25">
      <c r="A13" s="171"/>
      <c r="B13" s="168" t="s">
        <v>95</v>
      </c>
      <c r="C13" s="172" t="s">
        <v>208</v>
      </c>
      <c r="D13" s="168" t="s">
        <v>209</v>
      </c>
      <c r="E13" s="168" t="s">
        <v>110</v>
      </c>
      <c r="F13" s="169">
        <v>38.5</v>
      </c>
      <c r="G13" s="170"/>
      <c r="H13" s="170"/>
      <c r="I13" s="170">
        <f t="shared" si="0"/>
        <v>0</v>
      </c>
      <c r="J13" s="168">
        <f t="shared" si="1"/>
        <v>66.22</v>
      </c>
      <c r="K13" s="1">
        <f t="shared" si="2"/>
        <v>0</v>
      </c>
      <c r="L13" s="1">
        <f t="shared" si="3"/>
        <v>0</v>
      </c>
      <c r="M13" s="1"/>
      <c r="N13" s="1">
        <v>1.72</v>
      </c>
      <c r="O13" s="1"/>
      <c r="P13" s="160"/>
      <c r="Q13" s="173"/>
      <c r="R13" s="173"/>
      <c r="S13" s="149"/>
      <c r="V13" s="174"/>
      <c r="Z13">
        <v>0</v>
      </c>
    </row>
    <row r="14" spans="1:26" ht="24.95" customHeight="1" x14ac:dyDescent="0.25">
      <c r="A14" s="171"/>
      <c r="B14" s="168" t="s">
        <v>95</v>
      </c>
      <c r="C14" s="172" t="s">
        <v>185</v>
      </c>
      <c r="D14" s="168" t="s">
        <v>186</v>
      </c>
      <c r="E14" s="168" t="s">
        <v>110</v>
      </c>
      <c r="F14" s="169">
        <v>56.5</v>
      </c>
      <c r="G14" s="170"/>
      <c r="H14" s="170"/>
      <c r="I14" s="170">
        <f t="shared" si="0"/>
        <v>0</v>
      </c>
      <c r="J14" s="168">
        <f t="shared" si="1"/>
        <v>58.2</v>
      </c>
      <c r="K14" s="1">
        <f t="shared" si="2"/>
        <v>0</v>
      </c>
      <c r="L14" s="1">
        <f t="shared" si="3"/>
        <v>0</v>
      </c>
      <c r="M14" s="1"/>
      <c r="N14" s="1">
        <v>1.03</v>
      </c>
      <c r="O14" s="1"/>
      <c r="P14" s="160"/>
      <c r="Q14" s="173"/>
      <c r="R14" s="173"/>
      <c r="S14" s="149"/>
      <c r="V14" s="174"/>
      <c r="Z14">
        <v>0</v>
      </c>
    </row>
    <row r="15" spans="1:26" ht="24.95" customHeight="1" x14ac:dyDescent="0.25">
      <c r="A15" s="171"/>
      <c r="B15" s="168" t="s">
        <v>143</v>
      </c>
      <c r="C15" s="172" t="s">
        <v>144</v>
      </c>
      <c r="D15" s="168" t="s">
        <v>145</v>
      </c>
      <c r="E15" s="168" t="s">
        <v>98</v>
      </c>
      <c r="F15" s="169">
        <v>28</v>
      </c>
      <c r="G15" s="170"/>
      <c r="H15" s="170"/>
      <c r="I15" s="170">
        <f t="shared" si="0"/>
        <v>0</v>
      </c>
      <c r="J15" s="168">
        <f t="shared" si="1"/>
        <v>13.44</v>
      </c>
      <c r="K15" s="1">
        <f t="shared" si="2"/>
        <v>0</v>
      </c>
      <c r="L15" s="1">
        <f t="shared" si="3"/>
        <v>0</v>
      </c>
      <c r="M15" s="1"/>
      <c r="N15" s="1">
        <v>0.48</v>
      </c>
      <c r="O15" s="1"/>
      <c r="P15" s="160"/>
      <c r="Q15" s="173"/>
      <c r="R15" s="173"/>
      <c r="S15" s="149"/>
      <c r="V15" s="174"/>
      <c r="Z15">
        <v>0</v>
      </c>
    </row>
    <row r="16" spans="1:26" ht="24.95" customHeight="1" x14ac:dyDescent="0.25">
      <c r="A16" s="171"/>
      <c r="B16" s="168" t="s">
        <v>143</v>
      </c>
      <c r="C16" s="172" t="s">
        <v>148</v>
      </c>
      <c r="D16" s="168" t="s">
        <v>149</v>
      </c>
      <c r="E16" s="168" t="s">
        <v>98</v>
      </c>
      <c r="F16" s="169">
        <v>28</v>
      </c>
      <c r="G16" s="170"/>
      <c r="H16" s="170"/>
      <c r="I16" s="170">
        <f t="shared" si="0"/>
        <v>0</v>
      </c>
      <c r="J16" s="168">
        <f t="shared" si="1"/>
        <v>2.52</v>
      </c>
      <c r="K16" s="1">
        <f t="shared" si="2"/>
        <v>0</v>
      </c>
      <c r="L16" s="1">
        <f t="shared" si="3"/>
        <v>0</v>
      </c>
      <c r="M16" s="1"/>
      <c r="N16" s="1">
        <v>0.09</v>
      </c>
      <c r="O16" s="1"/>
      <c r="P16" s="160"/>
      <c r="Q16" s="173"/>
      <c r="R16" s="173"/>
      <c r="S16" s="149"/>
      <c r="V16" s="174"/>
      <c r="Z16">
        <v>0</v>
      </c>
    </row>
    <row r="17" spans="1:26" ht="24.95" customHeight="1" x14ac:dyDescent="0.25">
      <c r="A17" s="171"/>
      <c r="B17" s="168" t="s">
        <v>116</v>
      </c>
      <c r="C17" s="172" t="s">
        <v>152</v>
      </c>
      <c r="D17" s="168" t="s">
        <v>153</v>
      </c>
      <c r="E17" s="168" t="s">
        <v>154</v>
      </c>
      <c r="F17" s="169">
        <v>0.88200000000000001</v>
      </c>
      <c r="G17" s="170"/>
      <c r="H17" s="170"/>
      <c r="I17" s="170">
        <f t="shared" si="0"/>
        <v>0</v>
      </c>
      <c r="J17" s="168">
        <f t="shared" si="1"/>
        <v>6.99</v>
      </c>
      <c r="K17" s="1">
        <f t="shared" si="2"/>
        <v>0</v>
      </c>
      <c r="L17" s="1">
        <f t="shared" si="3"/>
        <v>0</v>
      </c>
      <c r="M17" s="1"/>
      <c r="N17" s="1">
        <v>7.93</v>
      </c>
      <c r="O17" s="1"/>
      <c r="P17" s="160"/>
      <c r="Q17" s="173"/>
      <c r="R17" s="173"/>
      <c r="S17" s="149"/>
      <c r="V17" s="174"/>
      <c r="Z17">
        <v>0</v>
      </c>
    </row>
    <row r="18" spans="1:26" x14ac:dyDescent="0.25">
      <c r="A18" s="149"/>
      <c r="B18" s="149"/>
      <c r="C18" s="149"/>
      <c r="D18" s="149" t="s">
        <v>77</v>
      </c>
      <c r="E18" s="149"/>
      <c r="F18" s="167"/>
      <c r="G18" s="152"/>
      <c r="H18" s="152">
        <f>ROUND((SUM(M10:M17))/1,2)</f>
        <v>0</v>
      </c>
      <c r="I18" s="152">
        <f>ROUND((SUM(I10:I17))/1,2)</f>
        <v>0</v>
      </c>
      <c r="J18" s="149"/>
      <c r="K18" s="149"/>
      <c r="L18" s="149">
        <f>ROUND((SUM(L10:L17))/1,2)</f>
        <v>0</v>
      </c>
      <c r="M18" s="149">
        <f>ROUND((SUM(M10:M17))/1,2)</f>
        <v>0</v>
      </c>
      <c r="N18" s="149"/>
      <c r="O18" s="149"/>
      <c r="P18" s="175">
        <f>ROUND((SUM(P10:P17))/1,2)</f>
        <v>0</v>
      </c>
      <c r="Q18" s="146"/>
      <c r="R18" s="146"/>
      <c r="S18" s="175">
        <f>ROUND((SUM(S10:S17))/1,2)</f>
        <v>0</v>
      </c>
      <c r="T18" s="146"/>
      <c r="U18" s="146"/>
      <c r="V18" s="146"/>
      <c r="W18" s="146"/>
      <c r="X18" s="146"/>
      <c r="Y18" s="146"/>
      <c r="Z18" s="146"/>
    </row>
    <row r="19" spans="1:26" x14ac:dyDescent="0.25">
      <c r="A19" s="1"/>
      <c r="B19" s="1"/>
      <c r="C19" s="1"/>
      <c r="D19" s="1"/>
      <c r="E19" s="1"/>
      <c r="F19" s="160"/>
      <c r="G19" s="142"/>
      <c r="H19" s="142"/>
      <c r="I19" s="142"/>
      <c r="J19" s="1"/>
      <c r="K19" s="1"/>
      <c r="L19" s="1"/>
      <c r="M19" s="1"/>
      <c r="N19" s="1"/>
      <c r="O19" s="1"/>
      <c r="P19" s="1"/>
      <c r="S19" s="1"/>
    </row>
    <row r="20" spans="1:26" x14ac:dyDescent="0.25">
      <c r="A20" s="149"/>
      <c r="B20" s="149"/>
      <c r="C20" s="149"/>
      <c r="D20" s="149" t="s">
        <v>78</v>
      </c>
      <c r="E20" s="149"/>
      <c r="F20" s="167"/>
      <c r="G20" s="150"/>
      <c r="H20" s="150"/>
      <c r="I20" s="150"/>
      <c r="J20" s="149"/>
      <c r="K20" s="149"/>
      <c r="L20" s="149"/>
      <c r="M20" s="149"/>
      <c r="N20" s="149"/>
      <c r="O20" s="149"/>
      <c r="P20" s="149"/>
      <c r="Q20" s="146"/>
      <c r="R20" s="146"/>
      <c r="S20" s="149"/>
      <c r="T20" s="146"/>
      <c r="U20" s="146"/>
      <c r="V20" s="146"/>
      <c r="W20" s="146"/>
      <c r="X20" s="146"/>
      <c r="Y20" s="146"/>
      <c r="Z20" s="146"/>
    </row>
    <row r="21" spans="1:26" ht="24.95" customHeight="1" x14ac:dyDescent="0.25">
      <c r="A21" s="171"/>
      <c r="B21" s="168" t="s">
        <v>99</v>
      </c>
      <c r="C21" s="172" t="s">
        <v>100</v>
      </c>
      <c r="D21" s="168" t="s">
        <v>101</v>
      </c>
      <c r="E21" s="168" t="s">
        <v>98</v>
      </c>
      <c r="F21" s="169">
        <v>103</v>
      </c>
      <c r="G21" s="170"/>
      <c r="H21" s="170"/>
      <c r="I21" s="170">
        <f>ROUND(F21*(G21+H21),2)</f>
        <v>0</v>
      </c>
      <c r="J21" s="168">
        <f>ROUND(F21*(N21),2)</f>
        <v>37.08</v>
      </c>
      <c r="K21" s="1">
        <f>ROUND(F21*(O21),2)</f>
        <v>0</v>
      </c>
      <c r="L21" s="1">
        <f>ROUND(F21*(G21),2)</f>
        <v>0</v>
      </c>
      <c r="M21" s="1"/>
      <c r="N21" s="1">
        <v>0.36</v>
      </c>
      <c r="O21" s="1"/>
      <c r="P21" s="167">
        <v>6.0999999999999997E-4</v>
      </c>
      <c r="Q21" s="173"/>
      <c r="R21" s="173">
        <v>6.0999999999999997E-4</v>
      </c>
      <c r="S21" s="149">
        <f>ROUND(F21*(R21),3)</f>
        <v>6.3E-2</v>
      </c>
      <c r="V21" s="174"/>
      <c r="Z21">
        <v>0</v>
      </c>
    </row>
    <row r="22" spans="1:26" ht="24.95" customHeight="1" x14ac:dyDescent="0.25">
      <c r="A22" s="171"/>
      <c r="B22" s="168" t="s">
        <v>116</v>
      </c>
      <c r="C22" s="172" t="s">
        <v>159</v>
      </c>
      <c r="D22" s="168" t="s">
        <v>160</v>
      </c>
      <c r="E22" s="168" t="s">
        <v>98</v>
      </c>
      <c r="F22" s="169">
        <v>103</v>
      </c>
      <c r="G22" s="170"/>
      <c r="H22" s="170"/>
      <c r="I22" s="170">
        <f>ROUND(F22*(G22+H22),2)</f>
        <v>0</v>
      </c>
      <c r="J22" s="168">
        <f>ROUND(F22*(N22),2)</f>
        <v>929.06</v>
      </c>
      <c r="K22" s="1">
        <f>ROUND(F22*(O22),2)</f>
        <v>0</v>
      </c>
      <c r="L22" s="1">
        <f>ROUND(F22*(G22),2)</f>
        <v>0</v>
      </c>
      <c r="M22" s="1"/>
      <c r="N22" s="1">
        <v>9.02</v>
      </c>
      <c r="O22" s="1"/>
      <c r="P22" s="160"/>
      <c r="Q22" s="173"/>
      <c r="R22" s="173"/>
      <c r="S22" s="149"/>
      <c r="V22" s="174"/>
      <c r="Z22">
        <v>0</v>
      </c>
    </row>
    <row r="23" spans="1:26" ht="24.95" customHeight="1" x14ac:dyDescent="0.25">
      <c r="A23" s="171"/>
      <c r="B23" s="168" t="s">
        <v>116</v>
      </c>
      <c r="C23" s="172" t="s">
        <v>244</v>
      </c>
      <c r="D23" s="168" t="s">
        <v>245</v>
      </c>
      <c r="E23" s="168" t="s">
        <v>98</v>
      </c>
      <c r="F23" s="169">
        <v>9.75</v>
      </c>
      <c r="G23" s="170"/>
      <c r="H23" s="170"/>
      <c r="I23" s="170">
        <f>ROUND(F23*(G23+H23),2)</f>
        <v>0</v>
      </c>
      <c r="J23" s="168">
        <f>ROUND(F23*(N23),2)</f>
        <v>109.1</v>
      </c>
      <c r="K23" s="1">
        <f>ROUND(F23*(O23),2)</f>
        <v>0</v>
      </c>
      <c r="L23" s="1">
        <f>ROUND(F23*(G23),2)</f>
        <v>0</v>
      </c>
      <c r="M23" s="1"/>
      <c r="N23" s="1">
        <v>11.19</v>
      </c>
      <c r="O23" s="1"/>
      <c r="P23" s="160"/>
      <c r="Q23" s="173"/>
      <c r="R23" s="173"/>
      <c r="S23" s="149"/>
      <c r="V23" s="174"/>
      <c r="Z23">
        <v>0</v>
      </c>
    </row>
    <row r="24" spans="1:26" x14ac:dyDescent="0.25">
      <c r="A24" s="149"/>
      <c r="B24" s="149"/>
      <c r="C24" s="149"/>
      <c r="D24" s="149" t="s">
        <v>78</v>
      </c>
      <c r="E24" s="149"/>
      <c r="F24" s="167"/>
      <c r="G24" s="152"/>
      <c r="H24" s="152">
        <f>ROUND((SUM(M20:M23))/1,2)</f>
        <v>0</v>
      </c>
      <c r="I24" s="152">
        <f>ROUND((SUM(I20:I23))/1,2)</f>
        <v>0</v>
      </c>
      <c r="J24" s="149"/>
      <c r="K24" s="149"/>
      <c r="L24" s="149">
        <f>ROUND((SUM(L20:L23))/1,2)</f>
        <v>0</v>
      </c>
      <c r="M24" s="149">
        <f>ROUND((SUM(M20:M23))/1,2)</f>
        <v>0</v>
      </c>
      <c r="N24" s="149"/>
      <c r="O24" s="149"/>
      <c r="P24" s="175">
        <f>ROUND((SUM(P20:P23))/1,2)</f>
        <v>0</v>
      </c>
      <c r="Q24" s="146"/>
      <c r="R24" s="146"/>
      <c r="S24" s="175">
        <f>ROUND((SUM(S20:S23))/1,2)</f>
        <v>0.06</v>
      </c>
      <c r="T24" s="146"/>
      <c r="U24" s="146"/>
      <c r="V24" s="146"/>
      <c r="W24" s="146"/>
      <c r="X24" s="146"/>
      <c r="Y24" s="146"/>
      <c r="Z24" s="146"/>
    </row>
    <row r="25" spans="1:26" x14ac:dyDescent="0.25">
      <c r="A25" s="1"/>
      <c r="B25" s="1"/>
      <c r="C25" s="1"/>
      <c r="D25" s="1"/>
      <c r="E25" s="1"/>
      <c r="F25" s="160"/>
      <c r="G25" s="142"/>
      <c r="H25" s="142"/>
      <c r="I25" s="142"/>
      <c r="J25" s="1"/>
      <c r="K25" s="1"/>
      <c r="L25" s="1"/>
      <c r="M25" s="1"/>
      <c r="N25" s="1"/>
      <c r="O25" s="1"/>
      <c r="P25" s="1"/>
      <c r="S25" s="1"/>
    </row>
    <row r="26" spans="1:26" x14ac:dyDescent="0.25">
      <c r="A26" s="149"/>
      <c r="B26" s="149"/>
      <c r="C26" s="149"/>
      <c r="D26" s="149" t="s">
        <v>80</v>
      </c>
      <c r="E26" s="149"/>
      <c r="F26" s="167"/>
      <c r="G26" s="150"/>
      <c r="H26" s="150"/>
      <c r="I26" s="150"/>
      <c r="J26" s="149"/>
      <c r="K26" s="149"/>
      <c r="L26" s="149"/>
      <c r="M26" s="149"/>
      <c r="N26" s="149"/>
      <c r="O26" s="149"/>
      <c r="P26" s="149"/>
      <c r="Q26" s="146"/>
      <c r="R26" s="146"/>
      <c r="S26" s="149"/>
      <c r="T26" s="146"/>
      <c r="U26" s="146"/>
      <c r="V26" s="146"/>
      <c r="W26" s="146"/>
      <c r="X26" s="146"/>
      <c r="Y26" s="146"/>
      <c r="Z26" s="146"/>
    </row>
    <row r="27" spans="1:26" ht="24.95" customHeight="1" x14ac:dyDescent="0.25">
      <c r="A27" s="171"/>
      <c r="B27" s="168" t="s">
        <v>99</v>
      </c>
      <c r="C27" s="172" t="s">
        <v>164</v>
      </c>
      <c r="D27" s="168" t="s">
        <v>165</v>
      </c>
      <c r="E27" s="168" t="s">
        <v>110</v>
      </c>
      <c r="F27" s="169">
        <v>56.5</v>
      </c>
      <c r="G27" s="170"/>
      <c r="H27" s="170"/>
      <c r="I27" s="170">
        <f t="shared" ref="I27:I36" si="4">ROUND(F27*(G27+H27),2)</f>
        <v>0</v>
      </c>
      <c r="J27" s="168">
        <f t="shared" ref="J27:J36" si="5">ROUND(F27*(N27),2)</f>
        <v>303.41000000000003</v>
      </c>
      <c r="K27" s="1">
        <f t="shared" ref="K27:K36" si="6">ROUND(F27*(O27),2)</f>
        <v>0</v>
      </c>
      <c r="L27" s="1">
        <f t="shared" ref="L27:L36" si="7">ROUND(F27*(G27),2)</f>
        <v>0</v>
      </c>
      <c r="M27" s="1"/>
      <c r="N27" s="1">
        <v>5.37</v>
      </c>
      <c r="O27" s="1"/>
      <c r="P27" s="167">
        <v>9.7960000000000005E-2</v>
      </c>
      <c r="Q27" s="173"/>
      <c r="R27" s="173">
        <v>9.7960000000000005E-2</v>
      </c>
      <c r="S27" s="149">
        <f>ROUND(F27*(R27),3)</f>
        <v>5.5350000000000001</v>
      </c>
      <c r="V27" s="174"/>
      <c r="Z27">
        <v>0</v>
      </c>
    </row>
    <row r="28" spans="1:26" ht="24.95" customHeight="1" x14ac:dyDescent="0.25">
      <c r="A28" s="171"/>
      <c r="B28" s="168" t="s">
        <v>99</v>
      </c>
      <c r="C28" s="172" t="s">
        <v>166</v>
      </c>
      <c r="D28" s="168" t="s">
        <v>167</v>
      </c>
      <c r="E28" s="168" t="s">
        <v>110</v>
      </c>
      <c r="F28" s="169">
        <v>38.5</v>
      </c>
      <c r="G28" s="170"/>
      <c r="H28" s="170"/>
      <c r="I28" s="170">
        <f t="shared" si="4"/>
        <v>0</v>
      </c>
      <c r="J28" s="168">
        <f t="shared" si="5"/>
        <v>276.82</v>
      </c>
      <c r="K28" s="1">
        <f t="shared" si="6"/>
        <v>0</v>
      </c>
      <c r="L28" s="1">
        <f t="shared" si="7"/>
        <v>0</v>
      </c>
      <c r="M28" s="1"/>
      <c r="N28" s="1">
        <v>7.19</v>
      </c>
      <c r="O28" s="1"/>
      <c r="P28" s="167">
        <v>0.12586</v>
      </c>
      <c r="Q28" s="173"/>
      <c r="R28" s="173">
        <v>0.12586</v>
      </c>
      <c r="S28" s="149">
        <f>ROUND(F28*(R28),3)</f>
        <v>4.8460000000000001</v>
      </c>
      <c r="V28" s="174"/>
      <c r="Z28">
        <v>0</v>
      </c>
    </row>
    <row r="29" spans="1:26" ht="24.95" customHeight="1" x14ac:dyDescent="0.25">
      <c r="A29" s="171"/>
      <c r="B29" s="168" t="s">
        <v>95</v>
      </c>
      <c r="C29" s="172" t="s">
        <v>108</v>
      </c>
      <c r="D29" s="168" t="s">
        <v>168</v>
      </c>
      <c r="E29" s="168" t="s">
        <v>110</v>
      </c>
      <c r="F29" s="169">
        <v>38.5</v>
      </c>
      <c r="G29" s="170"/>
      <c r="H29" s="170"/>
      <c r="I29" s="170">
        <f t="shared" si="4"/>
        <v>0</v>
      </c>
      <c r="J29" s="168">
        <f t="shared" si="5"/>
        <v>163.24</v>
      </c>
      <c r="K29" s="1">
        <f t="shared" si="6"/>
        <v>0</v>
      </c>
      <c r="L29" s="1">
        <f t="shared" si="7"/>
        <v>0</v>
      </c>
      <c r="M29" s="1"/>
      <c r="N29" s="1">
        <v>4.24</v>
      </c>
      <c r="O29" s="1"/>
      <c r="P29" s="167">
        <v>2.0000000000000002E-5</v>
      </c>
      <c r="Q29" s="173"/>
      <c r="R29" s="173">
        <v>2.0000000000000002E-5</v>
      </c>
      <c r="S29" s="149">
        <f>ROUND(F29*(R29),3)</f>
        <v>1E-3</v>
      </c>
      <c r="V29" s="174"/>
      <c r="Z29">
        <v>0</v>
      </c>
    </row>
    <row r="30" spans="1:26" ht="24.95" customHeight="1" x14ac:dyDescent="0.25">
      <c r="A30" s="171"/>
      <c r="B30" s="168" t="s">
        <v>95</v>
      </c>
      <c r="C30" s="172" t="s">
        <v>111</v>
      </c>
      <c r="D30" s="168" t="s">
        <v>169</v>
      </c>
      <c r="E30" s="168" t="s">
        <v>113</v>
      </c>
      <c r="F30" s="169">
        <v>11.05</v>
      </c>
      <c r="G30" s="170"/>
      <c r="H30" s="170"/>
      <c r="I30" s="170">
        <f t="shared" si="4"/>
        <v>0</v>
      </c>
      <c r="J30" s="168">
        <f t="shared" si="5"/>
        <v>13.37</v>
      </c>
      <c r="K30" s="1">
        <f t="shared" si="6"/>
        <v>0</v>
      </c>
      <c r="L30" s="1">
        <f t="shared" si="7"/>
        <v>0</v>
      </c>
      <c r="M30" s="1"/>
      <c r="N30" s="1">
        <v>1.21</v>
      </c>
      <c r="O30" s="1"/>
      <c r="P30" s="160"/>
      <c r="Q30" s="173"/>
      <c r="R30" s="173"/>
      <c r="S30" s="149"/>
      <c r="V30" s="174"/>
      <c r="Z30">
        <v>0</v>
      </c>
    </row>
    <row r="31" spans="1:26" ht="24.95" customHeight="1" x14ac:dyDescent="0.25">
      <c r="A31" s="171"/>
      <c r="B31" s="168" t="s">
        <v>95</v>
      </c>
      <c r="C31" s="172" t="s">
        <v>114</v>
      </c>
      <c r="D31" s="168" t="s">
        <v>115</v>
      </c>
      <c r="E31" s="168" t="s">
        <v>113</v>
      </c>
      <c r="F31" s="169">
        <v>99.45</v>
      </c>
      <c r="G31" s="170"/>
      <c r="H31" s="170"/>
      <c r="I31" s="170">
        <f t="shared" si="4"/>
        <v>0</v>
      </c>
      <c r="J31" s="168">
        <f t="shared" si="5"/>
        <v>23.87</v>
      </c>
      <c r="K31" s="1">
        <f t="shared" si="6"/>
        <v>0</v>
      </c>
      <c r="L31" s="1">
        <f t="shared" si="7"/>
        <v>0</v>
      </c>
      <c r="M31" s="1"/>
      <c r="N31" s="1">
        <v>0.24</v>
      </c>
      <c r="O31" s="1"/>
      <c r="P31" s="160"/>
      <c r="Q31" s="173"/>
      <c r="R31" s="173"/>
      <c r="S31" s="149"/>
      <c r="V31" s="174"/>
      <c r="Z31">
        <v>0</v>
      </c>
    </row>
    <row r="32" spans="1:26" ht="24.95" customHeight="1" x14ac:dyDescent="0.25">
      <c r="A32" s="171"/>
      <c r="B32" s="168" t="s">
        <v>95</v>
      </c>
      <c r="C32" s="172" t="s">
        <v>170</v>
      </c>
      <c r="D32" s="168" t="s">
        <v>171</v>
      </c>
      <c r="E32" s="168" t="s">
        <v>113</v>
      </c>
      <c r="F32" s="169">
        <v>7.843</v>
      </c>
      <c r="G32" s="170"/>
      <c r="H32" s="170"/>
      <c r="I32" s="170">
        <f t="shared" si="4"/>
        <v>0</v>
      </c>
      <c r="J32" s="168">
        <f t="shared" si="5"/>
        <v>139.37</v>
      </c>
      <c r="K32" s="1">
        <f t="shared" si="6"/>
        <v>0</v>
      </c>
      <c r="L32" s="1">
        <f t="shared" si="7"/>
        <v>0</v>
      </c>
      <c r="M32" s="1"/>
      <c r="N32" s="1">
        <v>17.77</v>
      </c>
      <c r="O32" s="1"/>
      <c r="P32" s="160"/>
      <c r="Q32" s="173"/>
      <c r="R32" s="173"/>
      <c r="S32" s="149"/>
      <c r="V32" s="174"/>
      <c r="Z32">
        <v>0</v>
      </c>
    </row>
    <row r="33" spans="1:26" ht="24.95" customHeight="1" x14ac:dyDescent="0.25">
      <c r="A33" s="171"/>
      <c r="B33" s="168" t="s">
        <v>95</v>
      </c>
      <c r="C33" s="172" t="s">
        <v>172</v>
      </c>
      <c r="D33" s="168" t="s">
        <v>173</v>
      </c>
      <c r="E33" s="168" t="s">
        <v>113</v>
      </c>
      <c r="F33" s="169">
        <v>7.843</v>
      </c>
      <c r="G33" s="170"/>
      <c r="H33" s="170"/>
      <c r="I33" s="170">
        <f t="shared" si="4"/>
        <v>0</v>
      </c>
      <c r="J33" s="168">
        <f t="shared" si="5"/>
        <v>5.65</v>
      </c>
      <c r="K33" s="1">
        <f t="shared" si="6"/>
        <v>0</v>
      </c>
      <c r="L33" s="1">
        <f t="shared" si="7"/>
        <v>0</v>
      </c>
      <c r="M33" s="1"/>
      <c r="N33" s="1">
        <v>0.72</v>
      </c>
      <c r="O33" s="1"/>
      <c r="P33" s="160"/>
      <c r="Q33" s="173"/>
      <c r="R33" s="173"/>
      <c r="S33" s="149"/>
      <c r="V33" s="174"/>
      <c r="Z33">
        <v>0</v>
      </c>
    </row>
    <row r="34" spans="1:26" ht="24.95" customHeight="1" x14ac:dyDescent="0.25">
      <c r="A34" s="171"/>
      <c r="B34" s="168" t="s">
        <v>116</v>
      </c>
      <c r="C34" s="172" t="s">
        <v>174</v>
      </c>
      <c r="D34" s="168" t="s">
        <v>175</v>
      </c>
      <c r="E34" s="168" t="s">
        <v>163</v>
      </c>
      <c r="F34" s="169">
        <v>114.13</v>
      </c>
      <c r="G34" s="170"/>
      <c r="H34" s="170"/>
      <c r="I34" s="170">
        <f t="shared" si="4"/>
        <v>0</v>
      </c>
      <c r="J34" s="168">
        <f t="shared" si="5"/>
        <v>163.21</v>
      </c>
      <c r="K34" s="1">
        <f t="shared" si="6"/>
        <v>0</v>
      </c>
      <c r="L34" s="1">
        <f t="shared" si="7"/>
        <v>0</v>
      </c>
      <c r="M34" s="1"/>
      <c r="N34" s="1">
        <v>1.43</v>
      </c>
      <c r="O34" s="1"/>
      <c r="P34" s="160"/>
      <c r="Q34" s="173"/>
      <c r="R34" s="173"/>
      <c r="S34" s="149"/>
      <c r="V34" s="174"/>
      <c r="Z34">
        <v>0</v>
      </c>
    </row>
    <row r="35" spans="1:26" ht="24.95" customHeight="1" x14ac:dyDescent="0.25">
      <c r="A35" s="171"/>
      <c r="B35" s="168" t="s">
        <v>116</v>
      </c>
      <c r="C35" s="172" t="s">
        <v>241</v>
      </c>
      <c r="D35" s="168" t="s">
        <v>242</v>
      </c>
      <c r="E35" s="168" t="s">
        <v>107</v>
      </c>
      <c r="F35" s="169">
        <v>38.380000000000003</v>
      </c>
      <c r="G35" s="170"/>
      <c r="H35" s="170"/>
      <c r="I35" s="170">
        <f t="shared" si="4"/>
        <v>0</v>
      </c>
      <c r="J35" s="168">
        <f t="shared" si="5"/>
        <v>300.13</v>
      </c>
      <c r="K35" s="1">
        <f t="shared" si="6"/>
        <v>0</v>
      </c>
      <c r="L35" s="1">
        <f t="shared" si="7"/>
        <v>0</v>
      </c>
      <c r="M35" s="1"/>
      <c r="N35" s="1">
        <v>7.82</v>
      </c>
      <c r="O35" s="1"/>
      <c r="P35" s="160"/>
      <c r="Q35" s="173"/>
      <c r="R35" s="173"/>
      <c r="S35" s="149"/>
      <c r="V35" s="174"/>
      <c r="Z35">
        <v>0</v>
      </c>
    </row>
    <row r="36" spans="1:26" ht="24.95" customHeight="1" x14ac:dyDescent="0.25">
      <c r="A36" s="171"/>
      <c r="B36" s="168" t="s">
        <v>116</v>
      </c>
      <c r="C36" s="172" t="s">
        <v>117</v>
      </c>
      <c r="D36" s="168" t="s">
        <v>118</v>
      </c>
      <c r="E36" s="168" t="s">
        <v>113</v>
      </c>
      <c r="F36" s="169">
        <v>18.893000000000001</v>
      </c>
      <c r="G36" s="170"/>
      <c r="H36" s="170"/>
      <c r="I36" s="170">
        <f t="shared" si="4"/>
        <v>0</v>
      </c>
      <c r="J36" s="168">
        <f t="shared" si="5"/>
        <v>186.1</v>
      </c>
      <c r="K36" s="1">
        <f t="shared" si="6"/>
        <v>0</v>
      </c>
      <c r="L36" s="1">
        <f t="shared" si="7"/>
        <v>0</v>
      </c>
      <c r="M36" s="1"/>
      <c r="N36" s="1">
        <v>9.85</v>
      </c>
      <c r="O36" s="1"/>
      <c r="P36" s="160"/>
      <c r="Q36" s="173"/>
      <c r="R36" s="173"/>
      <c r="S36" s="149"/>
      <c r="V36" s="174"/>
      <c r="Z36">
        <v>0</v>
      </c>
    </row>
    <row r="37" spans="1:26" x14ac:dyDescent="0.25">
      <c r="A37" s="149"/>
      <c r="B37" s="149"/>
      <c r="C37" s="149"/>
      <c r="D37" s="149" t="s">
        <v>80</v>
      </c>
      <c r="E37" s="149"/>
      <c r="F37" s="167"/>
      <c r="G37" s="152"/>
      <c r="H37" s="152">
        <f>ROUND((SUM(M26:M36))/1,2)</f>
        <v>0</v>
      </c>
      <c r="I37" s="152">
        <f>ROUND((SUM(I26:I36))/1,2)</f>
        <v>0</v>
      </c>
      <c r="J37" s="149"/>
      <c r="K37" s="149"/>
      <c r="L37" s="149">
        <f>ROUND((SUM(L26:L36))/1,2)</f>
        <v>0</v>
      </c>
      <c r="M37" s="149">
        <f>ROUND((SUM(M26:M36))/1,2)</f>
        <v>0</v>
      </c>
      <c r="N37" s="149"/>
      <c r="O37" s="149"/>
      <c r="P37" s="175">
        <f>ROUND((SUM(P26:P36))/1,2)</f>
        <v>0.22</v>
      </c>
      <c r="Q37" s="146"/>
      <c r="R37" s="146"/>
      <c r="S37" s="175">
        <f>ROUND((SUM(S26:S36))/1,2)</f>
        <v>10.38</v>
      </c>
      <c r="T37" s="146"/>
      <c r="U37" s="146"/>
      <c r="V37" s="146"/>
      <c r="W37" s="146"/>
      <c r="X37" s="146"/>
      <c r="Y37" s="146"/>
      <c r="Z37" s="146"/>
    </row>
    <row r="38" spans="1:26" x14ac:dyDescent="0.25">
      <c r="A38" s="1"/>
      <c r="B38" s="1"/>
      <c r="C38" s="1"/>
      <c r="D38" s="1"/>
      <c r="E38" s="1"/>
      <c r="F38" s="160"/>
      <c r="G38" s="142"/>
      <c r="H38" s="142"/>
      <c r="I38" s="142"/>
      <c r="J38" s="1"/>
      <c r="K38" s="1"/>
      <c r="L38" s="1"/>
      <c r="M38" s="1"/>
      <c r="N38" s="1"/>
      <c r="O38" s="1"/>
      <c r="P38" s="1"/>
      <c r="S38" s="1"/>
    </row>
    <row r="39" spans="1:26" x14ac:dyDescent="0.25">
      <c r="A39" s="149"/>
      <c r="B39" s="149"/>
      <c r="C39" s="149"/>
      <c r="D39" s="149" t="s">
        <v>81</v>
      </c>
      <c r="E39" s="149"/>
      <c r="F39" s="167"/>
      <c r="G39" s="150"/>
      <c r="H39" s="150"/>
      <c r="I39" s="150"/>
      <c r="J39" s="149"/>
      <c r="K39" s="149"/>
      <c r="L39" s="149"/>
      <c r="M39" s="149"/>
      <c r="N39" s="149"/>
      <c r="O39" s="149"/>
      <c r="P39" s="149"/>
      <c r="Q39" s="146"/>
      <c r="R39" s="146"/>
      <c r="S39" s="149"/>
      <c r="T39" s="146"/>
      <c r="U39" s="146"/>
      <c r="V39" s="146"/>
      <c r="W39" s="146"/>
      <c r="X39" s="146"/>
      <c r="Y39" s="146"/>
      <c r="Z39" s="146"/>
    </row>
    <row r="40" spans="1:26" ht="24.95" customHeight="1" x14ac:dyDescent="0.25">
      <c r="A40" s="171"/>
      <c r="B40" s="168" t="s">
        <v>99</v>
      </c>
      <c r="C40" s="172" t="s">
        <v>119</v>
      </c>
      <c r="D40" s="168" t="s">
        <v>120</v>
      </c>
      <c r="E40" s="168" t="s">
        <v>113</v>
      </c>
      <c r="F40" s="169">
        <v>27.036999999999999</v>
      </c>
      <c r="G40" s="170"/>
      <c r="H40" s="170"/>
      <c r="I40" s="170">
        <f>ROUND(F40*(G40+H40),2)</f>
        <v>0</v>
      </c>
      <c r="J40" s="168">
        <f>ROUND(F40*(N40),2)</f>
        <v>45.15</v>
      </c>
      <c r="K40" s="1">
        <f>ROUND(F40*(O40),2)</f>
        <v>0</v>
      </c>
      <c r="L40" s="1">
        <f>ROUND(F40*(G40),2)</f>
        <v>0</v>
      </c>
      <c r="M40" s="1"/>
      <c r="N40" s="1">
        <v>1.67</v>
      </c>
      <c r="O40" s="1"/>
      <c r="P40" s="160"/>
      <c r="Q40" s="173"/>
      <c r="R40" s="173"/>
      <c r="S40" s="149"/>
      <c r="V40" s="174"/>
      <c r="Z40">
        <v>0</v>
      </c>
    </row>
    <row r="41" spans="1:26" x14ac:dyDescent="0.25">
      <c r="A41" s="149"/>
      <c r="B41" s="149"/>
      <c r="C41" s="149"/>
      <c r="D41" s="149" t="s">
        <v>81</v>
      </c>
      <c r="E41" s="149"/>
      <c r="F41" s="167"/>
      <c r="G41" s="152"/>
      <c r="H41" s="152"/>
      <c r="I41" s="152">
        <f>ROUND((SUM(I39:I40))/1,2)</f>
        <v>0</v>
      </c>
      <c r="J41" s="149"/>
      <c r="K41" s="149"/>
      <c r="L41" s="149">
        <f>ROUND((SUM(L39:L40))/1,2)</f>
        <v>0</v>
      </c>
      <c r="M41" s="149">
        <f>ROUND((SUM(M39:M40))/1,2)</f>
        <v>0</v>
      </c>
      <c r="N41" s="149"/>
      <c r="O41" s="149"/>
      <c r="P41" s="175"/>
      <c r="S41" s="167">
        <f>ROUND((SUM(S39:S40))/1,2)</f>
        <v>0</v>
      </c>
      <c r="V41">
        <f>ROUND((SUM(V39:V40))/1,2)</f>
        <v>0</v>
      </c>
    </row>
    <row r="42" spans="1:26" x14ac:dyDescent="0.25">
      <c r="A42" s="1"/>
      <c r="B42" s="1"/>
      <c r="C42" s="1"/>
      <c r="D42" s="1"/>
      <c r="E42" s="1"/>
      <c r="F42" s="160"/>
      <c r="G42" s="142"/>
      <c r="H42" s="142"/>
      <c r="I42" s="142"/>
      <c r="J42" s="1"/>
      <c r="K42" s="1"/>
      <c r="L42" s="1"/>
      <c r="M42" s="1"/>
      <c r="N42" s="1"/>
      <c r="O42" s="1"/>
      <c r="P42" s="1"/>
      <c r="S42" s="1"/>
    </row>
    <row r="43" spans="1:26" x14ac:dyDescent="0.25">
      <c r="A43" s="149"/>
      <c r="B43" s="149"/>
      <c r="C43" s="149"/>
      <c r="D43" s="2" t="s">
        <v>76</v>
      </c>
      <c r="E43" s="149"/>
      <c r="F43" s="167"/>
      <c r="G43" s="152"/>
      <c r="H43" s="152">
        <f>ROUND((SUM(M9:M42))/2,2)</f>
        <v>0</v>
      </c>
      <c r="I43" s="152">
        <f>ROUND((SUM(I9:I42))/2,2)</f>
        <v>0</v>
      </c>
      <c r="J43" s="149"/>
      <c r="K43" s="149"/>
      <c r="L43" s="149">
        <f>ROUND((SUM(L9:L42))/2,2)</f>
        <v>0</v>
      </c>
      <c r="M43" s="149">
        <f>ROUND((SUM(M9:M42))/2,2)</f>
        <v>0</v>
      </c>
      <c r="N43" s="149"/>
      <c r="O43" s="149"/>
      <c r="P43" s="175"/>
      <c r="S43" s="175">
        <f>ROUND((SUM(S9:S42))/2,2)</f>
        <v>10.44</v>
      </c>
      <c r="V43">
        <f>ROUND((SUM(V9:V42))/2,2)</f>
        <v>0</v>
      </c>
    </row>
    <row r="44" spans="1:26" x14ac:dyDescent="0.25">
      <c r="A44" s="176"/>
      <c r="B44" s="176"/>
      <c r="C44" s="176"/>
      <c r="D44" s="176" t="s">
        <v>82</v>
      </c>
      <c r="E44" s="176"/>
      <c r="F44" s="177"/>
      <c r="G44" s="178"/>
      <c r="H44" s="178">
        <f>ROUND((SUM(M9:M43))/3,2)</f>
        <v>0</v>
      </c>
      <c r="I44" s="178">
        <f>ROUND((SUM(I9:I43))/3,2)</f>
        <v>0</v>
      </c>
      <c r="J44" s="176"/>
      <c r="K44" s="176">
        <f>ROUND((SUM(K9:K43))/3,2)</f>
        <v>0</v>
      </c>
      <c r="L44" s="176">
        <f>ROUND((SUM(L9:L43))/3,2)</f>
        <v>0</v>
      </c>
      <c r="M44" s="176">
        <f>ROUND((SUM(M9:M43))/3,2)</f>
        <v>0</v>
      </c>
      <c r="N44" s="176"/>
      <c r="O44" s="176"/>
      <c r="P44" s="177"/>
      <c r="Q44" s="179"/>
      <c r="R44" s="179"/>
      <c r="S44" s="195">
        <f>ROUND((SUM(S9:S43))/3,2)</f>
        <v>10.44</v>
      </c>
      <c r="T44" s="179"/>
      <c r="U44" s="179"/>
      <c r="V44" s="179">
        <f>ROUND((SUM(V9:V43))/3,2)</f>
        <v>0</v>
      </c>
      <c r="Z44">
        <f>(SUM(Z9:Z43))</f>
        <v>0</v>
      </c>
    </row>
  </sheetData>
  <mergeCells count="3">
    <mergeCell ref="B1:H1"/>
    <mergeCell ref="B2:H2"/>
    <mergeCell ref="B3:H3"/>
  </mergeCells>
  <printOptions horizontalCentered="1" gridLines="1"/>
  <pageMargins left="0.7" right="6.9444444444444441E-3" top="0.75" bottom="0.75" header="0.3" footer="0.3"/>
  <pageSetup paperSize="9" orientation="landscape" verticalDpi="0" r:id="rId1"/>
  <headerFooter>
    <oddHeader>&amp;C&amp;B&amp; Rozpočet VRANOV N.T - OPRAVA CHODNÍKOV A KOMUNIKÁCIÍ NA ÚZEMÍ MESTA / Oprava chodníka pred BD 1048</oddHeader>
    <oddFooter>&amp;RStrana &amp;P z &amp;N    &amp;L&amp;7Spracované systémom Systematic®pyramida.wsn, tel.: 051 77 10 585</oddFoot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1"/>
  <sheetViews>
    <sheetView workbookViewId="0"/>
  </sheetViews>
  <sheetFormatPr defaultColWidth="0" defaultRowHeight="15" x14ac:dyDescent="0.25"/>
  <cols>
    <col min="1" max="1" width="1.7109375" customWidth="1"/>
    <col min="2" max="2" width="3.7109375" customWidth="1"/>
    <col min="3" max="3" width="4.7109375" customWidth="1"/>
    <col min="4" max="6" width="10.7109375" customWidth="1"/>
    <col min="7" max="7" width="3.7109375" customWidth="1"/>
    <col min="8" max="8" width="19.7109375" customWidth="1"/>
    <col min="9" max="10" width="10.7109375" customWidth="1"/>
    <col min="11" max="26" width="0" hidden="1" customWidth="1"/>
    <col min="27" max="27" width="9.140625" customWidth="1"/>
    <col min="28" max="16384" width="9.140625" hidden="1"/>
  </cols>
  <sheetData>
    <row r="1" spans="1:23" ht="27.95" customHeight="1" thickBot="1" x14ac:dyDescent="0.3">
      <c r="A1" s="3"/>
      <c r="B1" s="12"/>
      <c r="C1" s="12"/>
      <c r="D1" s="12"/>
      <c r="E1" s="12"/>
      <c r="F1" s="13" t="s">
        <v>25</v>
      </c>
      <c r="G1" s="12"/>
      <c r="H1" s="12"/>
      <c r="I1" s="12"/>
      <c r="J1" s="12"/>
      <c r="W1">
        <v>30.126000000000001</v>
      </c>
    </row>
    <row r="2" spans="1:23" ht="18" customHeight="1" thickTop="1" x14ac:dyDescent="0.25">
      <c r="A2" s="11"/>
      <c r="B2" s="207" t="s">
        <v>1</v>
      </c>
      <c r="C2" s="208"/>
      <c r="D2" s="208"/>
      <c r="E2" s="208"/>
      <c r="F2" s="208"/>
      <c r="G2" s="208"/>
      <c r="H2" s="208"/>
      <c r="I2" s="208"/>
      <c r="J2" s="209"/>
    </row>
    <row r="3" spans="1:23" ht="18" customHeight="1" x14ac:dyDescent="0.25">
      <c r="A3" s="11"/>
      <c r="B3" s="34" t="s">
        <v>246</v>
      </c>
      <c r="C3" s="35"/>
      <c r="D3" s="36"/>
      <c r="E3" s="36"/>
      <c r="F3" s="36"/>
      <c r="G3" s="16"/>
      <c r="H3" s="16"/>
      <c r="I3" s="37" t="s">
        <v>26</v>
      </c>
      <c r="J3" s="30"/>
    </row>
    <row r="4" spans="1:23" ht="18" customHeight="1" x14ac:dyDescent="0.25">
      <c r="A4" s="11"/>
      <c r="B4" s="22"/>
      <c r="C4" s="19"/>
      <c r="D4" s="16"/>
      <c r="E4" s="16"/>
      <c r="F4" s="16"/>
      <c r="G4" s="16"/>
      <c r="H4" s="16"/>
      <c r="I4" s="37" t="s">
        <v>28</v>
      </c>
      <c r="J4" s="30"/>
    </row>
    <row r="5" spans="1:23" ht="18" customHeight="1" thickBot="1" x14ac:dyDescent="0.3">
      <c r="A5" s="11"/>
      <c r="B5" s="38" t="s">
        <v>29</v>
      </c>
      <c r="C5" s="19"/>
      <c r="D5" s="16"/>
      <c r="E5" s="16"/>
      <c r="F5" s="39" t="s">
        <v>30</v>
      </c>
      <c r="G5" s="16"/>
      <c r="H5" s="16"/>
      <c r="I5" s="37" t="s">
        <v>31</v>
      </c>
      <c r="J5" s="40" t="s">
        <v>32</v>
      </c>
    </row>
    <row r="6" spans="1:23" ht="20.100000000000001" customHeight="1" thickTop="1" x14ac:dyDescent="0.25">
      <c r="A6" s="11"/>
      <c r="B6" s="201" t="s">
        <v>33</v>
      </c>
      <c r="C6" s="202"/>
      <c r="D6" s="202"/>
      <c r="E6" s="202"/>
      <c r="F6" s="202"/>
      <c r="G6" s="202"/>
      <c r="H6" s="202"/>
      <c r="I6" s="202"/>
      <c r="J6" s="203"/>
    </row>
    <row r="7" spans="1:23" ht="18" customHeight="1" x14ac:dyDescent="0.25">
      <c r="A7" s="11"/>
      <c r="B7" s="49" t="s">
        <v>36</v>
      </c>
      <c r="C7" s="42"/>
      <c r="D7" s="17"/>
      <c r="E7" s="17"/>
      <c r="F7" s="17"/>
      <c r="G7" s="50" t="s">
        <v>37</v>
      </c>
      <c r="H7" s="17"/>
      <c r="I7" s="28"/>
      <c r="J7" s="43"/>
    </row>
    <row r="8" spans="1:23" ht="20.100000000000001" customHeight="1" x14ac:dyDescent="0.25">
      <c r="A8" s="11"/>
      <c r="B8" s="204" t="s">
        <v>34</v>
      </c>
      <c r="C8" s="205"/>
      <c r="D8" s="205"/>
      <c r="E8" s="205"/>
      <c r="F8" s="205"/>
      <c r="G8" s="205"/>
      <c r="H8" s="205"/>
      <c r="I8" s="205"/>
      <c r="J8" s="206"/>
    </row>
    <row r="9" spans="1:23" ht="18" customHeight="1" x14ac:dyDescent="0.25">
      <c r="A9" s="11"/>
      <c r="B9" s="38" t="s">
        <v>36</v>
      </c>
      <c r="C9" s="19"/>
      <c r="D9" s="16"/>
      <c r="E9" s="16"/>
      <c r="F9" s="16"/>
      <c r="G9" s="39" t="s">
        <v>37</v>
      </c>
      <c r="H9" s="16"/>
      <c r="I9" s="27"/>
      <c r="J9" s="30"/>
    </row>
    <row r="10" spans="1:23" ht="20.100000000000001" customHeight="1" x14ac:dyDescent="0.25">
      <c r="A10" s="11"/>
      <c r="B10" s="204" t="s">
        <v>35</v>
      </c>
      <c r="C10" s="205"/>
      <c r="D10" s="205"/>
      <c r="E10" s="205"/>
      <c r="F10" s="205"/>
      <c r="G10" s="205"/>
      <c r="H10" s="205"/>
      <c r="I10" s="205"/>
      <c r="J10" s="206"/>
    </row>
    <row r="11" spans="1:23" ht="18" customHeight="1" thickBot="1" x14ac:dyDescent="0.3">
      <c r="A11" s="11"/>
      <c r="B11" s="38" t="s">
        <v>36</v>
      </c>
      <c r="C11" s="19"/>
      <c r="D11" s="16"/>
      <c r="E11" s="16"/>
      <c r="F11" s="16"/>
      <c r="G11" s="39" t="s">
        <v>37</v>
      </c>
      <c r="H11" s="16"/>
      <c r="I11" s="27"/>
      <c r="J11" s="30"/>
    </row>
    <row r="12" spans="1:23" ht="18" customHeight="1" thickTop="1" x14ac:dyDescent="0.25">
      <c r="A12" s="11"/>
      <c r="B12" s="44"/>
      <c r="C12" s="45"/>
      <c r="D12" s="46"/>
      <c r="E12" s="46"/>
      <c r="F12" s="46"/>
      <c r="G12" s="46"/>
      <c r="H12" s="46"/>
      <c r="I12" s="47"/>
      <c r="J12" s="48"/>
    </row>
    <row r="13" spans="1:23" ht="18" customHeight="1" x14ac:dyDescent="0.25">
      <c r="A13" s="11"/>
      <c r="B13" s="41"/>
      <c r="C13" s="42"/>
      <c r="D13" s="17"/>
      <c r="E13" s="17"/>
      <c r="F13" s="17"/>
      <c r="G13" s="17"/>
      <c r="H13" s="17"/>
      <c r="I13" s="28"/>
      <c r="J13" s="43"/>
    </row>
    <row r="14" spans="1:23" ht="18" customHeight="1" thickBot="1" x14ac:dyDescent="0.3">
      <c r="A14" s="11"/>
      <c r="B14" s="22"/>
      <c r="C14" s="19"/>
      <c r="D14" s="16"/>
      <c r="E14" s="16"/>
      <c r="F14" s="16"/>
      <c r="G14" s="16"/>
      <c r="H14" s="16"/>
      <c r="I14" s="27"/>
      <c r="J14" s="30"/>
    </row>
    <row r="15" spans="1:23" ht="18" customHeight="1" thickTop="1" x14ac:dyDescent="0.25">
      <c r="A15" s="11"/>
      <c r="B15" s="82" t="s">
        <v>38</v>
      </c>
      <c r="C15" s="83" t="s">
        <v>6</v>
      </c>
      <c r="D15" s="83" t="s">
        <v>65</v>
      </c>
      <c r="E15" s="84" t="s">
        <v>66</v>
      </c>
      <c r="F15" s="96" t="s">
        <v>67</v>
      </c>
      <c r="G15" s="51" t="s">
        <v>43</v>
      </c>
      <c r="H15" s="54" t="s">
        <v>44</v>
      </c>
      <c r="I15" s="26"/>
      <c r="J15" s="48"/>
    </row>
    <row r="16" spans="1:23" ht="18" customHeight="1" x14ac:dyDescent="0.25">
      <c r="A16" s="11"/>
      <c r="B16" s="85">
        <v>1</v>
      </c>
      <c r="C16" s="86" t="s">
        <v>39</v>
      </c>
      <c r="D16" s="87">
        <f>'Rekap 14024'!B16</f>
        <v>0</v>
      </c>
      <c r="E16" s="88">
        <f>'Rekap 14024'!C16</f>
        <v>0</v>
      </c>
      <c r="F16" s="97">
        <f>'Rekap 14024'!D16</f>
        <v>0</v>
      </c>
      <c r="G16" s="52">
        <v>6</v>
      </c>
      <c r="H16" s="106" t="s">
        <v>45</v>
      </c>
      <c r="I16" s="120"/>
      <c r="J16" s="117">
        <v>0</v>
      </c>
    </row>
    <row r="17" spans="1:26" ht="18" customHeight="1" x14ac:dyDescent="0.25">
      <c r="A17" s="11"/>
      <c r="B17" s="59">
        <v>2</v>
      </c>
      <c r="C17" s="62" t="s">
        <v>40</v>
      </c>
      <c r="D17" s="69"/>
      <c r="E17" s="67"/>
      <c r="F17" s="72"/>
      <c r="G17" s="53">
        <v>7</v>
      </c>
      <c r="H17" s="107" t="s">
        <v>46</v>
      </c>
      <c r="I17" s="120"/>
      <c r="J17" s="118">
        <f>'SO 14024'!Z57</f>
        <v>0</v>
      </c>
    </row>
    <row r="18" spans="1:26" ht="18" customHeight="1" x14ac:dyDescent="0.25">
      <c r="A18" s="11"/>
      <c r="B18" s="60">
        <v>3</v>
      </c>
      <c r="C18" s="63" t="s">
        <v>41</v>
      </c>
      <c r="D18" s="70"/>
      <c r="E18" s="68"/>
      <c r="F18" s="73"/>
      <c r="G18" s="53">
        <v>8</v>
      </c>
      <c r="H18" s="107" t="s">
        <v>47</v>
      </c>
      <c r="I18" s="120"/>
      <c r="J18" s="118">
        <v>0</v>
      </c>
    </row>
    <row r="19" spans="1:26" ht="18" customHeight="1" x14ac:dyDescent="0.25">
      <c r="A19" s="11"/>
      <c r="B19" s="60">
        <v>4</v>
      </c>
      <c r="C19" s="64"/>
      <c r="D19" s="70"/>
      <c r="E19" s="68"/>
      <c r="F19" s="73"/>
      <c r="G19" s="53">
        <v>9</v>
      </c>
      <c r="H19" s="116"/>
      <c r="I19" s="120"/>
      <c r="J19" s="119"/>
    </row>
    <row r="20" spans="1:26" ht="18" customHeight="1" thickBot="1" x14ac:dyDescent="0.3">
      <c r="A20" s="11"/>
      <c r="B20" s="60">
        <v>5</v>
      </c>
      <c r="C20" s="65" t="s">
        <v>42</v>
      </c>
      <c r="D20" s="71"/>
      <c r="E20" s="91"/>
      <c r="F20" s="98">
        <f>SUM(F16:F19)</f>
        <v>0</v>
      </c>
      <c r="G20" s="53">
        <v>10</v>
      </c>
      <c r="H20" s="107" t="s">
        <v>42</v>
      </c>
      <c r="I20" s="122"/>
      <c r="J20" s="90">
        <f>SUM(J16:J19)</f>
        <v>0</v>
      </c>
    </row>
    <row r="21" spans="1:26" ht="18" customHeight="1" thickTop="1" x14ac:dyDescent="0.25">
      <c r="A21" s="11"/>
      <c r="B21" s="57" t="s">
        <v>55</v>
      </c>
      <c r="C21" s="61" t="s">
        <v>7</v>
      </c>
      <c r="D21" s="66"/>
      <c r="E21" s="18"/>
      <c r="F21" s="89"/>
      <c r="G21" s="57" t="s">
        <v>61</v>
      </c>
      <c r="H21" s="54" t="s">
        <v>7</v>
      </c>
      <c r="I21" s="28"/>
      <c r="J21" s="123"/>
    </row>
    <row r="22" spans="1:26" ht="18" customHeight="1" x14ac:dyDescent="0.25">
      <c r="A22" s="11"/>
      <c r="B22" s="52">
        <v>11</v>
      </c>
      <c r="C22" s="55" t="s">
        <v>56</v>
      </c>
      <c r="D22" s="78"/>
      <c r="E22" s="80" t="s">
        <v>59</v>
      </c>
      <c r="F22" s="72">
        <f>((F16*U22*0)+(F17*V22*0)+(F18*W22*0))/100</f>
        <v>0</v>
      </c>
      <c r="G22" s="52">
        <v>16</v>
      </c>
      <c r="H22" s="106" t="s">
        <v>62</v>
      </c>
      <c r="I22" s="121" t="s">
        <v>59</v>
      </c>
      <c r="J22" s="117">
        <f>((F16*X22*0)+(F17*Y22*0)+(F18*Z22*0))/100</f>
        <v>0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</row>
    <row r="23" spans="1:26" ht="18" customHeight="1" x14ac:dyDescent="0.25">
      <c r="A23" s="11"/>
      <c r="B23" s="53">
        <v>12</v>
      </c>
      <c r="C23" s="56" t="s">
        <v>57</v>
      </c>
      <c r="D23" s="58"/>
      <c r="E23" s="80" t="s">
        <v>60</v>
      </c>
      <c r="F23" s="73">
        <f>((F16*U23*0)+(F17*V23*0)+(F18*W23*0))/100</f>
        <v>0</v>
      </c>
      <c r="G23" s="53">
        <v>17</v>
      </c>
      <c r="H23" s="107" t="s">
        <v>63</v>
      </c>
      <c r="I23" s="121" t="s">
        <v>59</v>
      </c>
      <c r="J23" s="118">
        <f>((F16*X23*0)+(F17*Y23*0)+(F18*Z23*0))/100</f>
        <v>0</v>
      </c>
      <c r="U23">
        <v>1</v>
      </c>
      <c r="V23">
        <v>1</v>
      </c>
      <c r="W23">
        <v>0</v>
      </c>
      <c r="X23">
        <v>1</v>
      </c>
      <c r="Y23">
        <v>1</v>
      </c>
      <c r="Z23">
        <v>1</v>
      </c>
    </row>
    <row r="24" spans="1:26" ht="18" customHeight="1" x14ac:dyDescent="0.25">
      <c r="A24" s="11"/>
      <c r="B24" s="53">
        <v>13</v>
      </c>
      <c r="C24" s="56" t="s">
        <v>58</v>
      </c>
      <c r="D24" s="58"/>
      <c r="E24" s="80" t="s">
        <v>59</v>
      </c>
      <c r="F24" s="73">
        <f>((F16*U24*0)+(F17*V24*0)+(F18*W24*0))/100</f>
        <v>0</v>
      </c>
      <c r="G24" s="53">
        <v>18</v>
      </c>
      <c r="H24" s="107" t="s">
        <v>64</v>
      </c>
      <c r="I24" s="121" t="s">
        <v>60</v>
      </c>
      <c r="J24" s="118">
        <f>((F16*X24*0)+(F17*Y24*0)+(F18*Z24*0))/100</f>
        <v>0</v>
      </c>
      <c r="U24">
        <v>1</v>
      </c>
      <c r="V24">
        <v>1</v>
      </c>
      <c r="W24">
        <v>1</v>
      </c>
      <c r="X24">
        <v>1</v>
      </c>
      <c r="Y24">
        <v>1</v>
      </c>
      <c r="Z24">
        <v>0</v>
      </c>
    </row>
    <row r="25" spans="1:26" ht="18" customHeight="1" x14ac:dyDescent="0.25">
      <c r="A25" s="11"/>
      <c r="B25" s="53">
        <v>14</v>
      </c>
      <c r="C25" s="19"/>
      <c r="D25" s="58"/>
      <c r="E25" s="81"/>
      <c r="F25" s="79"/>
      <c r="G25" s="53">
        <v>19</v>
      </c>
      <c r="H25" s="116"/>
      <c r="I25" s="120"/>
      <c r="J25" s="119"/>
    </row>
    <row r="26" spans="1:26" ht="18" customHeight="1" thickBot="1" x14ac:dyDescent="0.3">
      <c r="A26" s="11"/>
      <c r="B26" s="53">
        <v>15</v>
      </c>
      <c r="C26" s="56"/>
      <c r="D26" s="58"/>
      <c r="E26" s="58"/>
      <c r="F26" s="99"/>
      <c r="G26" s="53">
        <v>20</v>
      </c>
      <c r="H26" s="107" t="s">
        <v>42</v>
      </c>
      <c r="I26" s="122"/>
      <c r="J26" s="90">
        <f>SUM(J22:J25)+SUM(F22:F25)</f>
        <v>0</v>
      </c>
    </row>
    <row r="27" spans="1:26" ht="18" customHeight="1" thickTop="1" x14ac:dyDescent="0.25">
      <c r="A27" s="11"/>
      <c r="B27" s="92"/>
      <c r="C27" s="134" t="s">
        <v>70</v>
      </c>
      <c r="D27" s="127"/>
      <c r="E27" s="93"/>
      <c r="F27" s="29"/>
      <c r="G27" s="100" t="s">
        <v>48</v>
      </c>
      <c r="H27" s="95" t="s">
        <v>49</v>
      </c>
      <c r="I27" s="28"/>
      <c r="J27" s="31"/>
    </row>
    <row r="28" spans="1:26" ht="18" customHeight="1" x14ac:dyDescent="0.25">
      <c r="A28" s="11"/>
      <c r="B28" s="25"/>
      <c r="C28" s="125"/>
      <c r="D28" s="128"/>
      <c r="E28" s="21"/>
      <c r="F28" s="11"/>
      <c r="G28" s="101">
        <v>21</v>
      </c>
      <c r="H28" s="105" t="s">
        <v>50</v>
      </c>
      <c r="I28" s="113"/>
      <c r="J28" s="109">
        <f>F20+J20+F26+J26</f>
        <v>0</v>
      </c>
    </row>
    <row r="29" spans="1:26" ht="18" customHeight="1" x14ac:dyDescent="0.25">
      <c r="A29" s="11"/>
      <c r="B29" s="74"/>
      <c r="C29" s="126"/>
      <c r="D29" s="129"/>
      <c r="E29" s="21"/>
      <c r="F29" s="11"/>
      <c r="G29" s="52">
        <v>22</v>
      </c>
      <c r="H29" s="106" t="s">
        <v>51</v>
      </c>
      <c r="I29" s="114">
        <f>J28-SUM('SO 14024'!K9:'SO 14024'!K56)</f>
        <v>0</v>
      </c>
      <c r="J29" s="110">
        <f>ROUND(((ROUND(I29,2)*20)*1/100),2)</f>
        <v>0</v>
      </c>
    </row>
    <row r="30" spans="1:26" ht="18" customHeight="1" x14ac:dyDescent="0.25">
      <c r="A30" s="11"/>
      <c r="B30" s="22"/>
      <c r="C30" s="116"/>
      <c r="D30" s="120"/>
      <c r="E30" s="21"/>
      <c r="F30" s="11"/>
      <c r="G30" s="53">
        <v>23</v>
      </c>
      <c r="H30" s="107" t="s">
        <v>52</v>
      </c>
      <c r="I30" s="80">
        <f>SUM('SO 14024'!K9:'SO 14024'!K56)</f>
        <v>0</v>
      </c>
      <c r="J30" s="111">
        <f>ROUND(((ROUND(I30,2)*0)/100),2)</f>
        <v>0</v>
      </c>
    </row>
    <row r="31" spans="1:26" ht="18" customHeight="1" x14ac:dyDescent="0.25">
      <c r="A31" s="11"/>
      <c r="B31" s="23"/>
      <c r="C31" s="130"/>
      <c r="D31" s="131"/>
      <c r="E31" s="21"/>
      <c r="F31" s="11"/>
      <c r="G31" s="101">
        <v>24</v>
      </c>
      <c r="H31" s="105" t="s">
        <v>53</v>
      </c>
      <c r="I31" s="104"/>
      <c r="J31" s="124">
        <f>SUM(J28:J30)</f>
        <v>0</v>
      </c>
    </row>
    <row r="32" spans="1:26" ht="18" customHeight="1" thickBot="1" x14ac:dyDescent="0.3">
      <c r="A32" s="11"/>
      <c r="B32" s="41"/>
      <c r="C32" s="108"/>
      <c r="D32" s="115"/>
      <c r="E32" s="75"/>
      <c r="F32" s="76"/>
      <c r="G32" s="52" t="s">
        <v>54</v>
      </c>
      <c r="H32" s="108"/>
      <c r="I32" s="115"/>
      <c r="J32" s="112"/>
    </row>
    <row r="33" spans="1:10" ht="18" customHeight="1" thickTop="1" x14ac:dyDescent="0.25">
      <c r="A33" s="11"/>
      <c r="B33" s="92"/>
      <c r="C33" s="93"/>
      <c r="D33" s="132" t="s">
        <v>68</v>
      </c>
      <c r="E33" s="15"/>
      <c r="F33" s="94"/>
      <c r="G33" s="102">
        <v>26</v>
      </c>
      <c r="H33" s="133" t="s">
        <v>69</v>
      </c>
      <c r="I33" s="29"/>
      <c r="J33" s="103"/>
    </row>
    <row r="34" spans="1:10" ht="18" customHeight="1" x14ac:dyDescent="0.25">
      <c r="A34" s="11"/>
      <c r="B34" s="24"/>
      <c r="C34" s="20"/>
      <c r="D34" s="14"/>
      <c r="E34" s="14"/>
      <c r="F34" s="14"/>
      <c r="G34" s="14"/>
      <c r="H34" s="14"/>
      <c r="I34" s="29"/>
      <c r="J34" s="32"/>
    </row>
    <row r="35" spans="1:10" ht="18" customHeight="1" x14ac:dyDescent="0.25">
      <c r="A35" s="11"/>
      <c r="B35" s="25"/>
      <c r="C35" s="21"/>
      <c r="D35" s="3"/>
      <c r="E35" s="3"/>
      <c r="F35" s="3"/>
      <c r="G35" s="3"/>
      <c r="H35" s="3"/>
      <c r="I35" s="11"/>
      <c r="J35" s="33"/>
    </row>
    <row r="36" spans="1:10" ht="18" customHeight="1" x14ac:dyDescent="0.25">
      <c r="A36" s="11"/>
      <c r="B36" s="25"/>
      <c r="C36" s="21"/>
      <c r="D36" s="3"/>
      <c r="E36" s="3"/>
      <c r="F36" s="3"/>
      <c r="G36" s="3"/>
      <c r="H36" s="3"/>
      <c r="I36" s="11"/>
      <c r="J36" s="33"/>
    </row>
    <row r="37" spans="1:10" ht="18" customHeight="1" x14ac:dyDescent="0.25">
      <c r="A37" s="11"/>
      <c r="B37" s="25"/>
      <c r="C37" s="21"/>
      <c r="D37" s="3"/>
      <c r="E37" s="3"/>
      <c r="F37" s="3"/>
      <c r="G37" s="3"/>
      <c r="H37" s="3"/>
      <c r="I37" s="11"/>
      <c r="J37" s="33"/>
    </row>
    <row r="38" spans="1:10" ht="18" customHeight="1" x14ac:dyDescent="0.25">
      <c r="A38" s="11"/>
      <c r="B38" s="25"/>
      <c r="C38" s="21"/>
      <c r="D38" s="3"/>
      <c r="E38" s="3"/>
      <c r="F38" s="3"/>
      <c r="G38" s="3"/>
      <c r="H38" s="3"/>
      <c r="I38" s="11"/>
      <c r="J38" s="33"/>
    </row>
    <row r="39" spans="1:10" ht="18" customHeight="1" x14ac:dyDescent="0.25">
      <c r="A39" s="11"/>
      <c r="B39" s="25"/>
      <c r="C39" s="21"/>
      <c r="D39" s="3"/>
      <c r="E39" s="3"/>
      <c r="F39" s="3"/>
      <c r="G39" s="3"/>
      <c r="H39" s="3"/>
      <c r="I39" s="11"/>
      <c r="J39" s="33"/>
    </row>
    <row r="40" spans="1:10" ht="18" customHeight="1" thickBot="1" x14ac:dyDescent="0.3">
      <c r="A40" s="11"/>
      <c r="B40" s="74"/>
      <c r="C40" s="75"/>
      <c r="D40" s="12"/>
      <c r="E40" s="12"/>
      <c r="F40" s="12"/>
      <c r="G40" s="12"/>
      <c r="H40" s="12"/>
      <c r="I40" s="76"/>
      <c r="J40" s="77"/>
    </row>
    <row r="41" spans="1:10" ht="15.75" thickTop="1" x14ac:dyDescent="0.25">
      <c r="A41" s="11"/>
      <c r="B41" s="15"/>
      <c r="C41" s="15"/>
      <c r="D41" s="15"/>
      <c r="E41" s="15"/>
      <c r="F41" s="15"/>
      <c r="G41" s="15"/>
      <c r="H41" s="15"/>
      <c r="I41" s="15"/>
      <c r="J41" s="15"/>
    </row>
  </sheetData>
  <mergeCells count="4">
    <mergeCell ref="B2:J2"/>
    <mergeCell ref="B6:J6"/>
    <mergeCell ref="B8:J8"/>
    <mergeCell ref="B10:J10"/>
  </mergeCells>
  <pageMargins left="0.7" right="0.7" top="0.75" bottom="0.75" header="0.3" footer="0.3"/>
  <pageSetup paperSize="9" scale="95" orientation="portrait" verticalDpi="0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00"/>
  <sheetViews>
    <sheetView workbookViewId="0">
      <selection sqref="A1:D1"/>
    </sheetView>
  </sheetViews>
  <sheetFormatPr defaultColWidth="0" defaultRowHeight="15" x14ac:dyDescent="0.25"/>
  <cols>
    <col min="1" max="1" width="40.7109375" customWidth="1"/>
    <col min="2" max="4" width="12.7109375" customWidth="1"/>
    <col min="5" max="6" width="15.7109375" customWidth="1"/>
    <col min="7" max="7" width="3.7109375" customWidth="1"/>
    <col min="8" max="9" width="9.140625" hidden="1" customWidth="1"/>
    <col min="10" max="26" width="0" hidden="1" customWidth="1"/>
    <col min="27" max="16384" width="9.140625" hidden="1"/>
  </cols>
  <sheetData>
    <row r="1" spans="1:26" ht="20.100000000000001" customHeight="1" x14ac:dyDescent="0.25">
      <c r="A1" s="210" t="s">
        <v>33</v>
      </c>
      <c r="B1" s="211"/>
      <c r="C1" s="211"/>
      <c r="D1" s="212"/>
      <c r="E1" s="137" t="s">
        <v>30</v>
      </c>
      <c r="F1" s="136"/>
      <c r="W1">
        <v>30.126000000000001</v>
      </c>
    </row>
    <row r="2" spans="1:26" ht="20.100000000000001" customHeight="1" x14ac:dyDescent="0.25">
      <c r="A2" s="210" t="s">
        <v>34</v>
      </c>
      <c r="B2" s="211"/>
      <c r="C2" s="211"/>
      <c r="D2" s="212"/>
      <c r="E2" s="137" t="s">
        <v>28</v>
      </c>
      <c r="F2" s="136"/>
    </row>
    <row r="3" spans="1:26" ht="20.100000000000001" customHeight="1" x14ac:dyDescent="0.25">
      <c r="A3" s="210" t="s">
        <v>35</v>
      </c>
      <c r="B3" s="211"/>
      <c r="C3" s="211"/>
      <c r="D3" s="212"/>
      <c r="E3" s="137" t="s">
        <v>74</v>
      </c>
      <c r="F3" s="136"/>
    </row>
    <row r="4" spans="1:26" x14ac:dyDescent="0.25">
      <c r="A4" s="138" t="s">
        <v>1</v>
      </c>
      <c r="B4" s="135"/>
      <c r="C4" s="135"/>
      <c r="D4" s="135"/>
      <c r="E4" s="135"/>
      <c r="F4" s="135"/>
    </row>
    <row r="5" spans="1:26" x14ac:dyDescent="0.25">
      <c r="A5" s="138" t="s">
        <v>246</v>
      </c>
      <c r="B5" s="135"/>
      <c r="C5" s="135"/>
      <c r="D5" s="135"/>
      <c r="E5" s="135"/>
      <c r="F5" s="135"/>
    </row>
    <row r="6" spans="1:26" x14ac:dyDescent="0.25">
      <c r="A6" s="135"/>
      <c r="B6" s="135"/>
      <c r="C6" s="135"/>
      <c r="D6" s="135"/>
      <c r="E6" s="135"/>
      <c r="F6" s="135"/>
    </row>
    <row r="7" spans="1:26" x14ac:dyDescent="0.25">
      <c r="A7" s="135"/>
      <c r="B7" s="135"/>
      <c r="C7" s="135"/>
      <c r="D7" s="135"/>
      <c r="E7" s="135"/>
      <c r="F7" s="135"/>
    </row>
    <row r="8" spans="1:26" x14ac:dyDescent="0.25">
      <c r="A8" s="139" t="s">
        <v>75</v>
      </c>
      <c r="B8" s="135"/>
      <c r="C8" s="135"/>
      <c r="D8" s="135"/>
      <c r="E8" s="135"/>
      <c r="F8" s="135"/>
    </row>
    <row r="9" spans="1:26" x14ac:dyDescent="0.25">
      <c r="A9" s="140" t="s">
        <v>71</v>
      </c>
      <c r="B9" s="140" t="s">
        <v>65</v>
      </c>
      <c r="C9" s="140" t="s">
        <v>66</v>
      </c>
      <c r="D9" s="140" t="s">
        <v>42</v>
      </c>
      <c r="E9" s="140" t="s">
        <v>72</v>
      </c>
      <c r="F9" s="140" t="s">
        <v>73</v>
      </c>
    </row>
    <row r="10" spans="1:26" x14ac:dyDescent="0.25">
      <c r="A10" s="147" t="s">
        <v>76</v>
      </c>
      <c r="B10" s="148"/>
      <c r="C10" s="144"/>
      <c r="D10" s="144"/>
      <c r="E10" s="145"/>
      <c r="F10" s="145"/>
      <c r="G10" s="146"/>
      <c r="H10" s="146"/>
      <c r="I10" s="146"/>
      <c r="J10" s="146"/>
      <c r="K10" s="146"/>
      <c r="L10" s="146"/>
      <c r="M10" s="146"/>
      <c r="N10" s="146"/>
      <c r="O10" s="146"/>
      <c r="P10" s="146"/>
      <c r="Q10" s="146"/>
      <c r="R10" s="146"/>
      <c r="S10" s="146"/>
      <c r="T10" s="146"/>
      <c r="U10" s="146"/>
      <c r="V10" s="146"/>
      <c r="W10" s="146"/>
      <c r="X10" s="146"/>
      <c r="Y10" s="146"/>
      <c r="Z10" s="146"/>
    </row>
    <row r="11" spans="1:26" x14ac:dyDescent="0.25">
      <c r="A11" s="149" t="s">
        <v>77</v>
      </c>
      <c r="B11" s="150">
        <f>'SO 14024'!L24</f>
        <v>0</v>
      </c>
      <c r="C11" s="150">
        <f>'SO 14024'!M24</f>
        <v>0</v>
      </c>
      <c r="D11" s="150">
        <f>'SO 14024'!I24</f>
        <v>0</v>
      </c>
      <c r="E11" s="151">
        <f>'SO 14024'!P24</f>
        <v>0</v>
      </c>
      <c r="F11" s="151">
        <f>'SO 14024'!S24</f>
        <v>0</v>
      </c>
      <c r="G11" s="146"/>
      <c r="H11" s="146"/>
      <c r="I11" s="146"/>
      <c r="J11" s="146"/>
      <c r="K11" s="146"/>
      <c r="L11" s="146"/>
      <c r="M11" s="146"/>
      <c r="N11" s="146"/>
      <c r="O11" s="146"/>
      <c r="P11" s="146"/>
      <c r="Q11" s="146"/>
      <c r="R11" s="146"/>
      <c r="S11" s="146"/>
      <c r="T11" s="146"/>
      <c r="U11" s="146"/>
      <c r="V11" s="146"/>
      <c r="W11" s="146"/>
      <c r="X11" s="146"/>
      <c r="Y11" s="146"/>
      <c r="Z11" s="146"/>
    </row>
    <row r="12" spans="1:26" x14ac:dyDescent="0.25">
      <c r="A12" s="149" t="s">
        <v>78</v>
      </c>
      <c r="B12" s="150">
        <f>'SO 14024'!L33</f>
        <v>0</v>
      </c>
      <c r="C12" s="150">
        <f>'SO 14024'!M33</f>
        <v>0</v>
      </c>
      <c r="D12" s="150">
        <f>'SO 14024'!I33</f>
        <v>0</v>
      </c>
      <c r="E12" s="151">
        <f>'SO 14024'!P33</f>
        <v>0.54</v>
      </c>
      <c r="F12" s="151">
        <f>'SO 14024'!S33</f>
        <v>83.66</v>
      </c>
      <c r="G12" s="146"/>
      <c r="H12" s="146"/>
      <c r="I12" s="146"/>
      <c r="J12" s="146"/>
      <c r="K12" s="146"/>
      <c r="L12" s="146"/>
      <c r="M12" s="146"/>
      <c r="N12" s="146"/>
      <c r="O12" s="146"/>
      <c r="P12" s="146"/>
      <c r="Q12" s="146"/>
      <c r="R12" s="146"/>
      <c r="S12" s="146"/>
      <c r="T12" s="146"/>
      <c r="U12" s="146"/>
      <c r="V12" s="146"/>
      <c r="W12" s="146"/>
      <c r="X12" s="146"/>
      <c r="Y12" s="146"/>
      <c r="Z12" s="146"/>
    </row>
    <row r="13" spans="1:26" x14ac:dyDescent="0.25">
      <c r="A13" s="149" t="s">
        <v>79</v>
      </c>
      <c r="B13" s="150">
        <f>'SO 14024'!L37</f>
        <v>0</v>
      </c>
      <c r="C13" s="150">
        <f>'SO 14024'!M37</f>
        <v>0</v>
      </c>
      <c r="D13" s="150">
        <f>'SO 14024'!I37</f>
        <v>0</v>
      </c>
      <c r="E13" s="151">
        <f>'SO 14024'!P37</f>
        <v>0.42</v>
      </c>
      <c r="F13" s="151">
        <f>'SO 14024'!S37</f>
        <v>0.85</v>
      </c>
      <c r="G13" s="146"/>
      <c r="H13" s="146"/>
      <c r="I13" s="146"/>
      <c r="J13" s="146"/>
      <c r="K13" s="146"/>
      <c r="L13" s="146"/>
      <c r="M13" s="146"/>
      <c r="N13" s="146"/>
      <c r="O13" s="146"/>
      <c r="P13" s="146"/>
      <c r="Q13" s="146"/>
      <c r="R13" s="146"/>
      <c r="S13" s="146"/>
      <c r="T13" s="146"/>
      <c r="U13" s="146"/>
      <c r="V13" s="146"/>
      <c r="W13" s="146"/>
      <c r="X13" s="146"/>
      <c r="Y13" s="146"/>
      <c r="Z13" s="146"/>
    </row>
    <row r="14" spans="1:26" x14ac:dyDescent="0.25">
      <c r="A14" s="149" t="s">
        <v>80</v>
      </c>
      <c r="B14" s="150">
        <f>'SO 14024'!L50</f>
        <v>0</v>
      </c>
      <c r="C14" s="150">
        <f>'SO 14024'!M50</f>
        <v>0</v>
      </c>
      <c r="D14" s="150">
        <f>'SO 14024'!I50</f>
        <v>0</v>
      </c>
      <c r="E14" s="151">
        <f>'SO 14024'!P50</f>
        <v>0.22</v>
      </c>
      <c r="F14" s="151">
        <f>'SO 14024'!S50</f>
        <v>11.94</v>
      </c>
      <c r="G14" s="146"/>
      <c r="H14" s="146"/>
      <c r="I14" s="146"/>
      <c r="J14" s="146"/>
      <c r="K14" s="146"/>
      <c r="L14" s="146"/>
      <c r="M14" s="146"/>
      <c r="N14" s="146"/>
      <c r="O14" s="146"/>
      <c r="P14" s="146"/>
      <c r="Q14" s="146"/>
      <c r="R14" s="146"/>
      <c r="S14" s="146"/>
      <c r="T14" s="146"/>
      <c r="U14" s="146"/>
      <c r="V14" s="146"/>
      <c r="W14" s="146"/>
      <c r="X14" s="146"/>
      <c r="Y14" s="146"/>
      <c r="Z14" s="146"/>
    </row>
    <row r="15" spans="1:26" x14ac:dyDescent="0.25">
      <c r="A15" s="149" t="s">
        <v>81</v>
      </c>
      <c r="B15" s="150">
        <f>'SO 14024'!L54</f>
        <v>0</v>
      </c>
      <c r="C15" s="150">
        <f>'SO 14024'!M54</f>
        <v>0</v>
      </c>
      <c r="D15" s="150">
        <f>'SO 14024'!I54</f>
        <v>0</v>
      </c>
      <c r="E15" s="151">
        <f>'SO 14024'!P54</f>
        <v>0</v>
      </c>
      <c r="F15" s="151">
        <f>'SO 14024'!S54</f>
        <v>0</v>
      </c>
      <c r="G15" s="146"/>
      <c r="H15" s="146"/>
      <c r="I15" s="146"/>
      <c r="J15" s="146"/>
      <c r="K15" s="146"/>
      <c r="L15" s="146"/>
      <c r="M15" s="146"/>
      <c r="N15" s="146"/>
      <c r="O15" s="146"/>
      <c r="P15" s="146"/>
      <c r="Q15" s="146"/>
      <c r="R15" s="146"/>
      <c r="S15" s="146"/>
      <c r="T15" s="146"/>
      <c r="U15" s="146"/>
      <c r="V15" s="146"/>
      <c r="W15" s="146"/>
      <c r="X15" s="146"/>
      <c r="Y15" s="146"/>
      <c r="Z15" s="146"/>
    </row>
    <row r="16" spans="1:26" x14ac:dyDescent="0.25">
      <c r="A16" s="2" t="s">
        <v>76</v>
      </c>
      <c r="B16" s="152">
        <f>'SO 14024'!L56</f>
        <v>0</v>
      </c>
      <c r="C16" s="152">
        <f>'SO 14024'!M56</f>
        <v>0</v>
      </c>
      <c r="D16" s="152">
        <f>'SO 14024'!I56</f>
        <v>0</v>
      </c>
      <c r="E16" s="153">
        <f>'SO 14024'!S56</f>
        <v>96.44</v>
      </c>
      <c r="F16" s="153">
        <f>'SO 14024'!V56</f>
        <v>0</v>
      </c>
      <c r="G16" s="146"/>
      <c r="H16" s="146"/>
      <c r="I16" s="146"/>
      <c r="J16" s="146"/>
      <c r="K16" s="146"/>
      <c r="L16" s="146"/>
      <c r="M16" s="146"/>
      <c r="N16" s="146"/>
      <c r="O16" s="146"/>
      <c r="P16" s="146"/>
      <c r="Q16" s="146"/>
      <c r="R16" s="146"/>
      <c r="S16" s="146"/>
      <c r="T16" s="146"/>
      <c r="U16" s="146"/>
      <c r="V16" s="146"/>
      <c r="W16" s="146"/>
      <c r="X16" s="146"/>
      <c r="Y16" s="146"/>
      <c r="Z16" s="146"/>
    </row>
    <row r="17" spans="1:26" x14ac:dyDescent="0.25">
      <c r="A17" s="1"/>
      <c r="B17" s="142"/>
      <c r="C17" s="142"/>
      <c r="D17" s="142"/>
      <c r="E17" s="141"/>
      <c r="F17" s="141"/>
    </row>
    <row r="18" spans="1:26" x14ac:dyDescent="0.25">
      <c r="A18" s="2" t="s">
        <v>82</v>
      </c>
      <c r="B18" s="152">
        <f>'SO 14024'!L57</f>
        <v>0</v>
      </c>
      <c r="C18" s="152">
        <f>'SO 14024'!M57</f>
        <v>0</v>
      </c>
      <c r="D18" s="152">
        <f>'SO 14024'!I57</f>
        <v>0</v>
      </c>
      <c r="E18" s="153">
        <f>'SO 14024'!S57</f>
        <v>96.44</v>
      </c>
      <c r="F18" s="153">
        <f>'SO 14024'!V57</f>
        <v>0</v>
      </c>
      <c r="G18" s="146"/>
      <c r="H18" s="146"/>
      <c r="I18" s="146"/>
      <c r="J18" s="146"/>
      <c r="K18" s="146"/>
      <c r="L18" s="146"/>
      <c r="M18" s="146"/>
      <c r="N18" s="146"/>
      <c r="O18" s="146"/>
      <c r="P18" s="146"/>
      <c r="Q18" s="146"/>
      <c r="R18" s="146"/>
      <c r="S18" s="146"/>
      <c r="T18" s="146"/>
      <c r="U18" s="146"/>
      <c r="V18" s="146"/>
      <c r="W18" s="146"/>
      <c r="X18" s="146"/>
      <c r="Y18" s="146"/>
      <c r="Z18" s="146"/>
    </row>
    <row r="19" spans="1:26" x14ac:dyDescent="0.25">
      <c r="A19" s="1"/>
      <c r="B19" s="142"/>
      <c r="C19" s="142"/>
      <c r="D19" s="142"/>
      <c r="E19" s="141"/>
      <c r="F19" s="141"/>
    </row>
    <row r="20" spans="1:26" x14ac:dyDescent="0.25">
      <c r="A20" s="1"/>
      <c r="B20" s="142"/>
      <c r="C20" s="142"/>
      <c r="D20" s="142"/>
      <c r="E20" s="141"/>
      <c r="F20" s="141"/>
    </row>
    <row r="21" spans="1:26" x14ac:dyDescent="0.25">
      <c r="A21" s="1"/>
      <c r="B21" s="142"/>
      <c r="C21" s="142"/>
      <c r="D21" s="142"/>
      <c r="E21" s="141"/>
      <c r="F21" s="141"/>
    </row>
    <row r="22" spans="1:26" x14ac:dyDescent="0.25">
      <c r="A22" s="1"/>
      <c r="B22" s="142"/>
      <c r="C22" s="142"/>
      <c r="D22" s="142"/>
      <c r="E22" s="141"/>
      <c r="F22" s="141"/>
    </row>
    <row r="23" spans="1:26" x14ac:dyDescent="0.25">
      <c r="A23" s="1"/>
      <c r="B23" s="142"/>
      <c r="C23" s="142"/>
      <c r="D23" s="142"/>
      <c r="E23" s="141"/>
      <c r="F23" s="141"/>
    </row>
    <row r="24" spans="1:26" x14ac:dyDescent="0.25">
      <c r="A24" s="1"/>
      <c r="B24" s="142"/>
      <c r="C24" s="142"/>
      <c r="D24" s="142"/>
      <c r="E24" s="141"/>
      <c r="F24" s="141"/>
    </row>
    <row r="25" spans="1:26" x14ac:dyDescent="0.25">
      <c r="A25" s="1"/>
      <c r="B25" s="142"/>
      <c r="C25" s="142"/>
      <c r="D25" s="142"/>
      <c r="E25" s="141"/>
      <c r="F25" s="141"/>
    </row>
    <row r="26" spans="1:26" x14ac:dyDescent="0.25">
      <c r="A26" s="1"/>
      <c r="B26" s="142"/>
      <c r="C26" s="142"/>
      <c r="D26" s="142"/>
      <c r="E26" s="141"/>
      <c r="F26" s="141"/>
    </row>
    <row r="27" spans="1:26" x14ac:dyDescent="0.25">
      <c r="A27" s="1"/>
      <c r="B27" s="142"/>
      <c r="C27" s="142"/>
      <c r="D27" s="142"/>
      <c r="E27" s="141"/>
      <c r="F27" s="141"/>
    </row>
    <row r="28" spans="1:26" x14ac:dyDescent="0.25">
      <c r="A28" s="1"/>
      <c r="B28" s="142"/>
      <c r="C28" s="142"/>
      <c r="D28" s="142"/>
      <c r="E28" s="141"/>
      <c r="F28" s="141"/>
    </row>
    <row r="29" spans="1:26" x14ac:dyDescent="0.25">
      <c r="A29" s="1"/>
      <c r="B29" s="142"/>
      <c r="C29" s="142"/>
      <c r="D29" s="142"/>
      <c r="E29" s="141"/>
      <c r="F29" s="141"/>
    </row>
    <row r="30" spans="1:26" x14ac:dyDescent="0.25">
      <c r="A30" s="1"/>
      <c r="B30" s="142"/>
      <c r="C30" s="142"/>
      <c r="D30" s="142"/>
      <c r="E30" s="141"/>
      <c r="F30" s="141"/>
    </row>
    <row r="31" spans="1:26" x14ac:dyDescent="0.25">
      <c r="A31" s="1"/>
      <c r="B31" s="142"/>
      <c r="C31" s="142"/>
      <c r="D31" s="142"/>
      <c r="E31" s="141"/>
      <c r="F31" s="141"/>
    </row>
    <row r="32" spans="1:26" x14ac:dyDescent="0.25">
      <c r="A32" s="1"/>
      <c r="B32" s="142"/>
      <c r="C32" s="142"/>
      <c r="D32" s="142"/>
      <c r="E32" s="141"/>
      <c r="F32" s="141"/>
    </row>
    <row r="33" spans="1:6" x14ac:dyDescent="0.25">
      <c r="A33" s="1"/>
      <c r="B33" s="142"/>
      <c r="C33" s="142"/>
      <c r="D33" s="142"/>
      <c r="E33" s="141"/>
      <c r="F33" s="141"/>
    </row>
    <row r="34" spans="1:6" x14ac:dyDescent="0.25">
      <c r="A34" s="1"/>
      <c r="B34" s="142"/>
      <c r="C34" s="142"/>
      <c r="D34" s="142"/>
      <c r="E34" s="141"/>
      <c r="F34" s="141"/>
    </row>
    <row r="35" spans="1:6" x14ac:dyDescent="0.25">
      <c r="A35" s="1"/>
      <c r="B35" s="142"/>
      <c r="C35" s="142"/>
      <c r="D35" s="142"/>
      <c r="E35" s="141"/>
      <c r="F35" s="141"/>
    </row>
    <row r="36" spans="1:6" x14ac:dyDescent="0.25">
      <c r="A36" s="1"/>
      <c r="B36" s="142"/>
      <c r="C36" s="142"/>
      <c r="D36" s="142"/>
      <c r="E36" s="141"/>
      <c r="F36" s="141"/>
    </row>
    <row r="37" spans="1:6" x14ac:dyDescent="0.25">
      <c r="A37" s="1"/>
      <c r="B37" s="142"/>
      <c r="C37" s="142"/>
      <c r="D37" s="142"/>
      <c r="E37" s="141"/>
      <c r="F37" s="141"/>
    </row>
    <row r="38" spans="1:6" x14ac:dyDescent="0.25">
      <c r="A38" s="1"/>
      <c r="B38" s="142"/>
      <c r="C38" s="142"/>
      <c r="D38" s="142"/>
      <c r="E38" s="141"/>
      <c r="F38" s="141"/>
    </row>
    <row r="39" spans="1:6" x14ac:dyDescent="0.25">
      <c r="A39" s="1"/>
      <c r="B39" s="142"/>
      <c r="C39" s="142"/>
      <c r="D39" s="142"/>
      <c r="E39" s="141"/>
      <c r="F39" s="141"/>
    </row>
    <row r="40" spans="1:6" x14ac:dyDescent="0.25">
      <c r="A40" s="1"/>
      <c r="B40" s="142"/>
      <c r="C40" s="142"/>
      <c r="D40" s="142"/>
      <c r="E40" s="141"/>
      <c r="F40" s="141"/>
    </row>
    <row r="41" spans="1:6" x14ac:dyDescent="0.25">
      <c r="A41" s="1"/>
      <c r="B41" s="142"/>
      <c r="C41" s="142"/>
      <c r="D41" s="142"/>
      <c r="E41" s="141"/>
      <c r="F41" s="141"/>
    </row>
    <row r="42" spans="1:6" x14ac:dyDescent="0.25">
      <c r="A42" s="1"/>
      <c r="B42" s="142"/>
      <c r="C42" s="142"/>
      <c r="D42" s="142"/>
      <c r="E42" s="141"/>
      <c r="F42" s="141"/>
    </row>
    <row r="43" spans="1:6" x14ac:dyDescent="0.25">
      <c r="A43" s="1"/>
      <c r="B43" s="142"/>
      <c r="C43" s="142"/>
      <c r="D43" s="142"/>
      <c r="E43" s="141"/>
      <c r="F43" s="141"/>
    </row>
    <row r="44" spans="1:6" x14ac:dyDescent="0.25">
      <c r="A44" s="1"/>
      <c r="B44" s="142"/>
      <c r="C44" s="142"/>
      <c r="D44" s="142"/>
      <c r="E44" s="141"/>
      <c r="F44" s="141"/>
    </row>
    <row r="45" spans="1:6" x14ac:dyDescent="0.25">
      <c r="A45" s="1"/>
      <c r="B45" s="142"/>
      <c r="C45" s="142"/>
      <c r="D45" s="142"/>
      <c r="E45" s="141"/>
      <c r="F45" s="141"/>
    </row>
    <row r="46" spans="1:6" x14ac:dyDescent="0.25">
      <c r="A46" s="1"/>
      <c r="B46" s="142"/>
      <c r="C46" s="142"/>
      <c r="D46" s="142"/>
      <c r="E46" s="141"/>
      <c r="F46" s="141"/>
    </row>
    <row r="47" spans="1:6" x14ac:dyDescent="0.25">
      <c r="A47" s="1"/>
      <c r="B47" s="142"/>
      <c r="C47" s="142"/>
      <c r="D47" s="142"/>
      <c r="E47" s="141"/>
      <c r="F47" s="141"/>
    </row>
    <row r="48" spans="1:6" x14ac:dyDescent="0.25">
      <c r="A48" s="1"/>
      <c r="B48" s="142"/>
      <c r="C48" s="142"/>
      <c r="D48" s="142"/>
      <c r="E48" s="141"/>
      <c r="F48" s="141"/>
    </row>
    <row r="49" spans="1:6" x14ac:dyDescent="0.25">
      <c r="A49" s="1"/>
      <c r="B49" s="142"/>
      <c r="C49" s="142"/>
      <c r="D49" s="142"/>
      <c r="E49" s="141"/>
      <c r="F49" s="141"/>
    </row>
    <row r="50" spans="1:6" x14ac:dyDescent="0.25">
      <c r="A50" s="1"/>
      <c r="B50" s="142"/>
      <c r="C50" s="142"/>
      <c r="D50" s="142"/>
      <c r="E50" s="141"/>
      <c r="F50" s="141"/>
    </row>
    <row r="51" spans="1:6" x14ac:dyDescent="0.25">
      <c r="A51" s="1"/>
      <c r="B51" s="142"/>
      <c r="C51" s="142"/>
      <c r="D51" s="142"/>
      <c r="E51" s="141"/>
      <c r="F51" s="141"/>
    </row>
    <row r="52" spans="1:6" x14ac:dyDescent="0.25">
      <c r="A52" s="1"/>
      <c r="B52" s="142"/>
      <c r="C52" s="142"/>
      <c r="D52" s="142"/>
      <c r="E52" s="141"/>
      <c r="F52" s="141"/>
    </row>
    <row r="53" spans="1:6" x14ac:dyDescent="0.25">
      <c r="A53" s="1"/>
      <c r="B53" s="142"/>
      <c r="C53" s="142"/>
      <c r="D53" s="142"/>
      <c r="E53" s="141"/>
      <c r="F53" s="141"/>
    </row>
    <row r="54" spans="1:6" x14ac:dyDescent="0.25">
      <c r="A54" s="1"/>
      <c r="B54" s="142"/>
      <c r="C54" s="142"/>
      <c r="D54" s="142"/>
      <c r="E54" s="141"/>
      <c r="F54" s="141"/>
    </row>
    <row r="55" spans="1:6" x14ac:dyDescent="0.25">
      <c r="A55" s="1"/>
      <c r="B55" s="142"/>
      <c r="C55" s="142"/>
      <c r="D55" s="142"/>
      <c r="E55" s="141"/>
      <c r="F55" s="141"/>
    </row>
    <row r="56" spans="1:6" x14ac:dyDescent="0.25">
      <c r="A56" s="1"/>
      <c r="B56" s="142"/>
      <c r="C56" s="142"/>
      <c r="D56" s="142"/>
      <c r="E56" s="141"/>
      <c r="F56" s="141"/>
    </row>
    <row r="57" spans="1:6" x14ac:dyDescent="0.25">
      <c r="A57" s="1"/>
      <c r="B57" s="142"/>
      <c r="C57" s="142"/>
      <c r="D57" s="142"/>
      <c r="E57" s="141"/>
      <c r="F57" s="141"/>
    </row>
    <row r="58" spans="1:6" x14ac:dyDescent="0.25">
      <c r="A58" s="1"/>
      <c r="B58" s="142"/>
      <c r="C58" s="142"/>
      <c r="D58" s="142"/>
      <c r="E58" s="141"/>
      <c r="F58" s="141"/>
    </row>
    <row r="59" spans="1:6" x14ac:dyDescent="0.25">
      <c r="A59" s="1"/>
      <c r="B59" s="142"/>
      <c r="C59" s="142"/>
      <c r="D59" s="142"/>
      <c r="E59" s="141"/>
      <c r="F59" s="141"/>
    </row>
    <row r="60" spans="1:6" x14ac:dyDescent="0.25">
      <c r="A60" s="1"/>
      <c r="B60" s="142"/>
      <c r="C60" s="142"/>
      <c r="D60" s="142"/>
      <c r="E60" s="141"/>
      <c r="F60" s="141"/>
    </row>
    <row r="61" spans="1:6" x14ac:dyDescent="0.25">
      <c r="A61" s="1"/>
      <c r="B61" s="142"/>
      <c r="C61" s="142"/>
      <c r="D61" s="142"/>
      <c r="E61" s="141"/>
      <c r="F61" s="141"/>
    </row>
    <row r="62" spans="1:6" x14ac:dyDescent="0.25">
      <c r="A62" s="1"/>
      <c r="B62" s="142"/>
      <c r="C62" s="142"/>
      <c r="D62" s="142"/>
      <c r="E62" s="141"/>
      <c r="F62" s="141"/>
    </row>
    <row r="63" spans="1:6" x14ac:dyDescent="0.25">
      <c r="A63" s="1"/>
      <c r="B63" s="142"/>
      <c r="C63" s="142"/>
      <c r="D63" s="142"/>
      <c r="E63" s="141"/>
      <c r="F63" s="141"/>
    </row>
    <row r="64" spans="1:6" x14ac:dyDescent="0.25">
      <c r="A64" s="1"/>
      <c r="B64" s="142"/>
      <c r="C64" s="142"/>
      <c r="D64" s="142"/>
      <c r="E64" s="141"/>
      <c r="F64" s="141"/>
    </row>
    <row r="65" spans="1:6" x14ac:dyDescent="0.25">
      <c r="A65" s="1"/>
      <c r="B65" s="142"/>
      <c r="C65" s="142"/>
      <c r="D65" s="142"/>
      <c r="E65" s="141"/>
      <c r="F65" s="141"/>
    </row>
    <row r="66" spans="1:6" x14ac:dyDescent="0.25">
      <c r="A66" s="1"/>
      <c r="B66" s="142"/>
      <c r="C66" s="142"/>
      <c r="D66" s="142"/>
      <c r="E66" s="141"/>
      <c r="F66" s="141"/>
    </row>
    <row r="67" spans="1:6" x14ac:dyDescent="0.25">
      <c r="A67" s="1"/>
      <c r="B67" s="142"/>
      <c r="C67" s="142"/>
      <c r="D67" s="142"/>
      <c r="E67" s="141"/>
      <c r="F67" s="141"/>
    </row>
    <row r="68" spans="1:6" x14ac:dyDescent="0.25">
      <c r="A68" s="1"/>
      <c r="B68" s="142"/>
      <c r="C68" s="142"/>
      <c r="D68" s="142"/>
      <c r="E68" s="141"/>
      <c r="F68" s="141"/>
    </row>
    <row r="69" spans="1:6" x14ac:dyDescent="0.25">
      <c r="A69" s="1"/>
      <c r="B69" s="142"/>
      <c r="C69" s="142"/>
      <c r="D69" s="142"/>
      <c r="E69" s="141"/>
      <c r="F69" s="141"/>
    </row>
    <row r="70" spans="1:6" x14ac:dyDescent="0.25">
      <c r="A70" s="1"/>
      <c r="B70" s="142"/>
      <c r="C70" s="142"/>
      <c r="D70" s="142"/>
      <c r="E70" s="141"/>
      <c r="F70" s="141"/>
    </row>
    <row r="71" spans="1:6" x14ac:dyDescent="0.25">
      <c r="A71" s="1"/>
      <c r="B71" s="142"/>
      <c r="C71" s="142"/>
      <c r="D71" s="142"/>
      <c r="E71" s="141"/>
      <c r="F71" s="141"/>
    </row>
    <row r="72" spans="1:6" x14ac:dyDescent="0.25">
      <c r="A72" s="1"/>
      <c r="B72" s="142"/>
      <c r="C72" s="142"/>
      <c r="D72" s="142"/>
      <c r="E72" s="141"/>
      <c r="F72" s="141"/>
    </row>
    <row r="73" spans="1:6" x14ac:dyDescent="0.25">
      <c r="A73" s="1"/>
      <c r="B73" s="142"/>
      <c r="C73" s="142"/>
      <c r="D73" s="142"/>
      <c r="E73" s="141"/>
      <c r="F73" s="141"/>
    </row>
    <row r="74" spans="1:6" x14ac:dyDescent="0.25">
      <c r="A74" s="1"/>
      <c r="B74" s="142"/>
      <c r="C74" s="142"/>
      <c r="D74" s="142"/>
      <c r="E74" s="141"/>
      <c r="F74" s="141"/>
    </row>
    <row r="75" spans="1:6" x14ac:dyDescent="0.25">
      <c r="A75" s="1"/>
      <c r="B75" s="142"/>
      <c r="C75" s="142"/>
      <c r="D75" s="142"/>
      <c r="E75" s="141"/>
      <c r="F75" s="141"/>
    </row>
    <row r="76" spans="1:6" x14ac:dyDescent="0.25">
      <c r="A76" s="1"/>
      <c r="B76" s="142"/>
      <c r="C76" s="142"/>
      <c r="D76" s="142"/>
      <c r="E76" s="141"/>
      <c r="F76" s="141"/>
    </row>
    <row r="77" spans="1:6" x14ac:dyDescent="0.25">
      <c r="A77" s="1"/>
      <c r="B77" s="142"/>
      <c r="C77" s="142"/>
      <c r="D77" s="142"/>
      <c r="E77" s="141"/>
      <c r="F77" s="141"/>
    </row>
    <row r="78" spans="1:6" x14ac:dyDescent="0.25">
      <c r="A78" s="1"/>
      <c r="B78" s="142"/>
      <c r="C78" s="142"/>
      <c r="D78" s="142"/>
      <c r="E78" s="141"/>
      <c r="F78" s="141"/>
    </row>
    <row r="79" spans="1:6" x14ac:dyDescent="0.25">
      <c r="A79" s="1"/>
      <c r="B79" s="142"/>
      <c r="C79" s="142"/>
      <c r="D79" s="142"/>
      <c r="E79" s="141"/>
      <c r="F79" s="141"/>
    </row>
    <row r="80" spans="1:6" x14ac:dyDescent="0.25">
      <c r="A80" s="1"/>
      <c r="B80" s="142"/>
      <c r="C80" s="142"/>
      <c r="D80" s="142"/>
      <c r="E80" s="141"/>
      <c r="F80" s="141"/>
    </row>
    <row r="81" spans="1:6" x14ac:dyDescent="0.25">
      <c r="A81" s="1"/>
      <c r="B81" s="142"/>
      <c r="C81" s="142"/>
      <c r="D81" s="142"/>
      <c r="E81" s="141"/>
      <c r="F81" s="141"/>
    </row>
    <row r="82" spans="1:6" x14ac:dyDescent="0.25">
      <c r="A82" s="1"/>
      <c r="B82" s="142"/>
      <c r="C82" s="142"/>
      <c r="D82" s="142"/>
      <c r="E82" s="141"/>
      <c r="F82" s="141"/>
    </row>
    <row r="83" spans="1:6" x14ac:dyDescent="0.25">
      <c r="A83" s="1"/>
      <c r="B83" s="142"/>
      <c r="C83" s="142"/>
      <c r="D83" s="142"/>
      <c r="E83" s="141"/>
      <c r="F83" s="141"/>
    </row>
    <row r="84" spans="1:6" x14ac:dyDescent="0.25">
      <c r="A84" s="1"/>
      <c r="B84" s="142"/>
      <c r="C84" s="142"/>
      <c r="D84" s="142"/>
      <c r="E84" s="141"/>
      <c r="F84" s="141"/>
    </row>
    <row r="85" spans="1:6" x14ac:dyDescent="0.25">
      <c r="A85" s="1"/>
      <c r="B85" s="142"/>
      <c r="C85" s="142"/>
      <c r="D85" s="142"/>
      <c r="E85" s="141"/>
      <c r="F85" s="141"/>
    </row>
    <row r="86" spans="1:6" x14ac:dyDescent="0.25">
      <c r="A86" s="1"/>
      <c r="B86" s="142"/>
      <c r="C86" s="142"/>
      <c r="D86" s="142"/>
      <c r="E86" s="141"/>
      <c r="F86" s="141"/>
    </row>
    <row r="87" spans="1:6" x14ac:dyDescent="0.25">
      <c r="A87" s="1"/>
      <c r="B87" s="142"/>
      <c r="C87" s="142"/>
      <c r="D87" s="142"/>
      <c r="E87" s="141"/>
      <c r="F87" s="141"/>
    </row>
    <row r="88" spans="1:6" x14ac:dyDescent="0.25">
      <c r="A88" s="1"/>
      <c r="B88" s="142"/>
      <c r="C88" s="142"/>
      <c r="D88" s="142"/>
      <c r="E88" s="141"/>
      <c r="F88" s="141"/>
    </row>
    <row r="89" spans="1:6" x14ac:dyDescent="0.25">
      <c r="A89" s="1"/>
      <c r="B89" s="142"/>
      <c r="C89" s="142"/>
      <c r="D89" s="142"/>
      <c r="E89" s="141"/>
      <c r="F89" s="141"/>
    </row>
    <row r="90" spans="1:6" x14ac:dyDescent="0.25">
      <c r="A90" s="1"/>
      <c r="B90" s="142"/>
      <c r="C90" s="142"/>
      <c r="D90" s="142"/>
      <c r="E90" s="141"/>
      <c r="F90" s="141"/>
    </row>
    <row r="91" spans="1:6" x14ac:dyDescent="0.25">
      <c r="A91" s="1"/>
      <c r="B91" s="142"/>
      <c r="C91" s="142"/>
      <c r="D91" s="142"/>
      <c r="E91" s="141"/>
      <c r="F91" s="141"/>
    </row>
    <row r="92" spans="1:6" x14ac:dyDescent="0.25">
      <c r="A92" s="1"/>
      <c r="B92" s="142"/>
      <c r="C92" s="142"/>
      <c r="D92" s="142"/>
      <c r="E92" s="141"/>
      <c r="F92" s="141"/>
    </row>
    <row r="93" spans="1:6" x14ac:dyDescent="0.25">
      <c r="A93" s="1"/>
      <c r="B93" s="142"/>
      <c r="C93" s="142"/>
      <c r="D93" s="142"/>
      <c r="E93" s="141"/>
      <c r="F93" s="141"/>
    </row>
    <row r="94" spans="1:6" x14ac:dyDescent="0.25">
      <c r="A94" s="1"/>
      <c r="B94" s="142"/>
      <c r="C94" s="142"/>
      <c r="D94" s="142"/>
      <c r="E94" s="141"/>
      <c r="F94" s="141"/>
    </row>
    <row r="95" spans="1:6" x14ac:dyDescent="0.25">
      <c r="A95" s="1"/>
      <c r="B95" s="142"/>
      <c r="C95" s="142"/>
      <c r="D95" s="142"/>
      <c r="E95" s="141"/>
      <c r="F95" s="141"/>
    </row>
    <row r="96" spans="1:6" x14ac:dyDescent="0.25">
      <c r="A96" s="1"/>
      <c r="B96" s="142"/>
      <c r="C96" s="142"/>
      <c r="D96" s="142"/>
      <c r="E96" s="141"/>
      <c r="F96" s="141"/>
    </row>
    <row r="97" spans="1:6" x14ac:dyDescent="0.25">
      <c r="A97" s="1"/>
      <c r="B97" s="142"/>
      <c r="C97" s="142"/>
      <c r="D97" s="142"/>
      <c r="E97" s="141"/>
      <c r="F97" s="141"/>
    </row>
    <row r="98" spans="1:6" x14ac:dyDescent="0.25">
      <c r="A98" s="1"/>
      <c r="B98" s="142"/>
      <c r="C98" s="142"/>
      <c r="D98" s="142"/>
      <c r="E98" s="141"/>
      <c r="F98" s="141"/>
    </row>
    <row r="99" spans="1:6" x14ac:dyDescent="0.25">
      <c r="A99" s="1"/>
      <c r="B99" s="1"/>
      <c r="C99" s="1"/>
      <c r="D99" s="1"/>
      <c r="E99" s="1"/>
      <c r="F99" s="1"/>
    </row>
    <row r="100" spans="1:6" x14ac:dyDescent="0.25">
      <c r="A100" s="1"/>
      <c r="B100" s="1"/>
      <c r="C100" s="1"/>
      <c r="D100" s="1"/>
      <c r="E100" s="1"/>
      <c r="F100" s="1"/>
    </row>
    <row r="101" spans="1:6" x14ac:dyDescent="0.25">
      <c r="A101" s="1"/>
      <c r="B101" s="1"/>
      <c r="C101" s="1"/>
      <c r="D101" s="1"/>
      <c r="E101" s="1"/>
      <c r="F101" s="1"/>
    </row>
    <row r="102" spans="1:6" x14ac:dyDescent="0.25">
      <c r="A102" s="1"/>
      <c r="B102" s="1"/>
      <c r="C102" s="1"/>
      <c r="D102" s="1"/>
      <c r="E102" s="1"/>
      <c r="F102" s="1"/>
    </row>
    <row r="103" spans="1:6" x14ac:dyDescent="0.25">
      <c r="A103" s="1"/>
      <c r="B103" s="1"/>
      <c r="C103" s="1"/>
      <c r="D103" s="1"/>
      <c r="E103" s="1"/>
      <c r="F103" s="1"/>
    </row>
    <row r="104" spans="1:6" x14ac:dyDescent="0.25">
      <c r="A104" s="1"/>
      <c r="B104" s="1"/>
      <c r="C104" s="1"/>
      <c r="D104" s="1"/>
      <c r="E104" s="1"/>
      <c r="F104" s="1"/>
    </row>
    <row r="105" spans="1:6" x14ac:dyDescent="0.25">
      <c r="A105" s="1"/>
      <c r="B105" s="1"/>
      <c r="C105" s="1"/>
      <c r="D105" s="1"/>
      <c r="E105" s="1"/>
      <c r="F105" s="1"/>
    </row>
    <row r="106" spans="1:6" x14ac:dyDescent="0.25">
      <c r="A106" s="1"/>
      <c r="B106" s="1"/>
      <c r="C106" s="1"/>
      <c r="D106" s="1"/>
      <c r="E106" s="1"/>
      <c r="F106" s="1"/>
    </row>
    <row r="107" spans="1:6" x14ac:dyDescent="0.25">
      <c r="A107" s="1"/>
      <c r="B107" s="1"/>
      <c r="C107" s="1"/>
      <c r="D107" s="1"/>
      <c r="E107" s="1"/>
      <c r="F107" s="1"/>
    </row>
    <row r="108" spans="1:6" x14ac:dyDescent="0.25">
      <c r="A108" s="1"/>
      <c r="B108" s="1"/>
      <c r="C108" s="1"/>
      <c r="D108" s="1"/>
      <c r="E108" s="1"/>
      <c r="F108" s="1"/>
    </row>
    <row r="109" spans="1:6" x14ac:dyDescent="0.25">
      <c r="A109" s="1"/>
      <c r="B109" s="1"/>
      <c r="C109" s="1"/>
      <c r="D109" s="1"/>
      <c r="E109" s="1"/>
      <c r="F109" s="1"/>
    </row>
    <row r="110" spans="1:6" x14ac:dyDescent="0.25">
      <c r="A110" s="1"/>
      <c r="B110" s="1"/>
      <c r="C110" s="1"/>
      <c r="D110" s="1"/>
      <c r="E110" s="1"/>
      <c r="F110" s="1"/>
    </row>
    <row r="111" spans="1:6" x14ac:dyDescent="0.25">
      <c r="A111" s="1"/>
      <c r="B111" s="1"/>
      <c r="C111" s="1"/>
      <c r="D111" s="1"/>
      <c r="E111" s="1"/>
      <c r="F111" s="1"/>
    </row>
    <row r="112" spans="1:6" x14ac:dyDescent="0.25">
      <c r="A112" s="1"/>
      <c r="B112" s="1"/>
      <c r="C112" s="1"/>
      <c r="D112" s="1"/>
      <c r="E112" s="1"/>
      <c r="F112" s="1"/>
    </row>
    <row r="113" spans="1:6" x14ac:dyDescent="0.25">
      <c r="A113" s="1"/>
      <c r="B113" s="1"/>
      <c r="C113" s="1"/>
      <c r="D113" s="1"/>
      <c r="E113" s="1"/>
      <c r="F113" s="1"/>
    </row>
    <row r="114" spans="1:6" x14ac:dyDescent="0.25">
      <c r="A114" s="1"/>
      <c r="B114" s="1"/>
      <c r="C114" s="1"/>
      <c r="D114" s="1"/>
      <c r="E114" s="1"/>
      <c r="F114" s="1"/>
    </row>
    <row r="115" spans="1:6" x14ac:dyDescent="0.25">
      <c r="A115" s="1"/>
      <c r="B115" s="1"/>
      <c r="C115" s="1"/>
      <c r="D115" s="1"/>
      <c r="E115" s="1"/>
      <c r="F115" s="1"/>
    </row>
    <row r="116" spans="1:6" x14ac:dyDescent="0.25">
      <c r="A116" s="1"/>
      <c r="B116" s="1"/>
      <c r="C116" s="1"/>
      <c r="D116" s="1"/>
      <c r="E116" s="1"/>
      <c r="F116" s="1"/>
    </row>
    <row r="117" spans="1:6" x14ac:dyDescent="0.25">
      <c r="A117" s="1"/>
      <c r="B117" s="1"/>
      <c r="C117" s="1"/>
      <c r="D117" s="1"/>
      <c r="E117" s="1"/>
      <c r="F117" s="1"/>
    </row>
    <row r="118" spans="1:6" x14ac:dyDescent="0.25">
      <c r="A118" s="1"/>
      <c r="B118" s="1"/>
      <c r="C118" s="1"/>
      <c r="D118" s="1"/>
      <c r="E118" s="1"/>
      <c r="F118" s="1"/>
    </row>
    <row r="119" spans="1:6" x14ac:dyDescent="0.25">
      <c r="A119" s="1"/>
      <c r="B119" s="1"/>
      <c r="C119" s="1"/>
      <c r="D119" s="1"/>
      <c r="E119" s="1"/>
      <c r="F119" s="1"/>
    </row>
    <row r="120" spans="1:6" x14ac:dyDescent="0.25">
      <c r="A120" s="1"/>
      <c r="B120" s="1"/>
      <c r="C120" s="1"/>
      <c r="D120" s="1"/>
      <c r="E120" s="1"/>
      <c r="F120" s="1"/>
    </row>
    <row r="121" spans="1:6" x14ac:dyDescent="0.25">
      <c r="A121" s="1"/>
      <c r="B121" s="1"/>
      <c r="C121" s="1"/>
      <c r="D121" s="1"/>
      <c r="E121" s="1"/>
      <c r="F121" s="1"/>
    </row>
    <row r="122" spans="1:6" x14ac:dyDescent="0.25">
      <c r="A122" s="1"/>
      <c r="B122" s="1"/>
      <c r="C122" s="1"/>
      <c r="D122" s="1"/>
      <c r="E122" s="1"/>
      <c r="F122" s="1"/>
    </row>
    <row r="123" spans="1:6" x14ac:dyDescent="0.25">
      <c r="A123" s="1"/>
      <c r="B123" s="1"/>
      <c r="C123" s="1"/>
      <c r="D123" s="1"/>
      <c r="E123" s="1"/>
      <c r="F123" s="1"/>
    </row>
    <row r="124" spans="1:6" x14ac:dyDescent="0.25">
      <c r="A124" s="1"/>
      <c r="B124" s="1"/>
      <c r="C124" s="1"/>
      <c r="D124" s="1"/>
      <c r="E124" s="1"/>
      <c r="F124" s="1"/>
    </row>
    <row r="125" spans="1:6" x14ac:dyDescent="0.25">
      <c r="A125" s="1"/>
      <c r="B125" s="1"/>
      <c r="C125" s="1"/>
      <c r="D125" s="1"/>
      <c r="E125" s="1"/>
      <c r="F125" s="1"/>
    </row>
    <row r="126" spans="1:6" x14ac:dyDescent="0.25">
      <c r="A126" s="1"/>
      <c r="B126" s="1"/>
      <c r="C126" s="1"/>
      <c r="D126" s="1"/>
      <c r="E126" s="1"/>
      <c r="F126" s="1"/>
    </row>
    <row r="127" spans="1:6" x14ac:dyDescent="0.25">
      <c r="A127" s="1"/>
      <c r="B127" s="1"/>
      <c r="C127" s="1"/>
      <c r="D127" s="1"/>
      <c r="E127" s="1"/>
      <c r="F127" s="1"/>
    </row>
    <row r="128" spans="1:6" x14ac:dyDescent="0.25">
      <c r="A128" s="1"/>
      <c r="B128" s="1"/>
      <c r="C128" s="1"/>
      <c r="D128" s="1"/>
      <c r="E128" s="1"/>
      <c r="F128" s="1"/>
    </row>
    <row r="129" spans="1:6" x14ac:dyDescent="0.25">
      <c r="A129" s="1"/>
      <c r="B129" s="1"/>
      <c r="C129" s="1"/>
      <c r="D129" s="1"/>
      <c r="E129" s="1"/>
      <c r="F129" s="1"/>
    </row>
    <row r="130" spans="1:6" x14ac:dyDescent="0.25">
      <c r="A130" s="1"/>
      <c r="B130" s="1"/>
      <c r="C130" s="1"/>
      <c r="D130" s="1"/>
      <c r="E130" s="1"/>
      <c r="F130" s="1"/>
    </row>
    <row r="131" spans="1:6" x14ac:dyDescent="0.25">
      <c r="A131" s="1"/>
      <c r="B131" s="1"/>
      <c r="C131" s="1"/>
      <c r="D131" s="1"/>
      <c r="E131" s="1"/>
      <c r="F131" s="1"/>
    </row>
    <row r="132" spans="1:6" x14ac:dyDescent="0.25">
      <c r="A132" s="1"/>
      <c r="B132" s="1"/>
      <c r="C132" s="1"/>
      <c r="D132" s="1"/>
      <c r="E132" s="1"/>
      <c r="F132" s="1"/>
    </row>
    <row r="133" spans="1:6" x14ac:dyDescent="0.25">
      <c r="A133" s="1"/>
      <c r="B133" s="1"/>
      <c r="C133" s="1"/>
      <c r="D133" s="1"/>
      <c r="E133" s="1"/>
      <c r="F133" s="1"/>
    </row>
    <row r="134" spans="1:6" x14ac:dyDescent="0.25">
      <c r="A134" s="1"/>
      <c r="B134" s="1"/>
      <c r="C134" s="1"/>
      <c r="D134" s="1"/>
      <c r="E134" s="1"/>
      <c r="F134" s="1"/>
    </row>
    <row r="135" spans="1:6" x14ac:dyDescent="0.25">
      <c r="A135" s="1"/>
      <c r="B135" s="1"/>
      <c r="C135" s="1"/>
      <c r="D135" s="1"/>
      <c r="E135" s="1"/>
      <c r="F135" s="1"/>
    </row>
    <row r="136" spans="1:6" x14ac:dyDescent="0.25">
      <c r="A136" s="1"/>
      <c r="B136" s="1"/>
      <c r="C136" s="1"/>
      <c r="D136" s="1"/>
      <c r="E136" s="1"/>
      <c r="F136" s="1"/>
    </row>
    <row r="137" spans="1:6" x14ac:dyDescent="0.25">
      <c r="A137" s="1"/>
      <c r="B137" s="1"/>
      <c r="C137" s="1"/>
      <c r="D137" s="1"/>
      <c r="E137" s="1"/>
      <c r="F137" s="1"/>
    </row>
    <row r="138" spans="1:6" x14ac:dyDescent="0.25">
      <c r="A138" s="1"/>
      <c r="B138" s="1"/>
      <c r="C138" s="1"/>
      <c r="D138" s="1"/>
      <c r="E138" s="1"/>
      <c r="F138" s="1"/>
    </row>
    <row r="139" spans="1:6" x14ac:dyDescent="0.25">
      <c r="A139" s="1"/>
      <c r="B139" s="1"/>
      <c r="C139" s="1"/>
      <c r="D139" s="1"/>
      <c r="E139" s="1"/>
      <c r="F139" s="1"/>
    </row>
    <row r="140" spans="1:6" x14ac:dyDescent="0.25">
      <c r="A140" s="1"/>
      <c r="B140" s="1"/>
      <c r="C140" s="1"/>
      <c r="D140" s="1"/>
      <c r="E140" s="1"/>
      <c r="F140" s="1"/>
    </row>
    <row r="141" spans="1:6" x14ac:dyDescent="0.25">
      <c r="A141" s="1"/>
      <c r="B141" s="1"/>
      <c r="C141" s="1"/>
      <c r="D141" s="1"/>
      <c r="E141" s="1"/>
      <c r="F141" s="1"/>
    </row>
    <row r="142" spans="1:6" x14ac:dyDescent="0.25">
      <c r="A142" s="1"/>
      <c r="B142" s="1"/>
      <c r="C142" s="1"/>
      <c r="D142" s="1"/>
      <c r="E142" s="1"/>
      <c r="F142" s="1"/>
    </row>
    <row r="143" spans="1:6" x14ac:dyDescent="0.25">
      <c r="A143" s="1"/>
      <c r="B143" s="1"/>
      <c r="C143" s="1"/>
      <c r="D143" s="1"/>
      <c r="E143" s="1"/>
      <c r="F143" s="1"/>
    </row>
    <row r="144" spans="1:6" x14ac:dyDescent="0.25">
      <c r="A144" s="1"/>
      <c r="B144" s="1"/>
      <c r="C144" s="1"/>
      <c r="D144" s="1"/>
      <c r="E144" s="1"/>
      <c r="F144" s="1"/>
    </row>
    <row r="145" spans="1:6" x14ac:dyDescent="0.25">
      <c r="A145" s="1"/>
      <c r="B145" s="1"/>
      <c r="C145" s="1"/>
      <c r="D145" s="1"/>
      <c r="E145" s="1"/>
      <c r="F145" s="1"/>
    </row>
    <row r="146" spans="1:6" x14ac:dyDescent="0.25">
      <c r="A146" s="1"/>
      <c r="B146" s="1"/>
      <c r="C146" s="1"/>
      <c r="D146" s="1"/>
      <c r="E146" s="1"/>
      <c r="F146" s="1"/>
    </row>
    <row r="147" spans="1:6" x14ac:dyDescent="0.25">
      <c r="A147" s="1"/>
      <c r="B147" s="1"/>
      <c r="C147" s="1"/>
      <c r="D147" s="1"/>
      <c r="E147" s="1"/>
      <c r="F147" s="1"/>
    </row>
    <row r="148" spans="1:6" x14ac:dyDescent="0.25">
      <c r="A148" s="1"/>
      <c r="B148" s="1"/>
      <c r="C148" s="1"/>
      <c r="D148" s="1"/>
      <c r="E148" s="1"/>
      <c r="F148" s="1"/>
    </row>
    <row r="149" spans="1:6" x14ac:dyDescent="0.25">
      <c r="A149" s="1"/>
      <c r="B149" s="1"/>
      <c r="C149" s="1"/>
      <c r="D149" s="1"/>
      <c r="E149" s="1"/>
      <c r="F149" s="1"/>
    </row>
    <row r="150" spans="1:6" x14ac:dyDescent="0.25">
      <c r="A150" s="1"/>
      <c r="B150" s="1"/>
      <c r="C150" s="1"/>
      <c r="D150" s="1"/>
      <c r="E150" s="1"/>
      <c r="F150" s="1"/>
    </row>
    <row r="151" spans="1:6" x14ac:dyDescent="0.25">
      <c r="A151" s="1"/>
      <c r="B151" s="1"/>
      <c r="C151" s="1"/>
      <c r="D151" s="1"/>
      <c r="E151" s="1"/>
      <c r="F151" s="1"/>
    </row>
    <row r="152" spans="1:6" x14ac:dyDescent="0.25">
      <c r="A152" s="1"/>
      <c r="B152" s="1"/>
      <c r="C152" s="1"/>
      <c r="D152" s="1"/>
      <c r="E152" s="1"/>
      <c r="F152" s="1"/>
    </row>
    <row r="153" spans="1:6" x14ac:dyDescent="0.25">
      <c r="A153" s="1"/>
      <c r="B153" s="1"/>
      <c r="C153" s="1"/>
      <c r="D153" s="1"/>
      <c r="E153" s="1"/>
      <c r="F153" s="1"/>
    </row>
    <row r="154" spans="1:6" x14ac:dyDescent="0.25">
      <c r="A154" s="1"/>
      <c r="B154" s="1"/>
      <c r="C154" s="1"/>
      <c r="D154" s="1"/>
      <c r="E154" s="1"/>
      <c r="F154" s="1"/>
    </row>
    <row r="155" spans="1:6" x14ac:dyDescent="0.25">
      <c r="A155" s="1"/>
      <c r="B155" s="1"/>
      <c r="C155" s="1"/>
      <c r="D155" s="1"/>
      <c r="E155" s="1"/>
      <c r="F155" s="1"/>
    </row>
    <row r="156" spans="1:6" x14ac:dyDescent="0.25">
      <c r="A156" s="1"/>
      <c r="B156" s="1"/>
      <c r="C156" s="1"/>
      <c r="D156" s="1"/>
      <c r="E156" s="1"/>
      <c r="F156" s="1"/>
    </row>
    <row r="157" spans="1:6" x14ac:dyDescent="0.25">
      <c r="A157" s="1"/>
      <c r="B157" s="1"/>
      <c r="C157" s="1"/>
      <c r="D157" s="1"/>
      <c r="E157" s="1"/>
      <c r="F157" s="1"/>
    </row>
    <row r="158" spans="1:6" x14ac:dyDescent="0.25">
      <c r="A158" s="1"/>
      <c r="B158" s="1"/>
      <c r="C158" s="1"/>
      <c r="D158" s="1"/>
      <c r="E158" s="1"/>
      <c r="F158" s="1"/>
    </row>
    <row r="159" spans="1:6" x14ac:dyDescent="0.25">
      <c r="A159" s="1"/>
      <c r="B159" s="1"/>
      <c r="C159" s="1"/>
      <c r="D159" s="1"/>
      <c r="E159" s="1"/>
      <c r="F159" s="1"/>
    </row>
    <row r="160" spans="1:6" x14ac:dyDescent="0.25">
      <c r="A160" s="1"/>
      <c r="B160" s="1"/>
      <c r="C160" s="1"/>
      <c r="D160" s="1"/>
      <c r="E160" s="1"/>
      <c r="F160" s="1"/>
    </row>
    <row r="161" spans="1:6" x14ac:dyDescent="0.25">
      <c r="A161" s="1"/>
      <c r="B161" s="1"/>
      <c r="C161" s="1"/>
      <c r="D161" s="1"/>
      <c r="E161" s="1"/>
      <c r="F161" s="1"/>
    </row>
    <row r="162" spans="1:6" x14ac:dyDescent="0.25">
      <c r="A162" s="1"/>
      <c r="B162" s="1"/>
      <c r="C162" s="1"/>
      <c r="D162" s="1"/>
      <c r="E162" s="1"/>
      <c r="F162" s="1"/>
    </row>
    <row r="163" spans="1:6" x14ac:dyDescent="0.25">
      <c r="A163" s="1"/>
      <c r="B163" s="1"/>
      <c r="C163" s="1"/>
      <c r="D163" s="1"/>
      <c r="E163" s="1"/>
      <c r="F163" s="1"/>
    </row>
    <row r="164" spans="1:6" x14ac:dyDescent="0.25">
      <c r="A164" s="1"/>
      <c r="B164" s="1"/>
      <c r="C164" s="1"/>
      <c r="D164" s="1"/>
      <c r="E164" s="1"/>
      <c r="F164" s="1"/>
    </row>
    <row r="165" spans="1:6" x14ac:dyDescent="0.25">
      <c r="A165" s="1"/>
      <c r="B165" s="1"/>
      <c r="C165" s="1"/>
      <c r="D165" s="1"/>
      <c r="E165" s="1"/>
      <c r="F165" s="1"/>
    </row>
    <row r="166" spans="1:6" x14ac:dyDescent="0.25">
      <c r="A166" s="1"/>
      <c r="B166" s="1"/>
      <c r="C166" s="1"/>
      <c r="D166" s="1"/>
      <c r="E166" s="1"/>
      <c r="F166" s="1"/>
    </row>
    <row r="167" spans="1:6" x14ac:dyDescent="0.25">
      <c r="A167" s="1"/>
      <c r="B167" s="1"/>
      <c r="C167" s="1"/>
      <c r="D167" s="1"/>
      <c r="E167" s="1"/>
      <c r="F167" s="1"/>
    </row>
    <row r="168" spans="1:6" x14ac:dyDescent="0.25">
      <c r="A168" s="1"/>
      <c r="B168" s="1"/>
      <c r="C168" s="1"/>
      <c r="D168" s="1"/>
      <c r="E168" s="1"/>
      <c r="F168" s="1"/>
    </row>
    <row r="169" spans="1:6" x14ac:dyDescent="0.25">
      <c r="A169" s="1"/>
      <c r="B169" s="1"/>
      <c r="C169" s="1"/>
      <c r="D169" s="1"/>
      <c r="E169" s="1"/>
      <c r="F169" s="1"/>
    </row>
    <row r="170" spans="1:6" x14ac:dyDescent="0.25">
      <c r="A170" s="1"/>
      <c r="B170" s="1"/>
      <c r="C170" s="1"/>
      <c r="D170" s="1"/>
      <c r="E170" s="1"/>
      <c r="F170" s="1"/>
    </row>
    <row r="171" spans="1:6" x14ac:dyDescent="0.25">
      <c r="A171" s="1"/>
      <c r="B171" s="1"/>
      <c r="C171" s="1"/>
      <c r="D171" s="1"/>
      <c r="E171" s="1"/>
      <c r="F171" s="1"/>
    </row>
    <row r="172" spans="1:6" x14ac:dyDescent="0.25">
      <c r="A172" s="1"/>
      <c r="B172" s="1"/>
      <c r="C172" s="1"/>
      <c r="D172" s="1"/>
      <c r="E172" s="1"/>
      <c r="F172" s="1"/>
    </row>
    <row r="173" spans="1:6" x14ac:dyDescent="0.25">
      <c r="A173" s="1"/>
      <c r="B173" s="1"/>
      <c r="C173" s="1"/>
      <c r="D173" s="1"/>
      <c r="E173" s="1"/>
      <c r="F173" s="1"/>
    </row>
    <row r="174" spans="1:6" x14ac:dyDescent="0.25">
      <c r="A174" s="1"/>
      <c r="B174" s="1"/>
      <c r="C174" s="1"/>
      <c r="D174" s="1"/>
      <c r="E174" s="1"/>
      <c r="F174" s="1"/>
    </row>
    <row r="175" spans="1:6" x14ac:dyDescent="0.25">
      <c r="A175" s="1"/>
      <c r="B175" s="1"/>
      <c r="C175" s="1"/>
      <c r="D175" s="1"/>
      <c r="E175" s="1"/>
      <c r="F175" s="1"/>
    </row>
    <row r="176" spans="1:6" x14ac:dyDescent="0.25">
      <c r="A176" s="1"/>
      <c r="B176" s="1"/>
      <c r="C176" s="1"/>
      <c r="D176" s="1"/>
      <c r="E176" s="1"/>
      <c r="F176" s="1"/>
    </row>
    <row r="177" spans="1:6" x14ac:dyDescent="0.25">
      <c r="A177" s="1"/>
      <c r="B177" s="1"/>
      <c r="C177" s="1"/>
      <c r="D177" s="1"/>
      <c r="E177" s="1"/>
      <c r="F177" s="1"/>
    </row>
    <row r="178" spans="1:6" x14ac:dyDescent="0.25">
      <c r="A178" s="1"/>
      <c r="B178" s="1"/>
      <c r="C178" s="1"/>
      <c r="D178" s="1"/>
      <c r="E178" s="1"/>
      <c r="F178" s="1"/>
    </row>
    <row r="179" spans="1:6" x14ac:dyDescent="0.25">
      <c r="A179" s="1"/>
      <c r="B179" s="1"/>
      <c r="C179" s="1"/>
      <c r="D179" s="1"/>
      <c r="E179" s="1"/>
      <c r="F179" s="1"/>
    </row>
    <row r="180" spans="1:6" x14ac:dyDescent="0.25">
      <c r="A180" s="1"/>
      <c r="B180" s="1"/>
      <c r="C180" s="1"/>
      <c r="D180" s="1"/>
      <c r="E180" s="1"/>
      <c r="F180" s="1"/>
    </row>
    <row r="181" spans="1:6" x14ac:dyDescent="0.25">
      <c r="A181" s="1"/>
      <c r="B181" s="1"/>
      <c r="C181" s="1"/>
      <c r="D181" s="1"/>
      <c r="E181" s="1"/>
      <c r="F181" s="1"/>
    </row>
    <row r="182" spans="1:6" x14ac:dyDescent="0.25">
      <c r="A182" s="1"/>
      <c r="B182" s="1"/>
      <c r="C182" s="1"/>
      <c r="D182" s="1"/>
      <c r="E182" s="1"/>
      <c r="F182" s="1"/>
    </row>
    <row r="183" spans="1:6" x14ac:dyDescent="0.25">
      <c r="A183" s="1"/>
      <c r="B183" s="1"/>
      <c r="C183" s="1"/>
      <c r="D183" s="1"/>
      <c r="E183" s="1"/>
      <c r="F183" s="1"/>
    </row>
    <row r="184" spans="1:6" x14ac:dyDescent="0.25">
      <c r="A184" s="1"/>
      <c r="B184" s="1"/>
      <c r="C184" s="1"/>
      <c r="D184" s="1"/>
      <c r="E184" s="1"/>
      <c r="F184" s="1"/>
    </row>
    <row r="185" spans="1:6" x14ac:dyDescent="0.25">
      <c r="A185" s="1"/>
      <c r="B185" s="1"/>
      <c r="C185" s="1"/>
      <c r="D185" s="1"/>
      <c r="E185" s="1"/>
      <c r="F185" s="1"/>
    </row>
    <row r="186" spans="1:6" x14ac:dyDescent="0.25">
      <c r="A186" s="1"/>
      <c r="B186" s="1"/>
      <c r="C186" s="1"/>
      <c r="D186" s="1"/>
      <c r="E186" s="1"/>
      <c r="F186" s="1"/>
    </row>
    <row r="187" spans="1:6" x14ac:dyDescent="0.25">
      <c r="A187" s="1"/>
      <c r="B187" s="1"/>
      <c r="C187" s="1"/>
      <c r="D187" s="1"/>
      <c r="E187" s="1"/>
      <c r="F187" s="1"/>
    </row>
    <row r="188" spans="1:6" x14ac:dyDescent="0.25">
      <c r="A188" s="1"/>
      <c r="B188" s="1"/>
      <c r="C188" s="1"/>
      <c r="D188" s="1"/>
      <c r="E188" s="1"/>
      <c r="F188" s="1"/>
    </row>
    <row r="189" spans="1:6" x14ac:dyDescent="0.25">
      <c r="A189" s="1"/>
      <c r="B189" s="1"/>
      <c r="C189" s="1"/>
      <c r="D189" s="1"/>
      <c r="E189" s="1"/>
      <c r="F189" s="1"/>
    </row>
    <row r="190" spans="1:6" x14ac:dyDescent="0.25">
      <c r="A190" s="1"/>
      <c r="B190" s="1"/>
      <c r="C190" s="1"/>
      <c r="D190" s="1"/>
      <c r="E190" s="1"/>
      <c r="F190" s="1"/>
    </row>
    <row r="191" spans="1:6" x14ac:dyDescent="0.25">
      <c r="A191" s="1"/>
      <c r="B191" s="1"/>
      <c r="C191" s="1"/>
      <c r="D191" s="1"/>
      <c r="E191" s="1"/>
      <c r="F191" s="1"/>
    </row>
    <row r="192" spans="1:6" x14ac:dyDescent="0.25">
      <c r="A192" s="1"/>
      <c r="B192" s="1"/>
      <c r="C192" s="1"/>
      <c r="D192" s="1"/>
      <c r="E192" s="1"/>
      <c r="F192" s="1"/>
    </row>
    <row r="193" spans="1:6" x14ac:dyDescent="0.25">
      <c r="A193" s="1"/>
      <c r="B193" s="1"/>
      <c r="C193" s="1"/>
      <c r="D193" s="1"/>
      <c r="E193" s="1"/>
      <c r="F193" s="1"/>
    </row>
    <row r="194" spans="1:6" x14ac:dyDescent="0.25">
      <c r="A194" s="1"/>
      <c r="B194" s="1"/>
      <c r="C194" s="1"/>
      <c r="D194" s="1"/>
      <c r="E194" s="1"/>
      <c r="F194" s="1"/>
    </row>
    <row r="195" spans="1:6" x14ac:dyDescent="0.25">
      <c r="A195" s="1"/>
      <c r="B195" s="1"/>
      <c r="C195" s="1"/>
      <c r="D195" s="1"/>
      <c r="E195" s="1"/>
      <c r="F195" s="1"/>
    </row>
    <row r="196" spans="1:6" x14ac:dyDescent="0.25">
      <c r="A196" s="1"/>
      <c r="B196" s="1"/>
      <c r="C196" s="1"/>
      <c r="D196" s="1"/>
      <c r="E196" s="1"/>
      <c r="F196" s="1"/>
    </row>
    <row r="197" spans="1:6" x14ac:dyDescent="0.25">
      <c r="A197" s="1"/>
      <c r="B197" s="1"/>
      <c r="C197" s="1"/>
      <c r="D197" s="1"/>
      <c r="E197" s="1"/>
      <c r="F197" s="1"/>
    </row>
    <row r="198" spans="1:6" x14ac:dyDescent="0.25">
      <c r="A198" s="1"/>
      <c r="B198" s="1"/>
      <c r="C198" s="1"/>
      <c r="D198" s="1"/>
      <c r="E198" s="1"/>
      <c r="F198" s="1"/>
    </row>
    <row r="199" spans="1:6" x14ac:dyDescent="0.25">
      <c r="A199" s="1"/>
      <c r="B199" s="1"/>
      <c r="C199" s="1"/>
      <c r="D199" s="1"/>
      <c r="E199" s="1"/>
      <c r="F199" s="1"/>
    </row>
    <row r="200" spans="1:6" x14ac:dyDescent="0.25">
      <c r="A200" s="1"/>
      <c r="B200" s="1"/>
      <c r="C200" s="1"/>
      <c r="D200" s="1"/>
      <c r="E200" s="1"/>
      <c r="F200" s="1"/>
    </row>
    <row r="201" spans="1:6" x14ac:dyDescent="0.25">
      <c r="A201" s="1"/>
      <c r="B201" s="1"/>
      <c r="C201" s="1"/>
      <c r="D201" s="1"/>
      <c r="E201" s="1"/>
      <c r="F201" s="1"/>
    </row>
    <row r="202" spans="1:6" x14ac:dyDescent="0.25">
      <c r="A202" s="1"/>
      <c r="B202" s="1"/>
      <c r="C202" s="1"/>
      <c r="D202" s="1"/>
      <c r="E202" s="1"/>
      <c r="F202" s="1"/>
    </row>
    <row r="203" spans="1:6" x14ac:dyDescent="0.25">
      <c r="A203" s="1"/>
      <c r="B203" s="1"/>
      <c r="C203" s="1"/>
      <c r="D203" s="1"/>
      <c r="E203" s="1"/>
      <c r="F203" s="1"/>
    </row>
    <row r="204" spans="1:6" x14ac:dyDescent="0.25">
      <c r="A204" s="1"/>
      <c r="B204" s="1"/>
      <c r="C204" s="1"/>
      <c r="D204" s="1"/>
      <c r="E204" s="1"/>
      <c r="F204" s="1"/>
    </row>
    <row r="205" spans="1:6" x14ac:dyDescent="0.25">
      <c r="A205" s="1"/>
      <c r="B205" s="1"/>
      <c r="C205" s="1"/>
      <c r="D205" s="1"/>
      <c r="E205" s="1"/>
      <c r="F205" s="1"/>
    </row>
    <row r="206" spans="1:6" x14ac:dyDescent="0.25">
      <c r="A206" s="1"/>
      <c r="B206" s="1"/>
      <c r="C206" s="1"/>
      <c r="D206" s="1"/>
      <c r="E206" s="1"/>
      <c r="F206" s="1"/>
    </row>
    <row r="207" spans="1:6" x14ac:dyDescent="0.25">
      <c r="A207" s="1"/>
      <c r="B207" s="1"/>
      <c r="C207" s="1"/>
      <c r="D207" s="1"/>
      <c r="E207" s="1"/>
      <c r="F207" s="1"/>
    </row>
    <row r="208" spans="1:6" x14ac:dyDescent="0.25">
      <c r="A208" s="1"/>
      <c r="B208" s="1"/>
      <c r="C208" s="1"/>
      <c r="D208" s="1"/>
      <c r="E208" s="1"/>
      <c r="F208" s="1"/>
    </row>
    <row r="209" spans="1:6" x14ac:dyDescent="0.25">
      <c r="A209" s="1"/>
      <c r="B209" s="1"/>
      <c r="C209" s="1"/>
      <c r="D209" s="1"/>
      <c r="E209" s="1"/>
      <c r="F209" s="1"/>
    </row>
    <row r="210" spans="1:6" x14ac:dyDescent="0.25">
      <c r="A210" s="1"/>
      <c r="B210" s="1"/>
      <c r="C210" s="1"/>
      <c r="D210" s="1"/>
      <c r="E210" s="1"/>
      <c r="F210" s="1"/>
    </row>
    <row r="211" spans="1:6" x14ac:dyDescent="0.25">
      <c r="A211" s="1"/>
      <c r="B211" s="1"/>
      <c r="C211" s="1"/>
      <c r="D211" s="1"/>
      <c r="E211" s="1"/>
      <c r="F211" s="1"/>
    </row>
    <row r="212" spans="1:6" x14ac:dyDescent="0.25">
      <c r="A212" s="1"/>
      <c r="B212" s="1"/>
      <c r="C212" s="1"/>
      <c r="D212" s="1"/>
      <c r="E212" s="1"/>
      <c r="F212" s="1"/>
    </row>
    <row r="213" spans="1:6" x14ac:dyDescent="0.25">
      <c r="A213" s="1"/>
      <c r="B213" s="1"/>
      <c r="C213" s="1"/>
      <c r="D213" s="1"/>
      <c r="E213" s="1"/>
      <c r="F213" s="1"/>
    </row>
    <row r="214" spans="1:6" x14ac:dyDescent="0.25">
      <c r="A214" s="1"/>
      <c r="B214" s="1"/>
      <c r="C214" s="1"/>
      <c r="D214" s="1"/>
      <c r="E214" s="1"/>
      <c r="F214" s="1"/>
    </row>
    <row r="215" spans="1:6" x14ac:dyDescent="0.25">
      <c r="A215" s="1"/>
      <c r="B215" s="1"/>
      <c r="C215" s="1"/>
      <c r="D215" s="1"/>
      <c r="E215" s="1"/>
      <c r="F215" s="1"/>
    </row>
    <row r="216" spans="1:6" x14ac:dyDescent="0.25">
      <c r="A216" s="1"/>
      <c r="B216" s="1"/>
      <c r="C216" s="1"/>
      <c r="D216" s="1"/>
      <c r="E216" s="1"/>
      <c r="F216" s="1"/>
    </row>
    <row r="217" spans="1:6" x14ac:dyDescent="0.25">
      <c r="A217" s="1"/>
      <c r="B217" s="1"/>
      <c r="C217" s="1"/>
      <c r="D217" s="1"/>
      <c r="E217" s="1"/>
      <c r="F217" s="1"/>
    </row>
    <row r="218" spans="1:6" x14ac:dyDescent="0.25">
      <c r="A218" s="1"/>
      <c r="B218" s="1"/>
      <c r="C218" s="1"/>
      <c r="D218" s="1"/>
      <c r="E218" s="1"/>
      <c r="F218" s="1"/>
    </row>
    <row r="219" spans="1:6" x14ac:dyDescent="0.25">
      <c r="A219" s="1"/>
      <c r="B219" s="1"/>
      <c r="C219" s="1"/>
      <c r="D219" s="1"/>
      <c r="E219" s="1"/>
      <c r="F219" s="1"/>
    </row>
    <row r="220" spans="1:6" x14ac:dyDescent="0.25">
      <c r="A220" s="1"/>
      <c r="B220" s="1"/>
      <c r="C220" s="1"/>
      <c r="D220" s="1"/>
      <c r="E220" s="1"/>
      <c r="F220" s="1"/>
    </row>
    <row r="221" spans="1:6" x14ac:dyDescent="0.25">
      <c r="A221" s="1"/>
      <c r="B221" s="1"/>
      <c r="C221" s="1"/>
      <c r="D221" s="1"/>
      <c r="E221" s="1"/>
      <c r="F221" s="1"/>
    </row>
    <row r="222" spans="1:6" x14ac:dyDescent="0.25">
      <c r="A222" s="1"/>
      <c r="B222" s="1"/>
      <c r="C222" s="1"/>
      <c r="D222" s="1"/>
      <c r="E222" s="1"/>
      <c r="F222" s="1"/>
    </row>
    <row r="223" spans="1:6" x14ac:dyDescent="0.25">
      <c r="A223" s="1"/>
      <c r="B223" s="1"/>
      <c r="C223" s="1"/>
      <c r="D223" s="1"/>
      <c r="E223" s="1"/>
      <c r="F223" s="1"/>
    </row>
    <row r="224" spans="1:6" x14ac:dyDescent="0.25">
      <c r="A224" s="1"/>
      <c r="B224" s="1"/>
      <c r="C224" s="1"/>
      <c r="D224" s="1"/>
      <c r="E224" s="1"/>
      <c r="F224" s="1"/>
    </row>
    <row r="225" spans="1:6" x14ac:dyDescent="0.25">
      <c r="A225" s="1"/>
      <c r="B225" s="1"/>
      <c r="C225" s="1"/>
      <c r="D225" s="1"/>
      <c r="E225" s="1"/>
      <c r="F225" s="1"/>
    </row>
    <row r="226" spans="1:6" x14ac:dyDescent="0.25">
      <c r="A226" s="1"/>
      <c r="B226" s="1"/>
      <c r="C226" s="1"/>
      <c r="D226" s="1"/>
      <c r="E226" s="1"/>
      <c r="F226" s="1"/>
    </row>
    <row r="227" spans="1:6" x14ac:dyDescent="0.25">
      <c r="A227" s="1"/>
      <c r="B227" s="1"/>
      <c r="C227" s="1"/>
      <c r="D227" s="1"/>
      <c r="E227" s="1"/>
      <c r="F227" s="1"/>
    </row>
    <row r="228" spans="1:6" x14ac:dyDescent="0.25">
      <c r="A228" s="1"/>
      <c r="B228" s="1"/>
      <c r="C228" s="1"/>
      <c r="D228" s="1"/>
      <c r="E228" s="1"/>
      <c r="F228" s="1"/>
    </row>
    <row r="229" spans="1:6" x14ac:dyDescent="0.25">
      <c r="A229" s="1"/>
      <c r="B229" s="1"/>
      <c r="C229" s="1"/>
      <c r="D229" s="1"/>
      <c r="E229" s="1"/>
      <c r="F229" s="1"/>
    </row>
    <row r="230" spans="1:6" x14ac:dyDescent="0.25">
      <c r="A230" s="1"/>
      <c r="B230" s="1"/>
      <c r="C230" s="1"/>
      <c r="D230" s="1"/>
      <c r="E230" s="1"/>
      <c r="F230" s="1"/>
    </row>
    <row r="231" spans="1:6" x14ac:dyDescent="0.25">
      <c r="A231" s="1"/>
      <c r="B231" s="1"/>
      <c r="C231" s="1"/>
      <c r="D231" s="1"/>
      <c r="E231" s="1"/>
      <c r="F231" s="1"/>
    </row>
    <row r="232" spans="1:6" x14ac:dyDescent="0.25">
      <c r="A232" s="1"/>
      <c r="B232" s="1"/>
      <c r="C232" s="1"/>
      <c r="D232" s="1"/>
      <c r="E232" s="1"/>
      <c r="F232" s="1"/>
    </row>
    <row r="233" spans="1:6" x14ac:dyDescent="0.25">
      <c r="A233" s="1"/>
      <c r="B233" s="1"/>
      <c r="C233" s="1"/>
      <c r="D233" s="1"/>
      <c r="E233" s="1"/>
      <c r="F233" s="1"/>
    </row>
    <row r="234" spans="1:6" x14ac:dyDescent="0.25">
      <c r="A234" s="1"/>
      <c r="B234" s="1"/>
      <c r="C234" s="1"/>
      <c r="D234" s="1"/>
      <c r="E234" s="1"/>
      <c r="F234" s="1"/>
    </row>
    <row r="235" spans="1:6" x14ac:dyDescent="0.25">
      <c r="A235" s="1"/>
      <c r="B235" s="1"/>
      <c r="C235" s="1"/>
      <c r="D235" s="1"/>
      <c r="E235" s="1"/>
      <c r="F235" s="1"/>
    </row>
    <row r="236" spans="1:6" x14ac:dyDescent="0.25">
      <c r="A236" s="1"/>
      <c r="B236" s="1"/>
      <c r="C236" s="1"/>
      <c r="D236" s="1"/>
      <c r="E236" s="1"/>
      <c r="F236" s="1"/>
    </row>
    <row r="237" spans="1:6" x14ac:dyDescent="0.25">
      <c r="A237" s="1"/>
      <c r="B237" s="1"/>
      <c r="C237" s="1"/>
      <c r="D237" s="1"/>
      <c r="E237" s="1"/>
      <c r="F237" s="1"/>
    </row>
    <row r="238" spans="1:6" x14ac:dyDescent="0.25">
      <c r="A238" s="1"/>
      <c r="B238" s="1"/>
      <c r="C238" s="1"/>
      <c r="D238" s="1"/>
      <c r="E238" s="1"/>
      <c r="F238" s="1"/>
    </row>
    <row r="239" spans="1:6" x14ac:dyDescent="0.25">
      <c r="A239" s="1"/>
      <c r="B239" s="1"/>
      <c r="C239" s="1"/>
      <c r="D239" s="1"/>
      <c r="E239" s="1"/>
      <c r="F239" s="1"/>
    </row>
    <row r="240" spans="1:6" x14ac:dyDescent="0.25">
      <c r="A240" s="1"/>
      <c r="B240" s="1"/>
      <c r="C240" s="1"/>
      <c r="D240" s="1"/>
      <c r="E240" s="1"/>
      <c r="F240" s="1"/>
    </row>
    <row r="241" spans="1:6" x14ac:dyDescent="0.25">
      <c r="A241" s="1"/>
      <c r="B241" s="1"/>
      <c r="C241" s="1"/>
      <c r="D241" s="1"/>
      <c r="E241" s="1"/>
      <c r="F241" s="1"/>
    </row>
    <row r="242" spans="1:6" x14ac:dyDescent="0.25">
      <c r="A242" s="1"/>
      <c r="B242" s="1"/>
      <c r="C242" s="1"/>
      <c r="D242" s="1"/>
      <c r="E242" s="1"/>
      <c r="F242" s="1"/>
    </row>
    <row r="243" spans="1:6" x14ac:dyDescent="0.25">
      <c r="A243" s="1"/>
      <c r="B243" s="1"/>
      <c r="C243" s="1"/>
      <c r="D243" s="1"/>
      <c r="E243" s="1"/>
      <c r="F243" s="1"/>
    </row>
    <row r="244" spans="1:6" x14ac:dyDescent="0.25">
      <c r="A244" s="1"/>
      <c r="B244" s="1"/>
      <c r="C244" s="1"/>
      <c r="D244" s="1"/>
      <c r="E244" s="1"/>
      <c r="F244" s="1"/>
    </row>
    <row r="245" spans="1:6" x14ac:dyDescent="0.25">
      <c r="A245" s="1"/>
      <c r="B245" s="1"/>
      <c r="C245" s="1"/>
      <c r="D245" s="1"/>
      <c r="E245" s="1"/>
      <c r="F245" s="1"/>
    </row>
    <row r="246" spans="1:6" x14ac:dyDescent="0.25">
      <c r="A246" s="1"/>
      <c r="B246" s="1"/>
      <c r="C246" s="1"/>
      <c r="D246" s="1"/>
      <c r="E246" s="1"/>
      <c r="F246" s="1"/>
    </row>
    <row r="247" spans="1:6" x14ac:dyDescent="0.25">
      <c r="A247" s="1"/>
      <c r="B247" s="1"/>
      <c r="C247" s="1"/>
      <c r="D247" s="1"/>
      <c r="E247" s="1"/>
      <c r="F247" s="1"/>
    </row>
    <row r="248" spans="1:6" x14ac:dyDescent="0.25">
      <c r="A248" s="1"/>
      <c r="B248" s="1"/>
      <c r="C248" s="1"/>
      <c r="D248" s="1"/>
      <c r="E248" s="1"/>
      <c r="F248" s="1"/>
    </row>
    <row r="249" spans="1:6" x14ac:dyDescent="0.25">
      <c r="A249" s="1"/>
      <c r="B249" s="1"/>
      <c r="C249" s="1"/>
      <c r="D249" s="1"/>
      <c r="E249" s="1"/>
      <c r="F249" s="1"/>
    </row>
    <row r="250" spans="1:6" x14ac:dyDescent="0.25">
      <c r="A250" s="1"/>
      <c r="B250" s="1"/>
      <c r="C250" s="1"/>
      <c r="D250" s="1"/>
      <c r="E250" s="1"/>
      <c r="F250" s="1"/>
    </row>
    <row r="251" spans="1:6" x14ac:dyDescent="0.25">
      <c r="A251" s="1"/>
      <c r="B251" s="1"/>
      <c r="C251" s="1"/>
      <c r="D251" s="1"/>
      <c r="E251" s="1"/>
      <c r="F251" s="1"/>
    </row>
    <row r="252" spans="1:6" x14ac:dyDescent="0.25">
      <c r="A252" s="1"/>
      <c r="B252" s="1"/>
      <c r="C252" s="1"/>
      <c r="D252" s="1"/>
      <c r="E252" s="1"/>
      <c r="F252" s="1"/>
    </row>
    <row r="253" spans="1:6" x14ac:dyDescent="0.25">
      <c r="A253" s="1"/>
      <c r="B253" s="1"/>
      <c r="C253" s="1"/>
      <c r="D253" s="1"/>
      <c r="E253" s="1"/>
      <c r="F253" s="1"/>
    </row>
    <row r="254" spans="1:6" x14ac:dyDescent="0.25">
      <c r="A254" s="1"/>
      <c r="B254" s="1"/>
      <c r="C254" s="1"/>
      <c r="D254" s="1"/>
      <c r="E254" s="1"/>
      <c r="F254" s="1"/>
    </row>
    <row r="255" spans="1:6" x14ac:dyDescent="0.25">
      <c r="A255" s="1"/>
      <c r="B255" s="1"/>
      <c r="C255" s="1"/>
      <c r="D255" s="1"/>
      <c r="E255" s="1"/>
      <c r="F255" s="1"/>
    </row>
    <row r="256" spans="1:6" x14ac:dyDescent="0.25">
      <c r="A256" s="1"/>
      <c r="B256" s="1"/>
      <c r="C256" s="1"/>
      <c r="D256" s="1"/>
      <c r="E256" s="1"/>
      <c r="F256" s="1"/>
    </row>
    <row r="257" spans="1:6" x14ac:dyDescent="0.25">
      <c r="A257" s="1"/>
      <c r="B257" s="1"/>
      <c r="C257" s="1"/>
      <c r="D257" s="1"/>
      <c r="E257" s="1"/>
      <c r="F257" s="1"/>
    </row>
    <row r="258" spans="1:6" x14ac:dyDescent="0.25">
      <c r="A258" s="1"/>
      <c r="B258" s="1"/>
      <c r="C258" s="1"/>
      <c r="D258" s="1"/>
      <c r="E258" s="1"/>
      <c r="F258" s="1"/>
    </row>
    <row r="259" spans="1:6" x14ac:dyDescent="0.25">
      <c r="A259" s="1"/>
      <c r="B259" s="1"/>
      <c r="C259" s="1"/>
      <c r="D259" s="1"/>
      <c r="E259" s="1"/>
      <c r="F259" s="1"/>
    </row>
    <row r="260" spans="1:6" x14ac:dyDescent="0.25">
      <c r="A260" s="1"/>
      <c r="B260" s="1"/>
      <c r="C260" s="1"/>
      <c r="D260" s="1"/>
      <c r="E260" s="1"/>
      <c r="F260" s="1"/>
    </row>
    <row r="261" spans="1:6" x14ac:dyDescent="0.25">
      <c r="A261" s="1"/>
      <c r="B261" s="1"/>
      <c r="C261" s="1"/>
      <c r="D261" s="1"/>
      <c r="E261" s="1"/>
      <c r="F261" s="1"/>
    </row>
    <row r="262" spans="1:6" x14ac:dyDescent="0.25">
      <c r="A262" s="1"/>
      <c r="B262" s="1"/>
      <c r="C262" s="1"/>
      <c r="D262" s="1"/>
      <c r="E262" s="1"/>
      <c r="F262" s="1"/>
    </row>
    <row r="263" spans="1:6" x14ac:dyDescent="0.25">
      <c r="A263" s="1"/>
      <c r="B263" s="1"/>
      <c r="C263" s="1"/>
      <c r="D263" s="1"/>
      <c r="E263" s="1"/>
      <c r="F263" s="1"/>
    </row>
    <row r="264" spans="1:6" x14ac:dyDescent="0.25">
      <c r="A264" s="1"/>
      <c r="B264" s="1"/>
      <c r="C264" s="1"/>
      <c r="D264" s="1"/>
      <c r="E264" s="1"/>
      <c r="F264" s="1"/>
    </row>
    <row r="265" spans="1:6" x14ac:dyDescent="0.25">
      <c r="A265" s="1"/>
      <c r="B265" s="1"/>
      <c r="C265" s="1"/>
      <c r="D265" s="1"/>
      <c r="E265" s="1"/>
      <c r="F265" s="1"/>
    </row>
    <row r="266" spans="1:6" x14ac:dyDescent="0.25">
      <c r="A266" s="1"/>
      <c r="B266" s="1"/>
      <c r="C266" s="1"/>
      <c r="D266" s="1"/>
      <c r="E266" s="1"/>
      <c r="F266" s="1"/>
    </row>
    <row r="267" spans="1:6" x14ac:dyDescent="0.25">
      <c r="A267" s="1"/>
      <c r="B267" s="1"/>
      <c r="C267" s="1"/>
      <c r="D267" s="1"/>
      <c r="E267" s="1"/>
      <c r="F267" s="1"/>
    </row>
    <row r="268" spans="1:6" x14ac:dyDescent="0.25">
      <c r="A268" s="1"/>
      <c r="B268" s="1"/>
      <c r="C268" s="1"/>
      <c r="D268" s="1"/>
      <c r="E268" s="1"/>
      <c r="F268" s="1"/>
    </row>
    <row r="269" spans="1:6" x14ac:dyDescent="0.25">
      <c r="A269" s="1"/>
      <c r="B269" s="1"/>
      <c r="C269" s="1"/>
      <c r="D269" s="1"/>
      <c r="E269" s="1"/>
      <c r="F269" s="1"/>
    </row>
    <row r="270" spans="1:6" x14ac:dyDescent="0.25">
      <c r="A270" s="1"/>
      <c r="B270" s="1"/>
      <c r="C270" s="1"/>
      <c r="D270" s="1"/>
      <c r="E270" s="1"/>
      <c r="F270" s="1"/>
    </row>
    <row r="271" spans="1:6" x14ac:dyDescent="0.25">
      <c r="A271" s="1"/>
      <c r="B271" s="1"/>
      <c r="C271" s="1"/>
      <c r="D271" s="1"/>
      <c r="E271" s="1"/>
      <c r="F271" s="1"/>
    </row>
    <row r="272" spans="1:6" x14ac:dyDescent="0.25">
      <c r="A272" s="1"/>
      <c r="B272" s="1"/>
      <c r="C272" s="1"/>
      <c r="D272" s="1"/>
      <c r="E272" s="1"/>
      <c r="F272" s="1"/>
    </row>
    <row r="273" spans="1:6" x14ac:dyDescent="0.25">
      <c r="A273" s="1"/>
      <c r="B273" s="1"/>
      <c r="C273" s="1"/>
      <c r="D273" s="1"/>
      <c r="E273" s="1"/>
      <c r="F273" s="1"/>
    </row>
    <row r="274" spans="1:6" x14ac:dyDescent="0.25">
      <c r="A274" s="1"/>
      <c r="B274" s="1"/>
      <c r="C274" s="1"/>
      <c r="D274" s="1"/>
      <c r="E274" s="1"/>
      <c r="F274" s="1"/>
    </row>
    <row r="275" spans="1:6" x14ac:dyDescent="0.25">
      <c r="A275" s="1"/>
      <c r="B275" s="1"/>
      <c r="C275" s="1"/>
      <c r="D275" s="1"/>
      <c r="E275" s="1"/>
      <c r="F275" s="1"/>
    </row>
    <row r="276" spans="1:6" x14ac:dyDescent="0.25">
      <c r="A276" s="1"/>
      <c r="B276" s="1"/>
      <c r="C276" s="1"/>
      <c r="D276" s="1"/>
      <c r="E276" s="1"/>
      <c r="F276" s="1"/>
    </row>
    <row r="277" spans="1:6" x14ac:dyDescent="0.25">
      <c r="A277" s="1"/>
      <c r="B277" s="1"/>
      <c r="C277" s="1"/>
      <c r="D277" s="1"/>
      <c r="E277" s="1"/>
      <c r="F277" s="1"/>
    </row>
    <row r="278" spans="1:6" x14ac:dyDescent="0.25">
      <c r="A278" s="1"/>
      <c r="B278" s="1"/>
      <c r="C278" s="1"/>
      <c r="D278" s="1"/>
      <c r="E278" s="1"/>
      <c r="F278" s="1"/>
    </row>
    <row r="279" spans="1:6" x14ac:dyDescent="0.25">
      <c r="A279" s="1"/>
      <c r="B279" s="1"/>
      <c r="C279" s="1"/>
      <c r="D279" s="1"/>
      <c r="E279" s="1"/>
      <c r="F279" s="1"/>
    </row>
    <row r="280" spans="1:6" x14ac:dyDescent="0.25">
      <c r="A280" s="1"/>
      <c r="B280" s="1"/>
      <c r="C280" s="1"/>
      <c r="D280" s="1"/>
      <c r="E280" s="1"/>
      <c r="F280" s="1"/>
    </row>
    <row r="281" spans="1:6" x14ac:dyDescent="0.25">
      <c r="A281" s="1"/>
      <c r="B281" s="1"/>
      <c r="C281" s="1"/>
      <c r="D281" s="1"/>
      <c r="E281" s="1"/>
      <c r="F281" s="1"/>
    </row>
    <row r="282" spans="1:6" x14ac:dyDescent="0.25">
      <c r="A282" s="1"/>
      <c r="B282" s="1"/>
      <c r="C282" s="1"/>
      <c r="D282" s="1"/>
      <c r="E282" s="1"/>
      <c r="F282" s="1"/>
    </row>
    <row r="283" spans="1:6" x14ac:dyDescent="0.25">
      <c r="A283" s="1"/>
      <c r="B283" s="1"/>
      <c r="C283" s="1"/>
      <c r="D283" s="1"/>
      <c r="E283" s="1"/>
      <c r="F283" s="1"/>
    </row>
    <row r="284" spans="1:6" x14ac:dyDescent="0.25">
      <c r="A284" s="1"/>
      <c r="B284" s="1"/>
      <c r="C284" s="1"/>
      <c r="D284" s="1"/>
      <c r="E284" s="1"/>
      <c r="F284" s="1"/>
    </row>
    <row r="285" spans="1:6" x14ac:dyDescent="0.25">
      <c r="A285" s="1"/>
      <c r="B285" s="1"/>
      <c r="C285" s="1"/>
      <c r="D285" s="1"/>
      <c r="E285" s="1"/>
      <c r="F285" s="1"/>
    </row>
    <row r="286" spans="1:6" x14ac:dyDescent="0.25">
      <c r="A286" s="1"/>
      <c r="B286" s="1"/>
      <c r="C286" s="1"/>
      <c r="D286" s="1"/>
      <c r="E286" s="1"/>
      <c r="F286" s="1"/>
    </row>
    <row r="287" spans="1:6" x14ac:dyDescent="0.25">
      <c r="A287" s="1"/>
      <c r="B287" s="1"/>
      <c r="C287" s="1"/>
      <c r="D287" s="1"/>
      <c r="E287" s="1"/>
      <c r="F287" s="1"/>
    </row>
    <row r="288" spans="1:6" x14ac:dyDescent="0.25">
      <c r="A288" s="1"/>
      <c r="B288" s="1"/>
      <c r="C288" s="1"/>
      <c r="D288" s="1"/>
      <c r="E288" s="1"/>
      <c r="F288" s="1"/>
    </row>
    <row r="289" spans="1:6" x14ac:dyDescent="0.25">
      <c r="A289" s="1"/>
      <c r="B289" s="1"/>
      <c r="C289" s="1"/>
      <c r="D289" s="1"/>
      <c r="E289" s="1"/>
      <c r="F289" s="1"/>
    </row>
    <row r="290" spans="1:6" x14ac:dyDescent="0.25">
      <c r="A290" s="1"/>
      <c r="B290" s="1"/>
      <c r="C290" s="1"/>
      <c r="D290" s="1"/>
      <c r="E290" s="1"/>
      <c r="F290" s="1"/>
    </row>
    <row r="291" spans="1:6" x14ac:dyDescent="0.25">
      <c r="A291" s="1"/>
      <c r="B291" s="1"/>
      <c r="C291" s="1"/>
      <c r="D291" s="1"/>
      <c r="E291" s="1"/>
      <c r="F291" s="1"/>
    </row>
    <row r="292" spans="1:6" x14ac:dyDescent="0.25">
      <c r="A292" s="1"/>
      <c r="B292" s="1"/>
      <c r="C292" s="1"/>
      <c r="D292" s="1"/>
      <c r="E292" s="1"/>
      <c r="F292" s="1"/>
    </row>
    <row r="293" spans="1:6" x14ac:dyDescent="0.25">
      <c r="A293" s="1"/>
      <c r="B293" s="1"/>
      <c r="C293" s="1"/>
      <c r="D293" s="1"/>
      <c r="E293" s="1"/>
      <c r="F293" s="1"/>
    </row>
    <row r="294" spans="1:6" x14ac:dyDescent="0.25">
      <c r="A294" s="1"/>
      <c r="B294" s="1"/>
      <c r="C294" s="1"/>
      <c r="D294" s="1"/>
      <c r="E294" s="1"/>
      <c r="F294" s="1"/>
    </row>
    <row r="295" spans="1:6" x14ac:dyDescent="0.25">
      <c r="A295" s="1"/>
      <c r="B295" s="1"/>
      <c r="C295" s="1"/>
      <c r="D295" s="1"/>
      <c r="E295" s="1"/>
      <c r="F295" s="1"/>
    </row>
    <row r="296" spans="1:6" x14ac:dyDescent="0.25">
      <c r="A296" s="1"/>
      <c r="B296" s="1"/>
      <c r="C296" s="1"/>
      <c r="D296" s="1"/>
      <c r="E296" s="1"/>
      <c r="F296" s="1"/>
    </row>
    <row r="297" spans="1:6" x14ac:dyDescent="0.25">
      <c r="A297" s="1"/>
      <c r="B297" s="1"/>
      <c r="C297" s="1"/>
      <c r="D297" s="1"/>
      <c r="E297" s="1"/>
      <c r="F297" s="1"/>
    </row>
    <row r="298" spans="1:6" x14ac:dyDescent="0.25">
      <c r="A298" s="1"/>
      <c r="B298" s="1"/>
      <c r="C298" s="1"/>
      <c r="D298" s="1"/>
      <c r="E298" s="1"/>
      <c r="F298" s="1"/>
    </row>
    <row r="299" spans="1:6" x14ac:dyDescent="0.25">
      <c r="A299" s="1"/>
      <c r="B299" s="1"/>
      <c r="C299" s="1"/>
      <c r="D299" s="1"/>
      <c r="E299" s="1"/>
      <c r="F299" s="1"/>
    </row>
    <row r="300" spans="1:6" x14ac:dyDescent="0.25">
      <c r="A300" s="1"/>
      <c r="B300" s="1"/>
      <c r="C300" s="1"/>
      <c r="D300" s="1"/>
      <c r="E300" s="1"/>
      <c r="F300" s="1"/>
    </row>
    <row r="301" spans="1:6" x14ac:dyDescent="0.25">
      <c r="A301" s="1"/>
      <c r="B301" s="1"/>
      <c r="C301" s="1"/>
      <c r="D301" s="1"/>
      <c r="E301" s="1"/>
      <c r="F301" s="1"/>
    </row>
    <row r="302" spans="1:6" x14ac:dyDescent="0.25">
      <c r="A302" s="1"/>
      <c r="B302" s="1"/>
      <c r="C302" s="1"/>
      <c r="D302" s="1"/>
      <c r="E302" s="1"/>
      <c r="F302" s="1"/>
    </row>
    <row r="303" spans="1:6" x14ac:dyDescent="0.25">
      <c r="A303" s="1"/>
      <c r="B303" s="1"/>
      <c r="C303" s="1"/>
      <c r="D303" s="1"/>
      <c r="E303" s="1"/>
      <c r="F303" s="1"/>
    </row>
    <row r="304" spans="1:6" x14ac:dyDescent="0.25">
      <c r="A304" s="1"/>
      <c r="B304" s="1"/>
      <c r="C304" s="1"/>
      <c r="D304" s="1"/>
      <c r="E304" s="1"/>
      <c r="F304" s="1"/>
    </row>
    <row r="305" spans="1:6" x14ac:dyDescent="0.25">
      <c r="A305" s="1"/>
      <c r="B305" s="1"/>
      <c r="C305" s="1"/>
      <c r="D305" s="1"/>
      <c r="E305" s="1"/>
      <c r="F305" s="1"/>
    </row>
    <row r="306" spans="1:6" x14ac:dyDescent="0.25">
      <c r="A306" s="1"/>
      <c r="B306" s="1"/>
      <c r="C306" s="1"/>
      <c r="D306" s="1"/>
      <c r="E306" s="1"/>
      <c r="F306" s="1"/>
    </row>
    <row r="307" spans="1:6" x14ac:dyDescent="0.25">
      <c r="A307" s="1"/>
      <c r="B307" s="1"/>
      <c r="C307" s="1"/>
      <c r="D307" s="1"/>
      <c r="E307" s="1"/>
      <c r="F307" s="1"/>
    </row>
    <row r="308" spans="1:6" x14ac:dyDescent="0.25">
      <c r="A308" s="1"/>
      <c r="B308" s="1"/>
      <c r="C308" s="1"/>
      <c r="D308" s="1"/>
      <c r="E308" s="1"/>
      <c r="F308" s="1"/>
    </row>
    <row r="309" spans="1:6" x14ac:dyDescent="0.25">
      <c r="A309" s="1"/>
      <c r="B309" s="1"/>
      <c r="C309" s="1"/>
      <c r="D309" s="1"/>
      <c r="E309" s="1"/>
      <c r="F309" s="1"/>
    </row>
    <row r="310" spans="1:6" x14ac:dyDescent="0.25">
      <c r="A310" s="1"/>
      <c r="B310" s="1"/>
      <c r="C310" s="1"/>
      <c r="D310" s="1"/>
      <c r="E310" s="1"/>
      <c r="F310" s="1"/>
    </row>
    <row r="311" spans="1:6" x14ac:dyDescent="0.25">
      <c r="A311" s="1"/>
      <c r="B311" s="1"/>
      <c r="C311" s="1"/>
      <c r="D311" s="1"/>
      <c r="E311" s="1"/>
      <c r="F311" s="1"/>
    </row>
    <row r="312" spans="1:6" x14ac:dyDescent="0.25">
      <c r="A312" s="1"/>
      <c r="B312" s="1"/>
      <c r="C312" s="1"/>
      <c r="D312" s="1"/>
      <c r="E312" s="1"/>
      <c r="F312" s="1"/>
    </row>
    <row r="313" spans="1:6" x14ac:dyDescent="0.25">
      <c r="A313" s="1"/>
      <c r="B313" s="1"/>
      <c r="C313" s="1"/>
      <c r="D313" s="1"/>
      <c r="E313" s="1"/>
      <c r="F313" s="1"/>
    </row>
    <row r="314" spans="1:6" x14ac:dyDescent="0.25">
      <c r="A314" s="1"/>
      <c r="B314" s="1"/>
      <c r="C314" s="1"/>
      <c r="D314" s="1"/>
      <c r="E314" s="1"/>
      <c r="F314" s="1"/>
    </row>
    <row r="315" spans="1:6" x14ac:dyDescent="0.25">
      <c r="A315" s="1"/>
      <c r="B315" s="1"/>
      <c r="C315" s="1"/>
      <c r="D315" s="1"/>
      <c r="E315" s="1"/>
      <c r="F315" s="1"/>
    </row>
    <row r="316" spans="1:6" x14ac:dyDescent="0.25">
      <c r="A316" s="1"/>
      <c r="B316" s="1"/>
      <c r="C316" s="1"/>
      <c r="D316" s="1"/>
      <c r="E316" s="1"/>
      <c r="F316" s="1"/>
    </row>
    <row r="317" spans="1:6" x14ac:dyDescent="0.25">
      <c r="A317" s="1"/>
      <c r="B317" s="1"/>
      <c r="C317" s="1"/>
      <c r="D317" s="1"/>
      <c r="E317" s="1"/>
      <c r="F317" s="1"/>
    </row>
    <row r="318" spans="1:6" x14ac:dyDescent="0.25">
      <c r="A318" s="1"/>
      <c r="B318" s="1"/>
      <c r="C318" s="1"/>
      <c r="D318" s="1"/>
      <c r="E318" s="1"/>
      <c r="F318" s="1"/>
    </row>
    <row r="319" spans="1:6" x14ac:dyDescent="0.25">
      <c r="A319" s="1"/>
      <c r="B319" s="1"/>
      <c r="C319" s="1"/>
      <c r="D319" s="1"/>
      <c r="E319" s="1"/>
      <c r="F319" s="1"/>
    </row>
    <row r="320" spans="1:6" x14ac:dyDescent="0.25">
      <c r="A320" s="1"/>
      <c r="B320" s="1"/>
      <c r="C320" s="1"/>
      <c r="D320" s="1"/>
      <c r="E320" s="1"/>
      <c r="F320" s="1"/>
    </row>
    <row r="321" spans="1:6" x14ac:dyDescent="0.25">
      <c r="A321" s="1"/>
      <c r="B321" s="1"/>
      <c r="C321" s="1"/>
      <c r="D321" s="1"/>
      <c r="E321" s="1"/>
      <c r="F321" s="1"/>
    </row>
    <row r="322" spans="1:6" x14ac:dyDescent="0.25">
      <c r="A322" s="1"/>
      <c r="B322" s="1"/>
      <c r="C322" s="1"/>
      <c r="D322" s="1"/>
      <c r="E322" s="1"/>
      <c r="F322" s="1"/>
    </row>
    <row r="323" spans="1:6" x14ac:dyDescent="0.25">
      <c r="A323" s="1"/>
      <c r="B323" s="1"/>
      <c r="C323" s="1"/>
      <c r="D323" s="1"/>
      <c r="E323" s="1"/>
      <c r="F323" s="1"/>
    </row>
    <row r="324" spans="1:6" x14ac:dyDescent="0.25">
      <c r="A324" s="1"/>
      <c r="B324" s="1"/>
      <c r="C324" s="1"/>
      <c r="D324" s="1"/>
      <c r="E324" s="1"/>
      <c r="F324" s="1"/>
    </row>
    <row r="325" spans="1:6" x14ac:dyDescent="0.25">
      <c r="A325" s="1"/>
      <c r="B325" s="1"/>
      <c r="C325" s="1"/>
      <c r="D325" s="1"/>
      <c r="E325" s="1"/>
      <c r="F325" s="1"/>
    </row>
    <row r="326" spans="1:6" x14ac:dyDescent="0.25">
      <c r="A326" s="1"/>
      <c r="B326" s="1"/>
      <c r="C326" s="1"/>
      <c r="D326" s="1"/>
      <c r="E326" s="1"/>
      <c r="F326" s="1"/>
    </row>
    <row r="327" spans="1:6" x14ac:dyDescent="0.25">
      <c r="A327" s="1"/>
      <c r="B327" s="1"/>
      <c r="C327" s="1"/>
      <c r="D327" s="1"/>
      <c r="E327" s="1"/>
      <c r="F327" s="1"/>
    </row>
    <row r="328" spans="1:6" x14ac:dyDescent="0.25">
      <c r="A328" s="1"/>
      <c r="B328" s="1"/>
      <c r="C328" s="1"/>
      <c r="D328" s="1"/>
      <c r="E328" s="1"/>
      <c r="F328" s="1"/>
    </row>
    <row r="329" spans="1:6" x14ac:dyDescent="0.25">
      <c r="A329" s="1"/>
      <c r="B329" s="1"/>
      <c r="C329" s="1"/>
      <c r="D329" s="1"/>
      <c r="E329" s="1"/>
      <c r="F329" s="1"/>
    </row>
    <row r="330" spans="1:6" x14ac:dyDescent="0.25">
      <c r="A330" s="1"/>
      <c r="B330" s="1"/>
      <c r="C330" s="1"/>
      <c r="D330" s="1"/>
      <c r="E330" s="1"/>
      <c r="F330" s="1"/>
    </row>
    <row r="331" spans="1:6" x14ac:dyDescent="0.25">
      <c r="A331" s="1"/>
      <c r="B331" s="1"/>
      <c r="C331" s="1"/>
      <c r="D331" s="1"/>
      <c r="E331" s="1"/>
      <c r="F331" s="1"/>
    </row>
    <row r="332" spans="1:6" x14ac:dyDescent="0.25">
      <c r="A332" s="1"/>
      <c r="B332" s="1"/>
      <c r="C332" s="1"/>
      <c r="D332" s="1"/>
      <c r="E332" s="1"/>
      <c r="F332" s="1"/>
    </row>
    <row r="333" spans="1:6" x14ac:dyDescent="0.25">
      <c r="A333" s="1"/>
      <c r="B333" s="1"/>
      <c r="C333" s="1"/>
      <c r="D333" s="1"/>
      <c r="E333" s="1"/>
      <c r="F333" s="1"/>
    </row>
    <row r="334" spans="1:6" x14ac:dyDescent="0.25">
      <c r="A334" s="1"/>
      <c r="B334" s="1"/>
      <c r="C334" s="1"/>
      <c r="D334" s="1"/>
      <c r="E334" s="1"/>
      <c r="F334" s="1"/>
    </row>
    <row r="335" spans="1:6" x14ac:dyDescent="0.25">
      <c r="A335" s="1"/>
      <c r="B335" s="1"/>
      <c r="C335" s="1"/>
      <c r="D335" s="1"/>
      <c r="E335" s="1"/>
      <c r="F335" s="1"/>
    </row>
    <row r="336" spans="1:6" x14ac:dyDescent="0.25">
      <c r="A336" s="1"/>
      <c r="B336" s="1"/>
      <c r="C336" s="1"/>
      <c r="D336" s="1"/>
      <c r="E336" s="1"/>
      <c r="F336" s="1"/>
    </row>
    <row r="337" spans="1:6" x14ac:dyDescent="0.25">
      <c r="A337" s="1"/>
      <c r="B337" s="1"/>
      <c r="C337" s="1"/>
      <c r="D337" s="1"/>
      <c r="E337" s="1"/>
      <c r="F337" s="1"/>
    </row>
    <row r="338" spans="1:6" x14ac:dyDescent="0.25">
      <c r="A338" s="1"/>
      <c r="B338" s="1"/>
      <c r="C338" s="1"/>
      <c r="D338" s="1"/>
      <c r="E338" s="1"/>
      <c r="F338" s="1"/>
    </row>
    <row r="339" spans="1:6" x14ac:dyDescent="0.25">
      <c r="A339" s="1"/>
      <c r="B339" s="1"/>
      <c r="C339" s="1"/>
      <c r="D339" s="1"/>
      <c r="E339" s="1"/>
      <c r="F339" s="1"/>
    </row>
    <row r="340" spans="1:6" x14ac:dyDescent="0.25">
      <c r="A340" s="1"/>
      <c r="B340" s="1"/>
      <c r="C340" s="1"/>
      <c r="D340" s="1"/>
      <c r="E340" s="1"/>
      <c r="F340" s="1"/>
    </row>
    <row r="341" spans="1:6" x14ac:dyDescent="0.25">
      <c r="A341" s="1"/>
      <c r="B341" s="1"/>
      <c r="C341" s="1"/>
      <c r="D341" s="1"/>
      <c r="E341" s="1"/>
      <c r="F341" s="1"/>
    </row>
    <row r="342" spans="1:6" x14ac:dyDescent="0.25">
      <c r="A342" s="1"/>
      <c r="B342" s="1"/>
      <c r="C342" s="1"/>
      <c r="D342" s="1"/>
      <c r="E342" s="1"/>
      <c r="F342" s="1"/>
    </row>
    <row r="343" spans="1:6" x14ac:dyDescent="0.25">
      <c r="A343" s="1"/>
      <c r="B343" s="1"/>
      <c r="C343" s="1"/>
      <c r="D343" s="1"/>
      <c r="E343" s="1"/>
      <c r="F343" s="1"/>
    </row>
    <row r="344" spans="1:6" x14ac:dyDescent="0.25">
      <c r="A344" s="1"/>
      <c r="B344" s="1"/>
      <c r="C344" s="1"/>
      <c r="D344" s="1"/>
      <c r="E344" s="1"/>
      <c r="F344" s="1"/>
    </row>
    <row r="345" spans="1:6" x14ac:dyDescent="0.25">
      <c r="A345" s="1"/>
      <c r="B345" s="1"/>
      <c r="C345" s="1"/>
      <c r="D345" s="1"/>
      <c r="E345" s="1"/>
      <c r="F345" s="1"/>
    </row>
    <row r="346" spans="1:6" x14ac:dyDescent="0.25">
      <c r="A346" s="1"/>
      <c r="B346" s="1"/>
      <c r="C346" s="1"/>
      <c r="D346" s="1"/>
      <c r="E346" s="1"/>
      <c r="F346" s="1"/>
    </row>
    <row r="347" spans="1:6" x14ac:dyDescent="0.25">
      <c r="A347" s="1"/>
      <c r="B347" s="1"/>
      <c r="C347" s="1"/>
      <c r="D347" s="1"/>
      <c r="E347" s="1"/>
      <c r="F347" s="1"/>
    </row>
    <row r="348" spans="1:6" x14ac:dyDescent="0.25">
      <c r="A348" s="1"/>
      <c r="B348" s="1"/>
      <c r="C348" s="1"/>
      <c r="D348" s="1"/>
      <c r="E348" s="1"/>
      <c r="F348" s="1"/>
    </row>
    <row r="349" spans="1:6" x14ac:dyDescent="0.25">
      <c r="A349" s="1"/>
      <c r="B349" s="1"/>
      <c r="C349" s="1"/>
      <c r="D349" s="1"/>
      <c r="E349" s="1"/>
      <c r="F349" s="1"/>
    </row>
    <row r="350" spans="1:6" x14ac:dyDescent="0.25">
      <c r="A350" s="1"/>
      <c r="B350" s="1"/>
      <c r="C350" s="1"/>
      <c r="D350" s="1"/>
      <c r="E350" s="1"/>
      <c r="F350" s="1"/>
    </row>
    <row r="351" spans="1:6" x14ac:dyDescent="0.25">
      <c r="A351" s="1"/>
      <c r="B351" s="1"/>
      <c r="C351" s="1"/>
      <c r="D351" s="1"/>
      <c r="E351" s="1"/>
      <c r="F351" s="1"/>
    </row>
    <row r="352" spans="1:6" x14ac:dyDescent="0.25">
      <c r="A352" s="1"/>
      <c r="B352" s="1"/>
      <c r="C352" s="1"/>
      <c r="D352" s="1"/>
      <c r="E352" s="1"/>
      <c r="F352" s="1"/>
    </row>
    <row r="353" spans="1:6" x14ac:dyDescent="0.25">
      <c r="A353" s="1"/>
      <c r="B353" s="1"/>
      <c r="C353" s="1"/>
      <c r="D353" s="1"/>
      <c r="E353" s="1"/>
      <c r="F353" s="1"/>
    </row>
    <row r="354" spans="1:6" x14ac:dyDescent="0.25">
      <c r="A354" s="1"/>
      <c r="B354" s="1"/>
      <c r="C354" s="1"/>
      <c r="D354" s="1"/>
      <c r="E354" s="1"/>
      <c r="F354" s="1"/>
    </row>
    <row r="355" spans="1:6" x14ac:dyDescent="0.25">
      <c r="A355" s="1"/>
      <c r="B355" s="1"/>
      <c r="C355" s="1"/>
      <c r="D355" s="1"/>
      <c r="E355" s="1"/>
      <c r="F355" s="1"/>
    </row>
    <row r="356" spans="1:6" x14ac:dyDescent="0.25">
      <c r="A356" s="1"/>
      <c r="B356" s="1"/>
      <c r="C356" s="1"/>
      <c r="D356" s="1"/>
      <c r="E356" s="1"/>
      <c r="F356" s="1"/>
    </row>
    <row r="357" spans="1:6" x14ac:dyDescent="0.25">
      <c r="A357" s="1"/>
      <c r="B357" s="1"/>
      <c r="C357" s="1"/>
      <c r="D357" s="1"/>
      <c r="E357" s="1"/>
      <c r="F357" s="1"/>
    </row>
    <row r="358" spans="1:6" x14ac:dyDescent="0.25">
      <c r="A358" s="1"/>
      <c r="B358" s="1"/>
      <c r="C358" s="1"/>
      <c r="D358" s="1"/>
      <c r="E358" s="1"/>
      <c r="F358" s="1"/>
    </row>
    <row r="359" spans="1:6" x14ac:dyDescent="0.25">
      <c r="A359" s="1"/>
      <c r="B359" s="1"/>
      <c r="C359" s="1"/>
      <c r="D359" s="1"/>
      <c r="E359" s="1"/>
      <c r="F359" s="1"/>
    </row>
    <row r="360" spans="1:6" x14ac:dyDescent="0.25">
      <c r="A360" s="1"/>
      <c r="B360" s="1"/>
      <c r="C360" s="1"/>
      <c r="D360" s="1"/>
      <c r="E360" s="1"/>
      <c r="F360" s="1"/>
    </row>
    <row r="361" spans="1:6" x14ac:dyDescent="0.25">
      <c r="A361" s="1"/>
      <c r="B361" s="1"/>
      <c r="C361" s="1"/>
      <c r="D361" s="1"/>
      <c r="E361" s="1"/>
      <c r="F361" s="1"/>
    </row>
    <row r="362" spans="1:6" x14ac:dyDescent="0.25">
      <c r="A362" s="1"/>
      <c r="B362" s="1"/>
      <c r="C362" s="1"/>
      <c r="D362" s="1"/>
      <c r="E362" s="1"/>
      <c r="F362" s="1"/>
    </row>
    <row r="363" spans="1:6" x14ac:dyDescent="0.25">
      <c r="A363" s="1"/>
      <c r="B363" s="1"/>
      <c r="C363" s="1"/>
      <c r="D363" s="1"/>
      <c r="E363" s="1"/>
      <c r="F363" s="1"/>
    </row>
    <row r="364" spans="1:6" x14ac:dyDescent="0.25">
      <c r="A364" s="1"/>
      <c r="B364" s="1"/>
      <c r="C364" s="1"/>
      <c r="D364" s="1"/>
      <c r="E364" s="1"/>
      <c r="F364" s="1"/>
    </row>
    <row r="365" spans="1:6" x14ac:dyDescent="0.25">
      <c r="A365" s="1"/>
      <c r="B365" s="1"/>
      <c r="C365" s="1"/>
      <c r="D365" s="1"/>
      <c r="E365" s="1"/>
      <c r="F365" s="1"/>
    </row>
    <row r="366" spans="1:6" x14ac:dyDescent="0.25">
      <c r="A366" s="1"/>
      <c r="B366" s="1"/>
      <c r="C366" s="1"/>
      <c r="D366" s="1"/>
      <c r="E366" s="1"/>
      <c r="F366" s="1"/>
    </row>
    <row r="367" spans="1:6" x14ac:dyDescent="0.25">
      <c r="A367" s="1"/>
      <c r="B367" s="1"/>
      <c r="C367" s="1"/>
      <c r="D367" s="1"/>
      <c r="E367" s="1"/>
      <c r="F367" s="1"/>
    </row>
    <row r="368" spans="1:6" x14ac:dyDescent="0.25">
      <c r="A368" s="1"/>
      <c r="B368" s="1"/>
      <c r="C368" s="1"/>
      <c r="D368" s="1"/>
      <c r="E368" s="1"/>
      <c r="F368" s="1"/>
    </row>
    <row r="369" spans="1:6" x14ac:dyDescent="0.25">
      <c r="A369" s="1"/>
      <c r="B369" s="1"/>
      <c r="C369" s="1"/>
      <c r="D369" s="1"/>
      <c r="E369" s="1"/>
      <c r="F369" s="1"/>
    </row>
    <row r="370" spans="1:6" x14ac:dyDescent="0.25">
      <c r="A370" s="1"/>
      <c r="B370" s="1"/>
      <c r="C370" s="1"/>
      <c r="D370" s="1"/>
      <c r="E370" s="1"/>
      <c r="F370" s="1"/>
    </row>
    <row r="371" spans="1:6" x14ac:dyDescent="0.25">
      <c r="A371" s="1"/>
      <c r="B371" s="1"/>
      <c r="C371" s="1"/>
      <c r="D371" s="1"/>
      <c r="E371" s="1"/>
      <c r="F371" s="1"/>
    </row>
    <row r="372" spans="1:6" x14ac:dyDescent="0.25">
      <c r="A372" s="1"/>
      <c r="B372" s="1"/>
      <c r="C372" s="1"/>
      <c r="D372" s="1"/>
      <c r="E372" s="1"/>
      <c r="F372" s="1"/>
    </row>
    <row r="373" spans="1:6" x14ac:dyDescent="0.25">
      <c r="A373" s="1"/>
      <c r="B373" s="1"/>
      <c r="C373" s="1"/>
      <c r="D373" s="1"/>
      <c r="E373" s="1"/>
      <c r="F373" s="1"/>
    </row>
    <row r="374" spans="1:6" x14ac:dyDescent="0.25">
      <c r="A374" s="1"/>
      <c r="B374" s="1"/>
      <c r="C374" s="1"/>
      <c r="D374" s="1"/>
      <c r="E374" s="1"/>
      <c r="F374" s="1"/>
    </row>
    <row r="375" spans="1:6" x14ac:dyDescent="0.25">
      <c r="A375" s="1"/>
      <c r="B375" s="1"/>
      <c r="C375" s="1"/>
      <c r="D375" s="1"/>
      <c r="E375" s="1"/>
      <c r="F375" s="1"/>
    </row>
    <row r="376" spans="1:6" x14ac:dyDescent="0.25">
      <c r="A376" s="1"/>
      <c r="B376" s="1"/>
      <c r="C376" s="1"/>
      <c r="D376" s="1"/>
      <c r="E376" s="1"/>
      <c r="F376" s="1"/>
    </row>
    <row r="377" spans="1:6" x14ac:dyDescent="0.25">
      <c r="A377" s="1"/>
      <c r="B377" s="1"/>
      <c r="C377" s="1"/>
      <c r="D377" s="1"/>
      <c r="E377" s="1"/>
      <c r="F377" s="1"/>
    </row>
    <row r="378" spans="1:6" x14ac:dyDescent="0.25">
      <c r="A378" s="1"/>
      <c r="B378" s="1"/>
      <c r="C378" s="1"/>
      <c r="D378" s="1"/>
      <c r="E378" s="1"/>
      <c r="F378" s="1"/>
    </row>
    <row r="379" spans="1:6" x14ac:dyDescent="0.25">
      <c r="A379" s="1"/>
      <c r="B379" s="1"/>
      <c r="C379" s="1"/>
      <c r="D379" s="1"/>
      <c r="E379" s="1"/>
      <c r="F379" s="1"/>
    </row>
    <row r="380" spans="1:6" x14ac:dyDescent="0.25">
      <c r="A380" s="1"/>
      <c r="B380" s="1"/>
      <c r="C380" s="1"/>
      <c r="D380" s="1"/>
      <c r="E380" s="1"/>
      <c r="F380" s="1"/>
    </row>
    <row r="381" spans="1:6" x14ac:dyDescent="0.25">
      <c r="A381" s="1"/>
      <c r="B381" s="1"/>
      <c r="C381" s="1"/>
      <c r="D381" s="1"/>
      <c r="E381" s="1"/>
      <c r="F381" s="1"/>
    </row>
    <row r="382" spans="1:6" x14ac:dyDescent="0.25">
      <c r="A382" s="1"/>
      <c r="B382" s="1"/>
      <c r="C382" s="1"/>
      <c r="D382" s="1"/>
      <c r="E382" s="1"/>
      <c r="F382" s="1"/>
    </row>
    <row r="383" spans="1:6" x14ac:dyDescent="0.25">
      <c r="A383" s="1"/>
      <c r="B383" s="1"/>
      <c r="C383" s="1"/>
      <c r="D383" s="1"/>
      <c r="E383" s="1"/>
      <c r="F383" s="1"/>
    </row>
    <row r="384" spans="1:6" x14ac:dyDescent="0.25">
      <c r="A384" s="1"/>
      <c r="B384" s="1"/>
      <c r="C384" s="1"/>
      <c r="D384" s="1"/>
      <c r="E384" s="1"/>
      <c r="F384" s="1"/>
    </row>
    <row r="385" spans="1:6" x14ac:dyDescent="0.25">
      <c r="A385" s="1"/>
      <c r="B385" s="1"/>
      <c r="C385" s="1"/>
      <c r="D385" s="1"/>
      <c r="E385" s="1"/>
      <c r="F385" s="1"/>
    </row>
    <row r="386" spans="1:6" x14ac:dyDescent="0.25">
      <c r="A386" s="1"/>
      <c r="B386" s="1"/>
      <c r="C386" s="1"/>
      <c r="D386" s="1"/>
      <c r="E386" s="1"/>
      <c r="F386" s="1"/>
    </row>
    <row r="387" spans="1:6" x14ac:dyDescent="0.25">
      <c r="A387" s="1"/>
      <c r="B387" s="1"/>
      <c r="C387" s="1"/>
      <c r="D387" s="1"/>
      <c r="E387" s="1"/>
      <c r="F387" s="1"/>
    </row>
    <row r="388" spans="1:6" x14ac:dyDescent="0.25">
      <c r="A388" s="1"/>
      <c r="B388" s="1"/>
      <c r="C388" s="1"/>
      <c r="D388" s="1"/>
      <c r="E388" s="1"/>
      <c r="F388" s="1"/>
    </row>
    <row r="389" spans="1:6" x14ac:dyDescent="0.25">
      <c r="A389" s="1"/>
      <c r="B389" s="1"/>
      <c r="C389" s="1"/>
      <c r="D389" s="1"/>
      <c r="E389" s="1"/>
      <c r="F389" s="1"/>
    </row>
    <row r="390" spans="1:6" x14ac:dyDescent="0.25">
      <c r="A390" s="1"/>
      <c r="B390" s="1"/>
      <c r="C390" s="1"/>
      <c r="D390" s="1"/>
      <c r="E390" s="1"/>
      <c r="F390" s="1"/>
    </row>
    <row r="391" spans="1:6" x14ac:dyDescent="0.25">
      <c r="A391" s="1"/>
      <c r="B391" s="1"/>
      <c r="C391" s="1"/>
      <c r="D391" s="1"/>
      <c r="E391" s="1"/>
      <c r="F391" s="1"/>
    </row>
    <row r="392" spans="1:6" x14ac:dyDescent="0.25">
      <c r="A392" s="1"/>
      <c r="B392" s="1"/>
      <c r="C392" s="1"/>
      <c r="D392" s="1"/>
      <c r="E392" s="1"/>
      <c r="F392" s="1"/>
    </row>
    <row r="393" spans="1:6" x14ac:dyDescent="0.25">
      <c r="A393" s="1"/>
      <c r="B393" s="1"/>
      <c r="C393" s="1"/>
      <c r="D393" s="1"/>
      <c r="E393" s="1"/>
      <c r="F393" s="1"/>
    </row>
    <row r="394" spans="1:6" x14ac:dyDescent="0.25">
      <c r="A394" s="1"/>
      <c r="B394" s="1"/>
      <c r="C394" s="1"/>
      <c r="D394" s="1"/>
      <c r="E394" s="1"/>
      <c r="F394" s="1"/>
    </row>
    <row r="395" spans="1:6" x14ac:dyDescent="0.25">
      <c r="A395" s="1"/>
      <c r="B395" s="1"/>
      <c r="C395" s="1"/>
      <c r="D395" s="1"/>
      <c r="E395" s="1"/>
      <c r="F395" s="1"/>
    </row>
    <row r="396" spans="1:6" x14ac:dyDescent="0.25">
      <c r="A396" s="1"/>
      <c r="B396" s="1"/>
      <c r="C396" s="1"/>
      <c r="D396" s="1"/>
      <c r="E396" s="1"/>
      <c r="F396" s="1"/>
    </row>
    <row r="397" spans="1:6" x14ac:dyDescent="0.25">
      <c r="A397" s="1"/>
      <c r="B397" s="1"/>
      <c r="C397" s="1"/>
      <c r="D397" s="1"/>
      <c r="E397" s="1"/>
      <c r="F397" s="1"/>
    </row>
    <row r="398" spans="1:6" x14ac:dyDescent="0.25">
      <c r="A398" s="1"/>
      <c r="B398" s="1"/>
      <c r="C398" s="1"/>
      <c r="D398" s="1"/>
      <c r="E398" s="1"/>
      <c r="F398" s="1"/>
    </row>
    <row r="399" spans="1:6" x14ac:dyDescent="0.25">
      <c r="A399" s="1"/>
      <c r="B399" s="1"/>
      <c r="C399" s="1"/>
      <c r="D399" s="1"/>
      <c r="E399" s="1"/>
      <c r="F399" s="1"/>
    </row>
    <row r="400" spans="1:6" x14ac:dyDescent="0.25">
      <c r="A400" s="1"/>
      <c r="B400" s="1"/>
      <c r="C400" s="1"/>
      <c r="D400" s="1"/>
      <c r="E400" s="1"/>
      <c r="F400" s="1"/>
    </row>
    <row r="401" spans="1:6" x14ac:dyDescent="0.25">
      <c r="A401" s="1"/>
      <c r="B401" s="1"/>
      <c r="C401" s="1"/>
      <c r="D401" s="1"/>
      <c r="E401" s="1"/>
      <c r="F401" s="1"/>
    </row>
    <row r="402" spans="1:6" x14ac:dyDescent="0.25">
      <c r="A402" s="1"/>
      <c r="B402" s="1"/>
      <c r="C402" s="1"/>
      <c r="D402" s="1"/>
      <c r="E402" s="1"/>
      <c r="F402" s="1"/>
    </row>
    <row r="403" spans="1:6" x14ac:dyDescent="0.25">
      <c r="A403" s="1"/>
      <c r="B403" s="1"/>
      <c r="C403" s="1"/>
      <c r="D403" s="1"/>
      <c r="E403" s="1"/>
      <c r="F403" s="1"/>
    </row>
    <row r="404" spans="1:6" x14ac:dyDescent="0.25">
      <c r="A404" s="1"/>
      <c r="B404" s="1"/>
      <c r="C404" s="1"/>
      <c r="D404" s="1"/>
      <c r="E404" s="1"/>
      <c r="F404" s="1"/>
    </row>
    <row r="405" spans="1:6" x14ac:dyDescent="0.25">
      <c r="A405" s="1"/>
      <c r="B405" s="1"/>
      <c r="C405" s="1"/>
      <c r="D405" s="1"/>
      <c r="E405" s="1"/>
      <c r="F405" s="1"/>
    </row>
    <row r="406" spans="1:6" x14ac:dyDescent="0.25">
      <c r="A406" s="1"/>
      <c r="B406" s="1"/>
      <c r="C406" s="1"/>
      <c r="D406" s="1"/>
      <c r="E406" s="1"/>
      <c r="F406" s="1"/>
    </row>
    <row r="407" spans="1:6" x14ac:dyDescent="0.25">
      <c r="A407" s="1"/>
      <c r="B407" s="1"/>
      <c r="C407" s="1"/>
      <c r="D407" s="1"/>
      <c r="E407" s="1"/>
      <c r="F407" s="1"/>
    </row>
    <row r="408" spans="1:6" x14ac:dyDescent="0.25">
      <c r="A408" s="1"/>
      <c r="B408" s="1"/>
      <c r="C408" s="1"/>
      <c r="D408" s="1"/>
      <c r="E408" s="1"/>
      <c r="F408" s="1"/>
    </row>
    <row r="409" spans="1:6" x14ac:dyDescent="0.25">
      <c r="A409" s="1"/>
      <c r="B409" s="1"/>
      <c r="C409" s="1"/>
      <c r="D409" s="1"/>
      <c r="E409" s="1"/>
      <c r="F409" s="1"/>
    </row>
    <row r="410" spans="1:6" x14ac:dyDescent="0.25">
      <c r="A410" s="1"/>
      <c r="B410" s="1"/>
      <c r="C410" s="1"/>
      <c r="D410" s="1"/>
      <c r="E410" s="1"/>
      <c r="F410" s="1"/>
    </row>
    <row r="411" spans="1:6" x14ac:dyDescent="0.25">
      <c r="A411" s="1"/>
      <c r="B411" s="1"/>
      <c r="C411" s="1"/>
      <c r="D411" s="1"/>
      <c r="E411" s="1"/>
      <c r="F411" s="1"/>
    </row>
    <row r="412" spans="1:6" x14ac:dyDescent="0.25">
      <c r="A412" s="1"/>
      <c r="B412" s="1"/>
      <c r="C412" s="1"/>
      <c r="D412" s="1"/>
      <c r="E412" s="1"/>
      <c r="F412" s="1"/>
    </row>
    <row r="413" spans="1:6" x14ac:dyDescent="0.25">
      <c r="A413" s="1"/>
      <c r="B413" s="1"/>
      <c r="C413" s="1"/>
      <c r="D413" s="1"/>
      <c r="E413" s="1"/>
      <c r="F413" s="1"/>
    </row>
    <row r="414" spans="1:6" x14ac:dyDescent="0.25">
      <c r="A414" s="1"/>
      <c r="B414" s="1"/>
      <c r="C414" s="1"/>
      <c r="D414" s="1"/>
      <c r="E414" s="1"/>
      <c r="F414" s="1"/>
    </row>
    <row r="415" spans="1:6" x14ac:dyDescent="0.25">
      <c r="A415" s="1"/>
      <c r="B415" s="1"/>
      <c r="C415" s="1"/>
      <c r="D415" s="1"/>
      <c r="E415" s="1"/>
      <c r="F415" s="1"/>
    </row>
    <row r="416" spans="1:6" x14ac:dyDescent="0.25">
      <c r="A416" s="1"/>
      <c r="B416" s="1"/>
      <c r="C416" s="1"/>
      <c r="D416" s="1"/>
      <c r="E416" s="1"/>
      <c r="F416" s="1"/>
    </row>
    <row r="417" spans="1:6" x14ac:dyDescent="0.25">
      <c r="A417" s="1"/>
      <c r="B417" s="1"/>
      <c r="C417" s="1"/>
      <c r="D417" s="1"/>
      <c r="E417" s="1"/>
      <c r="F417" s="1"/>
    </row>
    <row r="418" spans="1:6" x14ac:dyDescent="0.25">
      <c r="A418" s="1"/>
      <c r="B418" s="1"/>
      <c r="C418" s="1"/>
      <c r="D418" s="1"/>
      <c r="E418" s="1"/>
      <c r="F418" s="1"/>
    </row>
    <row r="419" spans="1:6" x14ac:dyDescent="0.25">
      <c r="A419" s="1"/>
      <c r="B419" s="1"/>
      <c r="C419" s="1"/>
      <c r="D419" s="1"/>
      <c r="E419" s="1"/>
      <c r="F419" s="1"/>
    </row>
    <row r="420" spans="1:6" x14ac:dyDescent="0.25">
      <c r="A420" s="1"/>
      <c r="B420" s="1"/>
      <c r="C420" s="1"/>
      <c r="D420" s="1"/>
      <c r="E420" s="1"/>
      <c r="F420" s="1"/>
    </row>
    <row r="421" spans="1:6" x14ac:dyDescent="0.25">
      <c r="A421" s="1"/>
      <c r="B421" s="1"/>
      <c r="C421" s="1"/>
      <c r="D421" s="1"/>
      <c r="E421" s="1"/>
      <c r="F421" s="1"/>
    </row>
    <row r="422" spans="1:6" x14ac:dyDescent="0.25">
      <c r="A422" s="1"/>
      <c r="B422" s="1"/>
      <c r="C422" s="1"/>
      <c r="D422" s="1"/>
      <c r="E422" s="1"/>
      <c r="F422" s="1"/>
    </row>
    <row r="423" spans="1:6" x14ac:dyDescent="0.25">
      <c r="A423" s="1"/>
      <c r="B423" s="1"/>
      <c r="C423" s="1"/>
      <c r="D423" s="1"/>
      <c r="E423" s="1"/>
      <c r="F423" s="1"/>
    </row>
    <row r="424" spans="1:6" x14ac:dyDescent="0.25">
      <c r="A424" s="1"/>
      <c r="B424" s="1"/>
      <c r="C424" s="1"/>
      <c r="D424" s="1"/>
      <c r="E424" s="1"/>
      <c r="F424" s="1"/>
    </row>
    <row r="425" spans="1:6" x14ac:dyDescent="0.25">
      <c r="A425" s="1"/>
      <c r="B425" s="1"/>
      <c r="C425" s="1"/>
      <c r="D425" s="1"/>
      <c r="E425" s="1"/>
      <c r="F425" s="1"/>
    </row>
    <row r="426" spans="1:6" x14ac:dyDescent="0.25">
      <c r="A426" s="1"/>
      <c r="B426" s="1"/>
      <c r="C426" s="1"/>
      <c r="D426" s="1"/>
      <c r="E426" s="1"/>
      <c r="F426" s="1"/>
    </row>
    <row r="427" spans="1:6" x14ac:dyDescent="0.25">
      <c r="A427" s="1"/>
      <c r="B427" s="1"/>
      <c r="C427" s="1"/>
      <c r="D427" s="1"/>
      <c r="E427" s="1"/>
      <c r="F427" s="1"/>
    </row>
    <row r="428" spans="1:6" x14ac:dyDescent="0.25">
      <c r="A428" s="1"/>
      <c r="B428" s="1"/>
      <c r="C428" s="1"/>
      <c r="D428" s="1"/>
      <c r="E428" s="1"/>
      <c r="F428" s="1"/>
    </row>
    <row r="429" spans="1:6" x14ac:dyDescent="0.25">
      <c r="A429" s="1"/>
      <c r="B429" s="1"/>
      <c r="C429" s="1"/>
      <c r="D429" s="1"/>
      <c r="E429" s="1"/>
      <c r="F429" s="1"/>
    </row>
    <row r="430" spans="1:6" x14ac:dyDescent="0.25">
      <c r="A430" s="1"/>
      <c r="B430" s="1"/>
      <c r="C430" s="1"/>
      <c r="D430" s="1"/>
      <c r="E430" s="1"/>
      <c r="F430" s="1"/>
    </row>
    <row r="431" spans="1:6" x14ac:dyDescent="0.25">
      <c r="A431" s="1"/>
      <c r="B431" s="1"/>
      <c r="C431" s="1"/>
      <c r="D431" s="1"/>
      <c r="E431" s="1"/>
      <c r="F431" s="1"/>
    </row>
    <row r="432" spans="1:6" x14ac:dyDescent="0.25">
      <c r="A432" s="1"/>
      <c r="B432" s="1"/>
      <c r="C432" s="1"/>
      <c r="D432" s="1"/>
      <c r="E432" s="1"/>
      <c r="F432" s="1"/>
    </row>
    <row r="433" spans="1:6" x14ac:dyDescent="0.25">
      <c r="A433" s="1"/>
      <c r="B433" s="1"/>
      <c r="C433" s="1"/>
      <c r="D433" s="1"/>
      <c r="E433" s="1"/>
      <c r="F433" s="1"/>
    </row>
    <row r="434" spans="1:6" x14ac:dyDescent="0.25">
      <c r="A434" s="1"/>
      <c r="B434" s="1"/>
      <c r="C434" s="1"/>
      <c r="D434" s="1"/>
      <c r="E434" s="1"/>
      <c r="F434" s="1"/>
    </row>
    <row r="435" spans="1:6" x14ac:dyDescent="0.25">
      <c r="A435" s="1"/>
      <c r="B435" s="1"/>
      <c r="C435" s="1"/>
      <c r="D435" s="1"/>
      <c r="E435" s="1"/>
      <c r="F435" s="1"/>
    </row>
    <row r="436" spans="1:6" x14ac:dyDescent="0.25">
      <c r="A436" s="1"/>
      <c r="B436" s="1"/>
      <c r="C436" s="1"/>
      <c r="D436" s="1"/>
      <c r="E436" s="1"/>
      <c r="F436" s="1"/>
    </row>
    <row r="437" spans="1:6" x14ac:dyDescent="0.25">
      <c r="A437" s="1"/>
      <c r="B437" s="1"/>
      <c r="C437" s="1"/>
      <c r="D437" s="1"/>
      <c r="E437" s="1"/>
      <c r="F437" s="1"/>
    </row>
    <row r="438" spans="1:6" x14ac:dyDescent="0.25">
      <c r="A438" s="1"/>
      <c r="B438" s="1"/>
      <c r="C438" s="1"/>
      <c r="D438" s="1"/>
      <c r="E438" s="1"/>
      <c r="F438" s="1"/>
    </row>
    <row r="439" spans="1:6" x14ac:dyDescent="0.25">
      <c r="A439" s="1"/>
      <c r="B439" s="1"/>
      <c r="C439" s="1"/>
      <c r="D439" s="1"/>
      <c r="E439" s="1"/>
      <c r="F439" s="1"/>
    </row>
    <row r="440" spans="1:6" x14ac:dyDescent="0.25">
      <c r="A440" s="1"/>
      <c r="B440" s="1"/>
      <c r="C440" s="1"/>
      <c r="D440" s="1"/>
      <c r="E440" s="1"/>
      <c r="F440" s="1"/>
    </row>
    <row r="441" spans="1:6" x14ac:dyDescent="0.25">
      <c r="A441" s="1"/>
      <c r="B441" s="1"/>
      <c r="C441" s="1"/>
      <c r="D441" s="1"/>
      <c r="E441" s="1"/>
      <c r="F441" s="1"/>
    </row>
    <row r="442" spans="1:6" x14ac:dyDescent="0.25">
      <c r="A442" s="1"/>
      <c r="B442" s="1"/>
      <c r="C442" s="1"/>
      <c r="D442" s="1"/>
      <c r="E442" s="1"/>
      <c r="F442" s="1"/>
    </row>
    <row r="443" spans="1:6" x14ac:dyDescent="0.25">
      <c r="A443" s="1"/>
      <c r="B443" s="1"/>
      <c r="C443" s="1"/>
      <c r="D443" s="1"/>
      <c r="E443" s="1"/>
      <c r="F443" s="1"/>
    </row>
    <row r="444" spans="1:6" x14ac:dyDescent="0.25">
      <c r="A444" s="1"/>
      <c r="B444" s="1"/>
      <c r="C444" s="1"/>
      <c r="D444" s="1"/>
      <c r="E444" s="1"/>
      <c r="F444" s="1"/>
    </row>
    <row r="445" spans="1:6" x14ac:dyDescent="0.25">
      <c r="A445" s="1"/>
      <c r="B445" s="1"/>
      <c r="C445" s="1"/>
      <c r="D445" s="1"/>
      <c r="E445" s="1"/>
      <c r="F445" s="1"/>
    </row>
    <row r="446" spans="1:6" x14ac:dyDescent="0.25">
      <c r="A446" s="1"/>
      <c r="B446" s="1"/>
      <c r="C446" s="1"/>
      <c r="D446" s="1"/>
      <c r="E446" s="1"/>
      <c r="F446" s="1"/>
    </row>
    <row r="447" spans="1:6" x14ac:dyDescent="0.25">
      <c r="A447" s="1"/>
      <c r="B447" s="1"/>
      <c r="C447" s="1"/>
      <c r="D447" s="1"/>
      <c r="E447" s="1"/>
      <c r="F447" s="1"/>
    </row>
    <row r="448" spans="1:6" x14ac:dyDescent="0.25">
      <c r="A448" s="1"/>
      <c r="B448" s="1"/>
      <c r="C448" s="1"/>
      <c r="D448" s="1"/>
      <c r="E448" s="1"/>
      <c r="F448" s="1"/>
    </row>
    <row r="449" spans="1:6" x14ac:dyDescent="0.25">
      <c r="A449" s="1"/>
      <c r="B449" s="1"/>
      <c r="C449" s="1"/>
      <c r="D449" s="1"/>
      <c r="E449" s="1"/>
      <c r="F449" s="1"/>
    </row>
    <row r="450" spans="1:6" x14ac:dyDescent="0.25">
      <c r="A450" s="1"/>
      <c r="B450" s="1"/>
      <c r="C450" s="1"/>
      <c r="D450" s="1"/>
      <c r="E450" s="1"/>
      <c r="F450" s="1"/>
    </row>
    <row r="451" spans="1:6" x14ac:dyDescent="0.25">
      <c r="A451" s="1"/>
      <c r="B451" s="1"/>
      <c r="C451" s="1"/>
      <c r="D451" s="1"/>
      <c r="E451" s="1"/>
      <c r="F451" s="1"/>
    </row>
    <row r="452" spans="1:6" x14ac:dyDescent="0.25">
      <c r="A452" s="1"/>
      <c r="B452" s="1"/>
      <c r="C452" s="1"/>
      <c r="D452" s="1"/>
      <c r="E452" s="1"/>
      <c r="F452" s="1"/>
    </row>
    <row r="453" spans="1:6" x14ac:dyDescent="0.25">
      <c r="A453" s="1"/>
      <c r="B453" s="1"/>
      <c r="C453" s="1"/>
      <c r="D453" s="1"/>
      <c r="E453" s="1"/>
      <c r="F453" s="1"/>
    </row>
    <row r="454" spans="1:6" x14ac:dyDescent="0.25">
      <c r="A454" s="1"/>
      <c r="B454" s="1"/>
      <c r="C454" s="1"/>
      <c r="D454" s="1"/>
      <c r="E454" s="1"/>
      <c r="F454" s="1"/>
    </row>
    <row r="455" spans="1:6" x14ac:dyDescent="0.25">
      <c r="A455" s="1"/>
      <c r="B455" s="1"/>
      <c r="C455" s="1"/>
      <c r="D455" s="1"/>
      <c r="E455" s="1"/>
      <c r="F455" s="1"/>
    </row>
    <row r="456" spans="1:6" x14ac:dyDescent="0.25">
      <c r="A456" s="1"/>
      <c r="B456" s="1"/>
      <c r="C456" s="1"/>
      <c r="D456" s="1"/>
      <c r="E456" s="1"/>
      <c r="F456" s="1"/>
    </row>
    <row r="457" spans="1:6" x14ac:dyDescent="0.25">
      <c r="A457" s="1"/>
      <c r="B457" s="1"/>
      <c r="C457" s="1"/>
      <c r="D457" s="1"/>
      <c r="E457" s="1"/>
      <c r="F457" s="1"/>
    </row>
    <row r="458" spans="1:6" x14ac:dyDescent="0.25">
      <c r="A458" s="1"/>
      <c r="B458" s="1"/>
      <c r="C458" s="1"/>
      <c r="D458" s="1"/>
      <c r="E458" s="1"/>
      <c r="F458" s="1"/>
    </row>
    <row r="459" spans="1:6" x14ac:dyDescent="0.25">
      <c r="A459" s="1"/>
      <c r="B459" s="1"/>
      <c r="C459" s="1"/>
      <c r="D459" s="1"/>
      <c r="E459" s="1"/>
      <c r="F459" s="1"/>
    </row>
    <row r="460" spans="1:6" x14ac:dyDescent="0.25">
      <c r="A460" s="1"/>
      <c r="B460" s="1"/>
      <c r="C460" s="1"/>
      <c r="D460" s="1"/>
      <c r="E460" s="1"/>
      <c r="F460" s="1"/>
    </row>
    <row r="461" spans="1:6" x14ac:dyDescent="0.25">
      <c r="A461" s="1"/>
      <c r="B461" s="1"/>
      <c r="C461" s="1"/>
      <c r="D461" s="1"/>
      <c r="E461" s="1"/>
      <c r="F461" s="1"/>
    </row>
    <row r="462" spans="1:6" x14ac:dyDescent="0.25">
      <c r="A462" s="1"/>
      <c r="B462" s="1"/>
      <c r="C462" s="1"/>
      <c r="D462" s="1"/>
      <c r="E462" s="1"/>
      <c r="F462" s="1"/>
    </row>
    <row r="463" spans="1:6" x14ac:dyDescent="0.25">
      <c r="A463" s="1"/>
      <c r="B463" s="1"/>
      <c r="C463" s="1"/>
      <c r="D463" s="1"/>
      <c r="E463" s="1"/>
      <c r="F463" s="1"/>
    </row>
    <row r="464" spans="1:6" x14ac:dyDescent="0.25">
      <c r="A464" s="1"/>
      <c r="B464" s="1"/>
      <c r="C464" s="1"/>
      <c r="D464" s="1"/>
      <c r="E464" s="1"/>
      <c r="F464" s="1"/>
    </row>
    <row r="465" spans="1:6" x14ac:dyDescent="0.25">
      <c r="A465" s="1"/>
      <c r="B465" s="1"/>
      <c r="C465" s="1"/>
      <c r="D465" s="1"/>
      <c r="E465" s="1"/>
      <c r="F465" s="1"/>
    </row>
    <row r="466" spans="1:6" x14ac:dyDescent="0.25">
      <c r="A466" s="1"/>
      <c r="B466" s="1"/>
      <c r="C466" s="1"/>
      <c r="D466" s="1"/>
      <c r="E466" s="1"/>
      <c r="F466" s="1"/>
    </row>
    <row r="467" spans="1:6" x14ac:dyDescent="0.25">
      <c r="A467" s="1"/>
      <c r="B467" s="1"/>
      <c r="C467" s="1"/>
      <c r="D467" s="1"/>
      <c r="E467" s="1"/>
      <c r="F467" s="1"/>
    </row>
    <row r="468" spans="1:6" x14ac:dyDescent="0.25">
      <c r="A468" s="1"/>
      <c r="B468" s="1"/>
      <c r="C468" s="1"/>
      <c r="D468" s="1"/>
      <c r="E468" s="1"/>
      <c r="F468" s="1"/>
    </row>
    <row r="469" spans="1:6" x14ac:dyDescent="0.25">
      <c r="A469" s="1"/>
      <c r="B469" s="1"/>
      <c r="C469" s="1"/>
      <c r="D469" s="1"/>
      <c r="E469" s="1"/>
      <c r="F469" s="1"/>
    </row>
    <row r="470" spans="1:6" x14ac:dyDescent="0.25">
      <c r="A470" s="1"/>
      <c r="B470" s="1"/>
      <c r="C470" s="1"/>
      <c r="D470" s="1"/>
      <c r="E470" s="1"/>
      <c r="F470" s="1"/>
    </row>
    <row r="471" spans="1:6" x14ac:dyDescent="0.25">
      <c r="A471" s="1"/>
      <c r="B471" s="1"/>
      <c r="C471" s="1"/>
      <c r="D471" s="1"/>
      <c r="E471" s="1"/>
      <c r="F471" s="1"/>
    </row>
    <row r="472" spans="1:6" x14ac:dyDescent="0.25">
      <c r="A472" s="1"/>
      <c r="B472" s="1"/>
      <c r="C472" s="1"/>
      <c r="D472" s="1"/>
      <c r="E472" s="1"/>
      <c r="F472" s="1"/>
    </row>
    <row r="473" spans="1:6" x14ac:dyDescent="0.25">
      <c r="A473" s="1"/>
      <c r="B473" s="1"/>
      <c r="C473" s="1"/>
      <c r="D473" s="1"/>
      <c r="E473" s="1"/>
      <c r="F473" s="1"/>
    </row>
    <row r="474" spans="1:6" x14ac:dyDescent="0.25">
      <c r="A474" s="1"/>
      <c r="B474" s="1"/>
      <c r="C474" s="1"/>
      <c r="D474" s="1"/>
      <c r="E474" s="1"/>
      <c r="F474" s="1"/>
    </row>
    <row r="475" spans="1:6" x14ac:dyDescent="0.25">
      <c r="A475" s="1"/>
      <c r="B475" s="1"/>
      <c r="C475" s="1"/>
      <c r="D475" s="1"/>
      <c r="E475" s="1"/>
      <c r="F475" s="1"/>
    </row>
    <row r="476" spans="1:6" x14ac:dyDescent="0.25">
      <c r="A476" s="1"/>
      <c r="B476" s="1"/>
      <c r="C476" s="1"/>
      <c r="D476" s="1"/>
      <c r="E476" s="1"/>
      <c r="F476" s="1"/>
    </row>
    <row r="477" spans="1:6" x14ac:dyDescent="0.25">
      <c r="A477" s="1"/>
      <c r="B477" s="1"/>
      <c r="C477" s="1"/>
      <c r="D477" s="1"/>
      <c r="E477" s="1"/>
      <c r="F477" s="1"/>
    </row>
    <row r="478" spans="1:6" x14ac:dyDescent="0.25">
      <c r="A478" s="1"/>
      <c r="B478" s="1"/>
      <c r="C478" s="1"/>
      <c r="D478" s="1"/>
      <c r="E478" s="1"/>
      <c r="F478" s="1"/>
    </row>
    <row r="479" spans="1:6" x14ac:dyDescent="0.25">
      <c r="A479" s="1"/>
      <c r="B479" s="1"/>
      <c r="C479" s="1"/>
      <c r="D479" s="1"/>
      <c r="E479" s="1"/>
      <c r="F479" s="1"/>
    </row>
    <row r="480" spans="1:6" x14ac:dyDescent="0.25">
      <c r="A480" s="1"/>
      <c r="B480" s="1"/>
      <c r="C480" s="1"/>
      <c r="D480" s="1"/>
      <c r="E480" s="1"/>
      <c r="F480" s="1"/>
    </row>
    <row r="481" spans="1:6" x14ac:dyDescent="0.25">
      <c r="A481" s="1"/>
      <c r="B481" s="1"/>
      <c r="C481" s="1"/>
      <c r="D481" s="1"/>
      <c r="E481" s="1"/>
      <c r="F481" s="1"/>
    </row>
    <row r="482" spans="1:6" x14ac:dyDescent="0.25">
      <c r="A482" s="1"/>
      <c r="B482" s="1"/>
      <c r="C482" s="1"/>
      <c r="D482" s="1"/>
      <c r="E482" s="1"/>
      <c r="F482" s="1"/>
    </row>
    <row r="483" spans="1:6" x14ac:dyDescent="0.25">
      <c r="A483" s="1"/>
      <c r="B483" s="1"/>
      <c r="C483" s="1"/>
      <c r="D483" s="1"/>
      <c r="E483" s="1"/>
      <c r="F483" s="1"/>
    </row>
    <row r="484" spans="1:6" x14ac:dyDescent="0.25">
      <c r="A484" s="1"/>
      <c r="B484" s="1"/>
      <c r="C484" s="1"/>
      <c r="D484" s="1"/>
      <c r="E484" s="1"/>
      <c r="F484" s="1"/>
    </row>
    <row r="485" spans="1:6" x14ac:dyDescent="0.25">
      <c r="A485" s="1"/>
      <c r="B485" s="1"/>
      <c r="C485" s="1"/>
      <c r="D485" s="1"/>
      <c r="E485" s="1"/>
      <c r="F485" s="1"/>
    </row>
    <row r="486" spans="1:6" x14ac:dyDescent="0.25">
      <c r="A486" s="1"/>
      <c r="B486" s="1"/>
      <c r="C486" s="1"/>
      <c r="D486" s="1"/>
      <c r="E486" s="1"/>
      <c r="F486" s="1"/>
    </row>
    <row r="487" spans="1:6" x14ac:dyDescent="0.25">
      <c r="A487" s="1"/>
      <c r="B487" s="1"/>
      <c r="C487" s="1"/>
      <c r="D487" s="1"/>
      <c r="E487" s="1"/>
      <c r="F487" s="1"/>
    </row>
    <row r="488" spans="1:6" x14ac:dyDescent="0.25">
      <c r="A488" s="1"/>
      <c r="B488" s="1"/>
      <c r="C488" s="1"/>
      <c r="D488" s="1"/>
      <c r="E488" s="1"/>
      <c r="F488" s="1"/>
    </row>
    <row r="489" spans="1:6" x14ac:dyDescent="0.25">
      <c r="A489" s="1"/>
      <c r="B489" s="1"/>
      <c r="C489" s="1"/>
      <c r="D489" s="1"/>
      <c r="E489" s="1"/>
      <c r="F489" s="1"/>
    </row>
    <row r="490" spans="1:6" x14ac:dyDescent="0.25">
      <c r="A490" s="1"/>
      <c r="B490" s="1"/>
      <c r="C490" s="1"/>
      <c r="D490" s="1"/>
      <c r="E490" s="1"/>
      <c r="F490" s="1"/>
    </row>
    <row r="491" spans="1:6" x14ac:dyDescent="0.25">
      <c r="A491" s="1"/>
      <c r="B491" s="1"/>
      <c r="C491" s="1"/>
      <c r="D491" s="1"/>
      <c r="E491" s="1"/>
      <c r="F491" s="1"/>
    </row>
    <row r="492" spans="1:6" x14ac:dyDescent="0.25">
      <c r="A492" s="1"/>
      <c r="B492" s="1"/>
      <c r="C492" s="1"/>
      <c r="D492" s="1"/>
      <c r="E492" s="1"/>
      <c r="F492" s="1"/>
    </row>
    <row r="493" spans="1:6" x14ac:dyDescent="0.25">
      <c r="A493" s="1"/>
      <c r="B493" s="1"/>
      <c r="C493" s="1"/>
      <c r="D493" s="1"/>
      <c r="E493" s="1"/>
      <c r="F493" s="1"/>
    </row>
    <row r="494" spans="1:6" x14ac:dyDescent="0.25">
      <c r="A494" s="1"/>
      <c r="B494" s="1"/>
      <c r="C494" s="1"/>
      <c r="D494" s="1"/>
      <c r="E494" s="1"/>
      <c r="F494" s="1"/>
    </row>
    <row r="495" spans="1:6" x14ac:dyDescent="0.25">
      <c r="A495" s="1"/>
      <c r="B495" s="1"/>
      <c r="C495" s="1"/>
      <c r="D495" s="1"/>
      <c r="E495" s="1"/>
      <c r="F495" s="1"/>
    </row>
    <row r="496" spans="1:6" x14ac:dyDescent="0.25">
      <c r="A496" s="1"/>
      <c r="B496" s="1"/>
      <c r="C496" s="1"/>
      <c r="D496" s="1"/>
      <c r="E496" s="1"/>
      <c r="F496" s="1"/>
    </row>
    <row r="497" spans="1:6" x14ac:dyDescent="0.25">
      <c r="A497" s="1"/>
      <c r="B497" s="1"/>
      <c r="C497" s="1"/>
      <c r="D497" s="1"/>
      <c r="E497" s="1"/>
      <c r="F497" s="1"/>
    </row>
    <row r="498" spans="1:6" x14ac:dyDescent="0.25">
      <c r="A498" s="1"/>
      <c r="B498" s="1"/>
      <c r="C498" s="1"/>
      <c r="D498" s="1"/>
      <c r="E498" s="1"/>
      <c r="F498" s="1"/>
    </row>
    <row r="499" spans="1:6" x14ac:dyDescent="0.25">
      <c r="A499" s="1"/>
      <c r="B499" s="1"/>
      <c r="C499" s="1"/>
      <c r="D499" s="1"/>
      <c r="E499" s="1"/>
      <c r="F499" s="1"/>
    </row>
    <row r="500" spans="1:6" x14ac:dyDescent="0.25">
      <c r="A500" s="1"/>
      <c r="B500" s="1"/>
      <c r="C500" s="1"/>
      <c r="D500" s="1"/>
      <c r="E500" s="1"/>
      <c r="F500" s="1"/>
    </row>
  </sheetData>
  <mergeCells count="3">
    <mergeCell ref="A1:D1"/>
    <mergeCell ref="A2:D2"/>
    <mergeCell ref="A3:D3"/>
  </mergeCells>
  <printOptions horizontalCentered="1"/>
  <pageMargins left="0.7" right="0.7" top="0.75" bottom="0.75" header="0.3" footer="0.3"/>
  <pageSetup paperSize="9" scale="95" orientation="landscape" verticalDpi="0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7"/>
  <sheetViews>
    <sheetView workbookViewId="0">
      <pane ySplit="8" topLeftCell="A35" activePane="bottomLeft" state="frozen"/>
      <selection pane="bottomLeft" activeCell="S57" sqref="S57"/>
    </sheetView>
  </sheetViews>
  <sheetFormatPr defaultColWidth="0" defaultRowHeight="15" x14ac:dyDescent="0.25"/>
  <cols>
    <col min="1" max="1" width="4.7109375" hidden="1" customWidth="1"/>
    <col min="2" max="2" width="5.7109375" customWidth="1"/>
    <col min="3" max="3" width="12.7109375" customWidth="1"/>
    <col min="4" max="4" width="44.7109375" customWidth="1"/>
    <col min="5" max="5" width="5.7109375" customWidth="1"/>
    <col min="6" max="7" width="9.7109375" customWidth="1"/>
    <col min="8" max="8" width="9.7109375" hidden="1" customWidth="1"/>
    <col min="9" max="9" width="10.7109375" customWidth="1"/>
    <col min="10" max="15" width="0" hidden="1" customWidth="1"/>
    <col min="16" max="16" width="9.7109375" customWidth="1"/>
    <col min="17" max="18" width="0" hidden="1" customWidth="1"/>
    <col min="19" max="19" width="7.7109375" customWidth="1"/>
    <col min="20" max="21" width="0" hidden="1" customWidth="1"/>
    <col min="22" max="22" width="7.7109375" customWidth="1"/>
    <col min="23" max="26" width="0" hidden="1" customWidth="1"/>
    <col min="27" max="27" width="9.140625" customWidth="1"/>
    <col min="28" max="16384" width="9.140625" hidden="1"/>
  </cols>
  <sheetData>
    <row r="1" spans="1:26" ht="20.100000000000001" customHeight="1" x14ac:dyDescent="0.25">
      <c r="A1" s="158"/>
      <c r="B1" s="213" t="s">
        <v>33</v>
      </c>
      <c r="C1" s="214"/>
      <c r="D1" s="214"/>
      <c r="E1" s="214"/>
      <c r="F1" s="214"/>
      <c r="G1" s="214"/>
      <c r="H1" s="215"/>
      <c r="I1" s="159" t="s">
        <v>30</v>
      </c>
      <c r="J1" s="158"/>
      <c r="K1" s="3"/>
      <c r="L1" s="3"/>
      <c r="M1" s="3"/>
      <c r="N1" s="3"/>
      <c r="O1" s="3"/>
      <c r="P1" s="3"/>
      <c r="S1" s="3"/>
      <c r="V1" s="154"/>
      <c r="W1">
        <v>30.126000000000001</v>
      </c>
    </row>
    <row r="2" spans="1:26" ht="20.100000000000001" customHeight="1" x14ac:dyDescent="0.25">
      <c r="A2" s="158"/>
      <c r="B2" s="213" t="s">
        <v>34</v>
      </c>
      <c r="C2" s="214"/>
      <c r="D2" s="214"/>
      <c r="E2" s="214"/>
      <c r="F2" s="214"/>
      <c r="G2" s="214"/>
      <c r="H2" s="215"/>
      <c r="I2" s="159" t="s">
        <v>28</v>
      </c>
      <c r="J2" s="158"/>
      <c r="K2" s="3"/>
      <c r="L2" s="3"/>
      <c r="M2" s="3"/>
      <c r="N2" s="3"/>
      <c r="O2" s="3"/>
      <c r="P2" s="3"/>
      <c r="S2" s="3"/>
      <c r="V2" s="154"/>
    </row>
    <row r="3" spans="1:26" ht="20.100000000000001" customHeight="1" x14ac:dyDescent="0.25">
      <c r="A3" s="158"/>
      <c r="B3" s="213" t="s">
        <v>35</v>
      </c>
      <c r="C3" s="214"/>
      <c r="D3" s="214"/>
      <c r="E3" s="214"/>
      <c r="F3" s="214"/>
      <c r="G3" s="214"/>
      <c r="H3" s="215"/>
      <c r="I3" s="159" t="s">
        <v>74</v>
      </c>
      <c r="J3" s="158"/>
      <c r="K3" s="3"/>
      <c r="L3" s="3"/>
      <c r="M3" s="3"/>
      <c r="N3" s="3"/>
      <c r="O3" s="3"/>
      <c r="P3" s="3"/>
      <c r="S3" s="3"/>
      <c r="V3" s="154"/>
    </row>
    <row r="4" spans="1:26" x14ac:dyDescent="0.25">
      <c r="A4" s="3"/>
      <c r="B4" s="5" t="s">
        <v>94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S4" s="3"/>
      <c r="V4" s="154"/>
    </row>
    <row r="5" spans="1:26" x14ac:dyDescent="0.25">
      <c r="A5" s="3"/>
      <c r="B5" s="5" t="s">
        <v>246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S5" s="3"/>
      <c r="V5" s="154"/>
    </row>
    <row r="6" spans="1:26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S6" s="3"/>
      <c r="V6" s="154"/>
    </row>
    <row r="7" spans="1:26" x14ac:dyDescent="0.25">
      <c r="A7" s="12"/>
      <c r="B7" s="13" t="s">
        <v>75</v>
      </c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S7" s="12"/>
      <c r="V7" s="162"/>
    </row>
    <row r="8" spans="1:26" ht="15.75" x14ac:dyDescent="0.25">
      <c r="A8" s="161" t="s">
        <v>83</v>
      </c>
      <c r="B8" s="161" t="s">
        <v>84</v>
      </c>
      <c r="C8" s="161" t="s">
        <v>85</v>
      </c>
      <c r="D8" s="161" t="s">
        <v>86</v>
      </c>
      <c r="E8" s="161" t="s">
        <v>87</v>
      </c>
      <c r="F8" s="161" t="s">
        <v>88</v>
      </c>
      <c r="G8" s="161" t="s">
        <v>89</v>
      </c>
      <c r="H8" s="161" t="s">
        <v>66</v>
      </c>
      <c r="I8" s="161" t="s">
        <v>90</v>
      </c>
      <c r="J8" s="161"/>
      <c r="K8" s="161"/>
      <c r="L8" s="161"/>
      <c r="M8" s="161"/>
      <c r="N8" s="161"/>
      <c r="O8" s="161"/>
      <c r="P8" s="161" t="s">
        <v>91</v>
      </c>
      <c r="Q8" s="155"/>
      <c r="R8" s="155"/>
      <c r="S8" s="161" t="s">
        <v>92</v>
      </c>
      <c r="T8" s="157"/>
      <c r="U8" s="157"/>
      <c r="V8" s="163" t="s">
        <v>93</v>
      </c>
      <c r="W8" s="156"/>
      <c r="X8" s="156"/>
      <c r="Y8" s="156"/>
      <c r="Z8" s="156"/>
    </row>
    <row r="9" spans="1:26" x14ac:dyDescent="0.25">
      <c r="A9" s="143"/>
      <c r="B9" s="143"/>
      <c r="C9" s="164"/>
      <c r="D9" s="147" t="s">
        <v>76</v>
      </c>
      <c r="E9" s="143"/>
      <c r="F9" s="165"/>
      <c r="G9" s="144"/>
      <c r="H9" s="144"/>
      <c r="I9" s="144"/>
      <c r="J9" s="143"/>
      <c r="K9" s="143"/>
      <c r="L9" s="143"/>
      <c r="M9" s="143"/>
      <c r="N9" s="143"/>
      <c r="O9" s="143"/>
      <c r="P9" s="143"/>
      <c r="Q9" s="146"/>
      <c r="R9" s="146"/>
      <c r="S9" s="143"/>
      <c r="T9" s="146"/>
      <c r="U9" s="146"/>
      <c r="V9" s="166"/>
      <c r="W9" s="146"/>
      <c r="X9" s="146"/>
      <c r="Y9" s="146"/>
      <c r="Z9" s="146"/>
    </row>
    <row r="10" spans="1:26" x14ac:dyDescent="0.25">
      <c r="A10" s="149"/>
      <c r="B10" s="149"/>
      <c r="C10" s="149"/>
      <c r="D10" s="149" t="s">
        <v>77</v>
      </c>
      <c r="E10" s="149"/>
      <c r="F10" s="167"/>
      <c r="G10" s="150"/>
      <c r="H10" s="150"/>
      <c r="I10" s="150"/>
      <c r="J10" s="149"/>
      <c r="K10" s="149"/>
      <c r="L10" s="149"/>
      <c r="M10" s="149"/>
      <c r="N10" s="149"/>
      <c r="O10" s="149"/>
      <c r="P10" s="149"/>
      <c r="Q10" s="146"/>
      <c r="R10" s="146"/>
      <c r="S10" s="149"/>
      <c r="T10" s="146"/>
      <c r="U10" s="146"/>
      <c r="V10" s="146"/>
      <c r="W10" s="146"/>
      <c r="X10" s="146"/>
      <c r="Y10" s="146"/>
      <c r="Z10" s="146"/>
    </row>
    <row r="11" spans="1:26" ht="24.95" customHeight="1" x14ac:dyDescent="0.25">
      <c r="A11" s="171"/>
      <c r="B11" s="168" t="s">
        <v>122</v>
      </c>
      <c r="C11" s="172" t="s">
        <v>123</v>
      </c>
      <c r="D11" s="168" t="s">
        <v>124</v>
      </c>
      <c r="E11" s="168" t="s">
        <v>125</v>
      </c>
      <c r="F11" s="169">
        <v>17.7</v>
      </c>
      <c r="G11" s="170"/>
      <c r="H11" s="170"/>
      <c r="I11" s="170">
        <f t="shared" ref="I11:I23" si="0">ROUND(F11*(G11+H11),2)</f>
        <v>0</v>
      </c>
      <c r="J11" s="168">
        <f t="shared" ref="J11:J23" si="1">ROUND(F11*(N11),2)</f>
        <v>77</v>
      </c>
      <c r="K11" s="1">
        <f t="shared" ref="K11:K23" si="2">ROUND(F11*(O11),2)</f>
        <v>0</v>
      </c>
      <c r="L11" s="1">
        <f t="shared" ref="L11:L23" si="3">ROUND(F11*(G11),2)</f>
        <v>0</v>
      </c>
      <c r="M11" s="1"/>
      <c r="N11" s="1">
        <v>4.3499999999999996</v>
      </c>
      <c r="O11" s="1"/>
      <c r="P11" s="160"/>
      <c r="Q11" s="173"/>
      <c r="R11" s="173"/>
      <c r="S11" s="149"/>
      <c r="V11" s="174"/>
      <c r="Z11">
        <v>0</v>
      </c>
    </row>
    <row r="12" spans="1:26" ht="24.95" customHeight="1" x14ac:dyDescent="0.25">
      <c r="A12" s="171"/>
      <c r="B12" s="168" t="s">
        <v>122</v>
      </c>
      <c r="C12" s="172" t="s">
        <v>128</v>
      </c>
      <c r="D12" s="168" t="s">
        <v>129</v>
      </c>
      <c r="E12" s="168" t="s">
        <v>125</v>
      </c>
      <c r="F12" s="169">
        <v>17.7</v>
      </c>
      <c r="G12" s="170"/>
      <c r="H12" s="170"/>
      <c r="I12" s="170">
        <f t="shared" si="0"/>
        <v>0</v>
      </c>
      <c r="J12" s="168">
        <f t="shared" si="1"/>
        <v>11.51</v>
      </c>
      <c r="K12" s="1">
        <f t="shared" si="2"/>
        <v>0</v>
      </c>
      <c r="L12" s="1">
        <f t="shared" si="3"/>
        <v>0</v>
      </c>
      <c r="M12" s="1"/>
      <c r="N12" s="1">
        <v>0.65</v>
      </c>
      <c r="O12" s="1"/>
      <c r="P12" s="160"/>
      <c r="Q12" s="173"/>
      <c r="R12" s="173"/>
      <c r="S12" s="149"/>
      <c r="V12" s="174"/>
      <c r="Z12">
        <v>0</v>
      </c>
    </row>
    <row r="13" spans="1:26" ht="24.95" customHeight="1" x14ac:dyDescent="0.25">
      <c r="A13" s="171"/>
      <c r="B13" s="168" t="s">
        <v>122</v>
      </c>
      <c r="C13" s="172" t="s">
        <v>130</v>
      </c>
      <c r="D13" s="168" t="s">
        <v>131</v>
      </c>
      <c r="E13" s="168" t="s">
        <v>98</v>
      </c>
      <c r="F13" s="169">
        <v>15</v>
      </c>
      <c r="G13" s="170"/>
      <c r="H13" s="170"/>
      <c r="I13" s="170">
        <f t="shared" si="0"/>
        <v>0</v>
      </c>
      <c r="J13" s="168">
        <f t="shared" si="1"/>
        <v>3</v>
      </c>
      <c r="K13" s="1">
        <f t="shared" si="2"/>
        <v>0</v>
      </c>
      <c r="L13" s="1">
        <f t="shared" si="3"/>
        <v>0</v>
      </c>
      <c r="M13" s="1"/>
      <c r="N13" s="1">
        <v>0.2</v>
      </c>
      <c r="O13" s="1"/>
      <c r="P13" s="160"/>
      <c r="Q13" s="173"/>
      <c r="R13" s="173"/>
      <c r="S13" s="149"/>
      <c r="V13" s="174"/>
      <c r="Z13">
        <v>0</v>
      </c>
    </row>
    <row r="14" spans="1:26" ht="24.95" customHeight="1" x14ac:dyDescent="0.25">
      <c r="A14" s="171"/>
      <c r="B14" s="168" t="s">
        <v>122</v>
      </c>
      <c r="C14" s="172" t="s">
        <v>132</v>
      </c>
      <c r="D14" s="168" t="s">
        <v>133</v>
      </c>
      <c r="E14" s="168" t="s">
        <v>98</v>
      </c>
      <c r="F14" s="169">
        <v>59</v>
      </c>
      <c r="G14" s="170"/>
      <c r="H14" s="170"/>
      <c r="I14" s="170">
        <f t="shared" si="0"/>
        <v>0</v>
      </c>
      <c r="J14" s="168">
        <f t="shared" si="1"/>
        <v>19.47</v>
      </c>
      <c r="K14" s="1">
        <f t="shared" si="2"/>
        <v>0</v>
      </c>
      <c r="L14" s="1">
        <f t="shared" si="3"/>
        <v>0</v>
      </c>
      <c r="M14" s="1"/>
      <c r="N14" s="1">
        <v>0.33</v>
      </c>
      <c r="O14" s="1"/>
      <c r="P14" s="160"/>
      <c r="Q14" s="173"/>
      <c r="R14" s="173"/>
      <c r="S14" s="149"/>
      <c r="V14" s="174"/>
      <c r="Z14">
        <v>0</v>
      </c>
    </row>
    <row r="15" spans="1:26" ht="24.95" customHeight="1" x14ac:dyDescent="0.25">
      <c r="A15" s="171"/>
      <c r="B15" s="168" t="s">
        <v>122</v>
      </c>
      <c r="C15" s="172" t="s">
        <v>134</v>
      </c>
      <c r="D15" s="168" t="s">
        <v>135</v>
      </c>
      <c r="E15" s="168" t="s">
        <v>98</v>
      </c>
      <c r="F15" s="169">
        <v>15</v>
      </c>
      <c r="G15" s="170"/>
      <c r="H15" s="170"/>
      <c r="I15" s="170">
        <f t="shared" si="0"/>
        <v>0</v>
      </c>
      <c r="J15" s="168">
        <f t="shared" si="1"/>
        <v>13.2</v>
      </c>
      <c r="K15" s="1">
        <f t="shared" si="2"/>
        <v>0</v>
      </c>
      <c r="L15" s="1">
        <f t="shared" si="3"/>
        <v>0</v>
      </c>
      <c r="M15" s="1"/>
      <c r="N15" s="1">
        <v>0.88</v>
      </c>
      <c r="O15" s="1"/>
      <c r="P15" s="160"/>
      <c r="Q15" s="173"/>
      <c r="R15" s="173"/>
      <c r="S15" s="149"/>
      <c r="V15" s="174"/>
      <c r="Z15">
        <v>0</v>
      </c>
    </row>
    <row r="16" spans="1:26" ht="24.95" customHeight="1" x14ac:dyDescent="0.25">
      <c r="A16" s="171"/>
      <c r="B16" s="168" t="s">
        <v>136</v>
      </c>
      <c r="C16" s="172" t="s">
        <v>137</v>
      </c>
      <c r="D16" s="168" t="s">
        <v>138</v>
      </c>
      <c r="E16" s="168" t="s">
        <v>125</v>
      </c>
      <c r="F16" s="169">
        <v>17.7</v>
      </c>
      <c r="G16" s="170"/>
      <c r="H16" s="170"/>
      <c r="I16" s="170">
        <f t="shared" si="0"/>
        <v>0</v>
      </c>
      <c r="J16" s="168">
        <f t="shared" si="1"/>
        <v>64.069999999999993</v>
      </c>
      <c r="K16" s="1">
        <f t="shared" si="2"/>
        <v>0</v>
      </c>
      <c r="L16" s="1">
        <f t="shared" si="3"/>
        <v>0</v>
      </c>
      <c r="M16" s="1"/>
      <c r="N16" s="1">
        <v>3.62</v>
      </c>
      <c r="O16" s="1"/>
      <c r="P16" s="160"/>
      <c r="Q16" s="173"/>
      <c r="R16" s="173"/>
      <c r="S16" s="149"/>
      <c r="V16" s="174"/>
      <c r="Z16">
        <v>0</v>
      </c>
    </row>
    <row r="17" spans="1:26" ht="24.95" customHeight="1" x14ac:dyDescent="0.25">
      <c r="A17" s="171"/>
      <c r="B17" s="168" t="s">
        <v>136</v>
      </c>
      <c r="C17" s="172" t="s">
        <v>139</v>
      </c>
      <c r="D17" s="168" t="s">
        <v>140</v>
      </c>
      <c r="E17" s="168" t="s">
        <v>125</v>
      </c>
      <c r="F17" s="169">
        <v>17.7</v>
      </c>
      <c r="G17" s="170"/>
      <c r="H17" s="170"/>
      <c r="I17" s="170">
        <f t="shared" si="0"/>
        <v>0</v>
      </c>
      <c r="J17" s="168">
        <f t="shared" si="1"/>
        <v>8.14</v>
      </c>
      <c r="K17" s="1">
        <f t="shared" si="2"/>
        <v>0</v>
      </c>
      <c r="L17" s="1">
        <f t="shared" si="3"/>
        <v>0</v>
      </c>
      <c r="M17" s="1"/>
      <c r="N17" s="1">
        <v>0.46</v>
      </c>
      <c r="O17" s="1"/>
      <c r="P17" s="160"/>
      <c r="Q17" s="173"/>
      <c r="R17" s="173"/>
      <c r="S17" s="149"/>
      <c r="V17" s="174"/>
      <c r="Z17">
        <v>0</v>
      </c>
    </row>
    <row r="18" spans="1:26" ht="24.95" customHeight="1" x14ac:dyDescent="0.25">
      <c r="A18" s="171"/>
      <c r="B18" s="168" t="s">
        <v>95</v>
      </c>
      <c r="C18" s="172" t="s">
        <v>224</v>
      </c>
      <c r="D18" s="168" t="s">
        <v>225</v>
      </c>
      <c r="E18" s="168" t="s">
        <v>98</v>
      </c>
      <c r="F18" s="169">
        <v>448</v>
      </c>
      <c r="G18" s="170"/>
      <c r="H18" s="170"/>
      <c r="I18" s="170">
        <f t="shared" si="0"/>
        <v>0</v>
      </c>
      <c r="J18" s="168">
        <f t="shared" si="1"/>
        <v>394.24</v>
      </c>
      <c r="K18" s="1">
        <f t="shared" si="2"/>
        <v>0</v>
      </c>
      <c r="L18" s="1">
        <f t="shared" si="3"/>
        <v>0</v>
      </c>
      <c r="M18" s="1"/>
      <c r="N18" s="1">
        <v>0.88</v>
      </c>
      <c r="O18" s="1"/>
      <c r="P18" s="160"/>
      <c r="Q18" s="173"/>
      <c r="R18" s="173"/>
      <c r="S18" s="149"/>
      <c r="V18" s="174"/>
      <c r="Z18">
        <v>0</v>
      </c>
    </row>
    <row r="19" spans="1:26" ht="24.95" customHeight="1" x14ac:dyDescent="0.25">
      <c r="A19" s="171"/>
      <c r="B19" s="168" t="s">
        <v>95</v>
      </c>
      <c r="C19" s="172" t="s">
        <v>185</v>
      </c>
      <c r="D19" s="168" t="s">
        <v>186</v>
      </c>
      <c r="E19" s="168" t="s">
        <v>110</v>
      </c>
      <c r="F19" s="169">
        <v>91</v>
      </c>
      <c r="G19" s="170"/>
      <c r="H19" s="170"/>
      <c r="I19" s="170">
        <f t="shared" si="0"/>
        <v>0</v>
      </c>
      <c r="J19" s="168">
        <f t="shared" si="1"/>
        <v>93.73</v>
      </c>
      <c r="K19" s="1">
        <f t="shared" si="2"/>
        <v>0</v>
      </c>
      <c r="L19" s="1">
        <f t="shared" si="3"/>
        <v>0</v>
      </c>
      <c r="M19" s="1"/>
      <c r="N19" s="1">
        <v>1.03</v>
      </c>
      <c r="O19" s="1"/>
      <c r="P19" s="160"/>
      <c r="Q19" s="173"/>
      <c r="R19" s="173"/>
      <c r="S19" s="149"/>
      <c r="V19" s="174"/>
      <c r="Z19">
        <v>0</v>
      </c>
    </row>
    <row r="20" spans="1:26" ht="24.95" customHeight="1" x14ac:dyDescent="0.25">
      <c r="A20" s="171"/>
      <c r="B20" s="168" t="s">
        <v>143</v>
      </c>
      <c r="C20" s="172" t="s">
        <v>144</v>
      </c>
      <c r="D20" s="168" t="s">
        <v>145</v>
      </c>
      <c r="E20" s="168" t="s">
        <v>98</v>
      </c>
      <c r="F20" s="169">
        <v>16</v>
      </c>
      <c r="G20" s="170"/>
      <c r="H20" s="170"/>
      <c r="I20" s="170">
        <f t="shared" si="0"/>
        <v>0</v>
      </c>
      <c r="J20" s="168">
        <f t="shared" si="1"/>
        <v>7.68</v>
      </c>
      <c r="K20" s="1">
        <f t="shared" si="2"/>
        <v>0</v>
      </c>
      <c r="L20" s="1">
        <f t="shared" si="3"/>
        <v>0</v>
      </c>
      <c r="M20" s="1"/>
      <c r="N20" s="1">
        <v>0.48</v>
      </c>
      <c r="O20" s="1"/>
      <c r="P20" s="160"/>
      <c r="Q20" s="173"/>
      <c r="R20" s="173"/>
      <c r="S20" s="149"/>
      <c r="V20" s="174"/>
      <c r="Z20">
        <v>0</v>
      </c>
    </row>
    <row r="21" spans="1:26" ht="24.95" customHeight="1" x14ac:dyDescent="0.25">
      <c r="A21" s="171"/>
      <c r="B21" s="168" t="s">
        <v>143</v>
      </c>
      <c r="C21" s="172" t="s">
        <v>146</v>
      </c>
      <c r="D21" s="168" t="s">
        <v>247</v>
      </c>
      <c r="E21" s="168" t="s">
        <v>98</v>
      </c>
      <c r="F21" s="169">
        <v>59</v>
      </c>
      <c r="G21" s="170"/>
      <c r="H21" s="170"/>
      <c r="I21" s="170">
        <f t="shared" si="0"/>
        <v>0</v>
      </c>
      <c r="J21" s="168">
        <f t="shared" si="1"/>
        <v>244.26</v>
      </c>
      <c r="K21" s="1">
        <f t="shared" si="2"/>
        <v>0</v>
      </c>
      <c r="L21" s="1">
        <f t="shared" si="3"/>
        <v>0</v>
      </c>
      <c r="M21" s="1"/>
      <c r="N21" s="1">
        <v>4.1399999999999997</v>
      </c>
      <c r="O21" s="1"/>
      <c r="P21" s="160"/>
      <c r="Q21" s="173"/>
      <c r="R21" s="173"/>
      <c r="S21" s="149"/>
      <c r="V21" s="174"/>
      <c r="Z21">
        <v>0</v>
      </c>
    </row>
    <row r="22" spans="1:26" ht="24.95" customHeight="1" x14ac:dyDescent="0.25">
      <c r="A22" s="171"/>
      <c r="B22" s="168" t="s">
        <v>143</v>
      </c>
      <c r="C22" s="172" t="s">
        <v>148</v>
      </c>
      <c r="D22" s="168" t="s">
        <v>149</v>
      </c>
      <c r="E22" s="168" t="s">
        <v>98</v>
      </c>
      <c r="F22" s="169">
        <v>15</v>
      </c>
      <c r="G22" s="170"/>
      <c r="H22" s="170"/>
      <c r="I22" s="170">
        <f t="shared" si="0"/>
        <v>0</v>
      </c>
      <c r="J22" s="168">
        <f t="shared" si="1"/>
        <v>1.35</v>
      </c>
      <c r="K22" s="1">
        <f t="shared" si="2"/>
        <v>0</v>
      </c>
      <c r="L22" s="1">
        <f t="shared" si="3"/>
        <v>0</v>
      </c>
      <c r="M22" s="1"/>
      <c r="N22" s="1">
        <v>0.09</v>
      </c>
      <c r="O22" s="1"/>
      <c r="P22" s="160"/>
      <c r="Q22" s="173"/>
      <c r="R22" s="173"/>
      <c r="S22" s="149"/>
      <c r="V22" s="174"/>
      <c r="Z22">
        <v>0</v>
      </c>
    </row>
    <row r="23" spans="1:26" ht="24.95" customHeight="1" x14ac:dyDescent="0.25">
      <c r="A23" s="171"/>
      <c r="B23" s="168" t="s">
        <v>116</v>
      </c>
      <c r="C23" s="172" t="s">
        <v>152</v>
      </c>
      <c r="D23" s="168" t="s">
        <v>153</v>
      </c>
      <c r="E23" s="168" t="s">
        <v>154</v>
      </c>
      <c r="F23" s="169">
        <v>0.47299999999999998</v>
      </c>
      <c r="G23" s="170"/>
      <c r="H23" s="170"/>
      <c r="I23" s="170">
        <f t="shared" si="0"/>
        <v>0</v>
      </c>
      <c r="J23" s="168">
        <f t="shared" si="1"/>
        <v>3.75</v>
      </c>
      <c r="K23" s="1">
        <f t="shared" si="2"/>
        <v>0</v>
      </c>
      <c r="L23" s="1">
        <f t="shared" si="3"/>
        <v>0</v>
      </c>
      <c r="M23" s="1"/>
      <c r="N23" s="1">
        <v>7.93</v>
      </c>
      <c r="O23" s="1"/>
      <c r="P23" s="160"/>
      <c r="Q23" s="173"/>
      <c r="R23" s="173"/>
      <c r="S23" s="149"/>
      <c r="V23" s="174"/>
      <c r="Z23">
        <v>0</v>
      </c>
    </row>
    <row r="24" spans="1:26" x14ac:dyDescent="0.25">
      <c r="A24" s="149"/>
      <c r="B24" s="149"/>
      <c r="C24" s="149"/>
      <c r="D24" s="149" t="s">
        <v>77</v>
      </c>
      <c r="E24" s="149"/>
      <c r="F24" s="167"/>
      <c r="G24" s="152"/>
      <c r="H24" s="152">
        <f>ROUND((SUM(M10:M23))/1,2)</f>
        <v>0</v>
      </c>
      <c r="I24" s="152">
        <f>ROUND((SUM(I10:I23))/1,2)</f>
        <v>0</v>
      </c>
      <c r="J24" s="149"/>
      <c r="K24" s="149"/>
      <c r="L24" s="149">
        <f>ROUND((SUM(L10:L23))/1,2)</f>
        <v>0</v>
      </c>
      <c r="M24" s="149">
        <f>ROUND((SUM(M10:M23))/1,2)</f>
        <v>0</v>
      </c>
      <c r="N24" s="149"/>
      <c r="O24" s="149"/>
      <c r="P24" s="175">
        <f>ROUND((SUM(P10:P23))/1,2)</f>
        <v>0</v>
      </c>
      <c r="Q24" s="146"/>
      <c r="R24" s="146"/>
      <c r="S24" s="175">
        <f>ROUND((SUM(S10:S23))/1,2)</f>
        <v>0</v>
      </c>
      <c r="T24" s="146"/>
      <c r="U24" s="146"/>
      <c r="V24" s="146"/>
      <c r="W24" s="146"/>
      <c r="X24" s="146"/>
      <c r="Y24" s="146"/>
      <c r="Z24" s="146"/>
    </row>
    <row r="25" spans="1:26" x14ac:dyDescent="0.25">
      <c r="A25" s="1"/>
      <c r="B25" s="1"/>
      <c r="C25" s="1"/>
      <c r="D25" s="1"/>
      <c r="E25" s="1"/>
      <c r="F25" s="160"/>
      <c r="G25" s="142"/>
      <c r="H25" s="142"/>
      <c r="I25" s="142"/>
      <c r="J25" s="1"/>
      <c r="K25" s="1"/>
      <c r="L25" s="1"/>
      <c r="M25" s="1"/>
      <c r="N25" s="1"/>
      <c r="O25" s="1"/>
      <c r="P25" s="1"/>
      <c r="S25" s="1"/>
    </row>
    <row r="26" spans="1:26" x14ac:dyDescent="0.25">
      <c r="A26" s="149"/>
      <c r="B26" s="149"/>
      <c r="C26" s="149"/>
      <c r="D26" s="149" t="s">
        <v>78</v>
      </c>
      <c r="E26" s="149"/>
      <c r="F26" s="167"/>
      <c r="G26" s="150"/>
      <c r="H26" s="150"/>
      <c r="I26" s="150"/>
      <c r="J26" s="149"/>
      <c r="K26" s="149"/>
      <c r="L26" s="149"/>
      <c r="M26" s="149"/>
      <c r="N26" s="149"/>
      <c r="O26" s="149"/>
      <c r="P26" s="149"/>
      <c r="Q26" s="146"/>
      <c r="R26" s="146"/>
      <c r="S26" s="149"/>
      <c r="T26" s="146"/>
      <c r="U26" s="146"/>
      <c r="V26" s="146"/>
      <c r="W26" s="146"/>
      <c r="X26" s="146"/>
      <c r="Y26" s="146"/>
      <c r="Z26" s="146"/>
    </row>
    <row r="27" spans="1:26" ht="24.95" customHeight="1" x14ac:dyDescent="0.25">
      <c r="A27" s="171"/>
      <c r="B27" s="168">
        <v>221</v>
      </c>
      <c r="C27" s="172" t="s">
        <v>155</v>
      </c>
      <c r="D27" s="168" t="s">
        <v>239</v>
      </c>
      <c r="E27" s="168" t="s">
        <v>98</v>
      </c>
      <c r="F27" s="169">
        <v>59</v>
      </c>
      <c r="G27" s="170"/>
      <c r="H27" s="170"/>
      <c r="I27" s="170">
        <f t="shared" ref="I27:I32" si="4">ROUND(F27*(G27+H27),2)</f>
        <v>0</v>
      </c>
      <c r="J27" s="168">
        <f t="shared" ref="J27:J32" si="5">ROUND(F27*(N27),2)</f>
        <v>418.31</v>
      </c>
      <c r="K27" s="1">
        <f t="shared" ref="K27:K32" si="6">ROUND(F27*(O27),2)</f>
        <v>0</v>
      </c>
      <c r="L27" s="1">
        <f t="shared" ref="L27:L32" si="7">ROUND(F27*(G27),2)</f>
        <v>0</v>
      </c>
      <c r="M27" s="1"/>
      <c r="N27" s="1">
        <v>7.09</v>
      </c>
      <c r="O27" s="1"/>
      <c r="P27" s="160"/>
      <c r="Q27" s="173"/>
      <c r="R27" s="173"/>
      <c r="S27" s="149"/>
      <c r="V27" s="174"/>
      <c r="Z27">
        <v>0</v>
      </c>
    </row>
    <row r="28" spans="1:26" ht="24.95" customHeight="1" x14ac:dyDescent="0.25">
      <c r="A28" s="171"/>
      <c r="B28" s="168" t="s">
        <v>99</v>
      </c>
      <c r="C28" s="172" t="s">
        <v>157</v>
      </c>
      <c r="D28" s="168" t="s">
        <v>158</v>
      </c>
      <c r="E28" s="168" t="s">
        <v>98</v>
      </c>
      <c r="F28" s="169">
        <v>59</v>
      </c>
      <c r="G28" s="170"/>
      <c r="H28" s="170"/>
      <c r="I28" s="170">
        <f t="shared" si="4"/>
        <v>0</v>
      </c>
      <c r="J28" s="168">
        <f t="shared" si="5"/>
        <v>436.01</v>
      </c>
      <c r="K28" s="1">
        <f t="shared" si="6"/>
        <v>0</v>
      </c>
      <c r="L28" s="1">
        <f t="shared" si="7"/>
        <v>0</v>
      </c>
      <c r="M28" s="1"/>
      <c r="N28" s="1">
        <v>7.39</v>
      </c>
      <c r="O28" s="1"/>
      <c r="P28" s="167">
        <v>0.40481</v>
      </c>
      <c r="Q28" s="173"/>
      <c r="R28" s="173">
        <v>0.40481</v>
      </c>
      <c r="S28" s="149">
        <f>ROUND(F28*(R28),3)</f>
        <v>23.884</v>
      </c>
      <c r="V28" s="174"/>
      <c r="Z28">
        <v>0</v>
      </c>
    </row>
    <row r="29" spans="1:26" ht="24.95" customHeight="1" x14ac:dyDescent="0.25">
      <c r="A29" s="171"/>
      <c r="B29" s="168" t="s">
        <v>99</v>
      </c>
      <c r="C29" s="172" t="s">
        <v>100</v>
      </c>
      <c r="D29" s="168" t="s">
        <v>101</v>
      </c>
      <c r="E29" s="168" t="s">
        <v>98</v>
      </c>
      <c r="F29" s="169">
        <v>448</v>
      </c>
      <c r="G29" s="170"/>
      <c r="H29" s="170"/>
      <c r="I29" s="170">
        <f t="shared" si="4"/>
        <v>0</v>
      </c>
      <c r="J29" s="168">
        <f t="shared" si="5"/>
        <v>161.28</v>
      </c>
      <c r="K29" s="1">
        <f t="shared" si="6"/>
        <v>0</v>
      </c>
      <c r="L29" s="1">
        <f t="shared" si="7"/>
        <v>0</v>
      </c>
      <c r="M29" s="1"/>
      <c r="N29" s="1">
        <v>0.36</v>
      </c>
      <c r="O29" s="1"/>
      <c r="P29" s="167">
        <v>6.0999999999999997E-4</v>
      </c>
      <c r="Q29" s="173"/>
      <c r="R29" s="173">
        <v>6.0999999999999997E-4</v>
      </c>
      <c r="S29" s="149">
        <f>ROUND(F29*(R29),3)</f>
        <v>0.27300000000000002</v>
      </c>
      <c r="V29" s="174"/>
      <c r="Z29">
        <v>0</v>
      </c>
    </row>
    <row r="30" spans="1:26" ht="24.95" customHeight="1" x14ac:dyDescent="0.25">
      <c r="A30" s="171"/>
      <c r="B30" s="168" t="s">
        <v>99</v>
      </c>
      <c r="C30" s="172" t="s">
        <v>102</v>
      </c>
      <c r="D30" s="168" t="s">
        <v>103</v>
      </c>
      <c r="E30" s="168" t="s">
        <v>98</v>
      </c>
      <c r="F30" s="169">
        <v>448</v>
      </c>
      <c r="G30" s="170"/>
      <c r="H30" s="170"/>
      <c r="I30" s="170">
        <f t="shared" si="4"/>
        <v>0</v>
      </c>
      <c r="J30" s="168">
        <f t="shared" si="5"/>
        <v>4426.24</v>
      </c>
      <c r="K30" s="1">
        <f t="shared" si="6"/>
        <v>0</v>
      </c>
      <c r="L30" s="1">
        <f t="shared" si="7"/>
        <v>0</v>
      </c>
      <c r="M30" s="1"/>
      <c r="N30" s="1">
        <v>9.8800000000000008</v>
      </c>
      <c r="O30" s="1"/>
      <c r="P30" s="167">
        <v>0.13280999999999998</v>
      </c>
      <c r="Q30" s="173"/>
      <c r="R30" s="173">
        <v>0.13280999999999998</v>
      </c>
      <c r="S30" s="149">
        <f>ROUND(F30*(R30),3)</f>
        <v>59.499000000000002</v>
      </c>
      <c r="V30" s="174"/>
      <c r="Z30">
        <v>0</v>
      </c>
    </row>
    <row r="31" spans="1:26" ht="24.95" customHeight="1" x14ac:dyDescent="0.25">
      <c r="A31" s="171"/>
      <c r="B31" s="168" t="s">
        <v>116</v>
      </c>
      <c r="C31" s="172" t="s">
        <v>228</v>
      </c>
      <c r="D31" s="168" t="s">
        <v>229</v>
      </c>
      <c r="E31" s="168" t="s">
        <v>98</v>
      </c>
      <c r="F31" s="169">
        <v>8</v>
      </c>
      <c r="G31" s="170"/>
      <c r="H31" s="170"/>
      <c r="I31" s="170">
        <f t="shared" si="4"/>
        <v>0</v>
      </c>
      <c r="J31" s="168">
        <f t="shared" si="5"/>
        <v>85.2</v>
      </c>
      <c r="K31" s="1">
        <f t="shared" si="6"/>
        <v>0</v>
      </c>
      <c r="L31" s="1">
        <f t="shared" si="7"/>
        <v>0</v>
      </c>
      <c r="M31" s="1"/>
      <c r="N31" s="1">
        <v>10.65</v>
      </c>
      <c r="O31" s="1"/>
      <c r="P31" s="160"/>
      <c r="Q31" s="173"/>
      <c r="R31" s="173"/>
      <c r="S31" s="149"/>
      <c r="V31" s="174"/>
      <c r="Z31">
        <v>0</v>
      </c>
    </row>
    <row r="32" spans="1:26" ht="24.95" customHeight="1" x14ac:dyDescent="0.25">
      <c r="A32" s="171"/>
      <c r="B32" s="168" t="s">
        <v>116</v>
      </c>
      <c r="C32" s="172" t="s">
        <v>161</v>
      </c>
      <c r="D32" s="168" t="s">
        <v>162</v>
      </c>
      <c r="E32" s="168" t="s">
        <v>163</v>
      </c>
      <c r="F32" s="169">
        <v>248.49</v>
      </c>
      <c r="G32" s="170"/>
      <c r="H32" s="170"/>
      <c r="I32" s="170">
        <f t="shared" si="4"/>
        <v>0</v>
      </c>
      <c r="J32" s="168">
        <f t="shared" si="5"/>
        <v>735.53</v>
      </c>
      <c r="K32" s="1">
        <f t="shared" si="6"/>
        <v>0</v>
      </c>
      <c r="L32" s="1">
        <f t="shared" si="7"/>
        <v>0</v>
      </c>
      <c r="M32" s="1"/>
      <c r="N32" s="1">
        <v>2.96</v>
      </c>
      <c r="O32" s="1"/>
      <c r="P32" s="160"/>
      <c r="Q32" s="173"/>
      <c r="R32" s="173"/>
      <c r="S32" s="149"/>
      <c r="V32" s="174"/>
      <c r="Z32">
        <v>0</v>
      </c>
    </row>
    <row r="33" spans="1:26" x14ac:dyDescent="0.25">
      <c r="A33" s="149"/>
      <c r="B33" s="149"/>
      <c r="C33" s="149"/>
      <c r="D33" s="149" t="s">
        <v>78</v>
      </c>
      <c r="E33" s="149"/>
      <c r="F33" s="167"/>
      <c r="G33" s="152"/>
      <c r="H33" s="152">
        <f>ROUND((SUM(M26:M32))/1,2)</f>
        <v>0</v>
      </c>
      <c r="I33" s="152">
        <f>ROUND((SUM(I26:I32))/1,2)</f>
        <v>0</v>
      </c>
      <c r="J33" s="149"/>
      <c r="K33" s="149"/>
      <c r="L33" s="149">
        <f>ROUND((SUM(L26:L32))/1,2)</f>
        <v>0</v>
      </c>
      <c r="M33" s="149">
        <f>ROUND((SUM(M26:M32))/1,2)</f>
        <v>0</v>
      </c>
      <c r="N33" s="149"/>
      <c r="O33" s="149"/>
      <c r="P33" s="175">
        <f>ROUND((SUM(P26:P32))/1,2)</f>
        <v>0.54</v>
      </c>
      <c r="Q33" s="146"/>
      <c r="R33" s="146"/>
      <c r="S33" s="175">
        <f>ROUND((SUM(S26:S32))/1,2)</f>
        <v>83.66</v>
      </c>
      <c r="T33" s="146"/>
      <c r="U33" s="146"/>
      <c r="V33" s="146"/>
      <c r="W33" s="146"/>
      <c r="X33" s="146"/>
      <c r="Y33" s="146"/>
      <c r="Z33" s="146"/>
    </row>
    <row r="34" spans="1:26" x14ac:dyDescent="0.25">
      <c r="A34" s="1"/>
      <c r="B34" s="1"/>
      <c r="C34" s="1"/>
      <c r="D34" s="1"/>
      <c r="E34" s="1"/>
      <c r="F34" s="160"/>
      <c r="G34" s="142"/>
      <c r="H34" s="142"/>
      <c r="I34" s="142"/>
      <c r="J34" s="1"/>
      <c r="K34" s="1"/>
      <c r="L34" s="1"/>
      <c r="M34" s="1"/>
      <c r="N34" s="1"/>
      <c r="O34" s="1"/>
      <c r="P34" s="1"/>
      <c r="S34" s="1"/>
    </row>
    <row r="35" spans="1:26" x14ac:dyDescent="0.25">
      <c r="A35" s="149"/>
      <c r="B35" s="149"/>
      <c r="C35" s="149"/>
      <c r="D35" s="149" t="s">
        <v>79</v>
      </c>
      <c r="E35" s="149"/>
      <c r="F35" s="167"/>
      <c r="G35" s="150"/>
      <c r="H35" s="150"/>
      <c r="I35" s="150"/>
      <c r="J35" s="149"/>
      <c r="K35" s="149"/>
      <c r="L35" s="149"/>
      <c r="M35" s="149"/>
      <c r="N35" s="149"/>
      <c r="O35" s="149"/>
      <c r="P35" s="149"/>
      <c r="Q35" s="146"/>
      <c r="R35" s="146"/>
      <c r="S35" s="149"/>
      <c r="T35" s="146"/>
      <c r="U35" s="146"/>
      <c r="V35" s="146"/>
      <c r="W35" s="146"/>
      <c r="X35" s="146"/>
      <c r="Y35" s="146"/>
      <c r="Z35" s="146"/>
    </row>
    <row r="36" spans="1:26" ht="24.95" customHeight="1" x14ac:dyDescent="0.25">
      <c r="A36" s="171"/>
      <c r="B36" s="168" t="s">
        <v>104</v>
      </c>
      <c r="C36" s="172" t="s">
        <v>230</v>
      </c>
      <c r="D36" s="168" t="s">
        <v>231</v>
      </c>
      <c r="E36" s="168" t="s">
        <v>107</v>
      </c>
      <c r="F36" s="169">
        <v>2</v>
      </c>
      <c r="G36" s="170"/>
      <c r="H36" s="170"/>
      <c r="I36" s="170">
        <f>ROUND(F36*(G36+H36),2)</f>
        <v>0</v>
      </c>
      <c r="J36" s="168">
        <f>ROUND(F36*(N36),2)</f>
        <v>118.54</v>
      </c>
      <c r="K36" s="1">
        <f>ROUND(F36*(O36),2)</f>
        <v>0</v>
      </c>
      <c r="L36" s="1">
        <f>ROUND(F36*(G36),2)</f>
        <v>0</v>
      </c>
      <c r="M36" s="1"/>
      <c r="N36" s="1">
        <v>59.27</v>
      </c>
      <c r="O36" s="1"/>
      <c r="P36" s="167">
        <v>0.42346</v>
      </c>
      <c r="Q36" s="173"/>
      <c r="R36" s="173">
        <v>0.42346</v>
      </c>
      <c r="S36" s="149">
        <f>ROUND(F36*(R36),3)</f>
        <v>0.84699999999999998</v>
      </c>
      <c r="V36" s="174"/>
      <c r="Z36">
        <v>0</v>
      </c>
    </row>
    <row r="37" spans="1:26" x14ac:dyDescent="0.25">
      <c r="A37" s="149"/>
      <c r="B37" s="149"/>
      <c r="C37" s="149"/>
      <c r="D37" s="149" t="s">
        <v>79</v>
      </c>
      <c r="E37" s="149"/>
      <c r="F37" s="167"/>
      <c r="G37" s="152"/>
      <c r="H37" s="152">
        <f>ROUND((SUM(M35:M36))/1,2)</f>
        <v>0</v>
      </c>
      <c r="I37" s="152">
        <f>ROUND((SUM(I35:I36))/1,2)</f>
        <v>0</v>
      </c>
      <c r="J37" s="149"/>
      <c r="K37" s="149"/>
      <c r="L37" s="149">
        <f>ROUND((SUM(L35:L36))/1,2)</f>
        <v>0</v>
      </c>
      <c r="M37" s="149">
        <f>ROUND((SUM(M35:M36))/1,2)</f>
        <v>0</v>
      </c>
      <c r="N37" s="149"/>
      <c r="O37" s="149"/>
      <c r="P37" s="175">
        <f>ROUND((SUM(P35:P36))/1,2)</f>
        <v>0.42</v>
      </c>
      <c r="Q37" s="146"/>
      <c r="R37" s="146"/>
      <c r="S37" s="175">
        <f>ROUND((SUM(S35:S36))/1,2)</f>
        <v>0.85</v>
      </c>
      <c r="T37" s="146"/>
      <c r="U37" s="146"/>
      <c r="V37" s="146"/>
      <c r="W37" s="146"/>
      <c r="X37" s="146"/>
      <c r="Y37" s="146"/>
      <c r="Z37" s="146"/>
    </row>
    <row r="38" spans="1:26" x14ac:dyDescent="0.25">
      <c r="A38" s="1"/>
      <c r="B38" s="1"/>
      <c r="C38" s="1"/>
      <c r="D38" s="1"/>
      <c r="E38" s="1"/>
      <c r="F38" s="160"/>
      <c r="G38" s="142"/>
      <c r="H38" s="142"/>
      <c r="I38" s="142"/>
      <c r="J38" s="1"/>
      <c r="K38" s="1"/>
      <c r="L38" s="1"/>
      <c r="M38" s="1"/>
      <c r="N38" s="1"/>
      <c r="O38" s="1"/>
      <c r="P38" s="1"/>
      <c r="S38" s="1"/>
    </row>
    <row r="39" spans="1:26" x14ac:dyDescent="0.25">
      <c r="A39" s="149"/>
      <c r="B39" s="149"/>
      <c r="C39" s="149"/>
      <c r="D39" s="149" t="s">
        <v>80</v>
      </c>
      <c r="E39" s="149"/>
      <c r="F39" s="167"/>
      <c r="G39" s="150"/>
      <c r="H39" s="150"/>
      <c r="I39" s="150"/>
      <c r="J39" s="149"/>
      <c r="K39" s="149"/>
      <c r="L39" s="149"/>
      <c r="M39" s="149"/>
      <c r="N39" s="149"/>
      <c r="O39" s="149"/>
      <c r="P39" s="149"/>
      <c r="Q39" s="146"/>
      <c r="R39" s="146"/>
      <c r="S39" s="149"/>
      <c r="T39" s="146"/>
      <c r="U39" s="146"/>
      <c r="V39" s="146"/>
      <c r="W39" s="146"/>
      <c r="X39" s="146"/>
      <c r="Y39" s="146"/>
      <c r="Z39" s="146"/>
    </row>
    <row r="40" spans="1:26" ht="24.95" customHeight="1" x14ac:dyDescent="0.25">
      <c r="A40" s="171"/>
      <c r="B40" s="168" t="s">
        <v>99</v>
      </c>
      <c r="C40" s="172" t="s">
        <v>164</v>
      </c>
      <c r="D40" s="168" t="s">
        <v>165</v>
      </c>
      <c r="E40" s="168" t="s">
        <v>110</v>
      </c>
      <c r="F40" s="169">
        <v>91</v>
      </c>
      <c r="G40" s="170"/>
      <c r="H40" s="170"/>
      <c r="I40" s="170">
        <f t="shared" ref="I40:I49" si="8">ROUND(F40*(G40+H40),2)</f>
        <v>0</v>
      </c>
      <c r="J40" s="168">
        <f t="shared" ref="J40:J49" si="9">ROUND(F40*(N40),2)</f>
        <v>488.67</v>
      </c>
      <c r="K40" s="1">
        <f t="shared" ref="K40:K49" si="10">ROUND(F40*(O40),2)</f>
        <v>0</v>
      </c>
      <c r="L40" s="1">
        <f t="shared" ref="L40:L49" si="11">ROUND(F40*(G40),2)</f>
        <v>0</v>
      </c>
      <c r="M40" s="1"/>
      <c r="N40" s="1">
        <v>5.37</v>
      </c>
      <c r="O40" s="1"/>
      <c r="P40" s="167">
        <v>9.7960000000000005E-2</v>
      </c>
      <c r="Q40" s="173"/>
      <c r="R40" s="173">
        <v>9.7960000000000005E-2</v>
      </c>
      <c r="S40" s="149">
        <f>ROUND(F40*(R40),3)</f>
        <v>8.9139999999999997</v>
      </c>
      <c r="V40" s="174"/>
      <c r="Z40">
        <v>0</v>
      </c>
    </row>
    <row r="41" spans="1:26" ht="24.95" customHeight="1" x14ac:dyDescent="0.25">
      <c r="A41" s="171"/>
      <c r="B41" s="168" t="s">
        <v>99</v>
      </c>
      <c r="C41" s="172" t="s">
        <v>166</v>
      </c>
      <c r="D41" s="168" t="s">
        <v>167</v>
      </c>
      <c r="E41" s="168" t="s">
        <v>110</v>
      </c>
      <c r="F41" s="169">
        <v>24</v>
      </c>
      <c r="G41" s="170"/>
      <c r="H41" s="170"/>
      <c r="I41" s="170">
        <f t="shared" si="8"/>
        <v>0</v>
      </c>
      <c r="J41" s="168">
        <f t="shared" si="9"/>
        <v>172.56</v>
      </c>
      <c r="K41" s="1">
        <f t="shared" si="10"/>
        <v>0</v>
      </c>
      <c r="L41" s="1">
        <f t="shared" si="11"/>
        <v>0</v>
      </c>
      <c r="M41" s="1"/>
      <c r="N41" s="1">
        <v>7.19</v>
      </c>
      <c r="O41" s="1"/>
      <c r="P41" s="167">
        <v>0.12586</v>
      </c>
      <c r="Q41" s="173"/>
      <c r="R41" s="173">
        <v>0.12586</v>
      </c>
      <c r="S41" s="149">
        <f>ROUND(F41*(R41),3)</f>
        <v>3.0209999999999999</v>
      </c>
      <c r="V41" s="174"/>
      <c r="Z41">
        <v>0</v>
      </c>
    </row>
    <row r="42" spans="1:26" ht="24.95" customHeight="1" x14ac:dyDescent="0.25">
      <c r="A42" s="171"/>
      <c r="B42" s="168" t="s">
        <v>95</v>
      </c>
      <c r="C42" s="172" t="s">
        <v>108</v>
      </c>
      <c r="D42" s="168" t="s">
        <v>168</v>
      </c>
      <c r="E42" s="168" t="s">
        <v>110</v>
      </c>
      <c r="F42" s="169">
        <v>12</v>
      </c>
      <c r="G42" s="170"/>
      <c r="H42" s="170"/>
      <c r="I42" s="170">
        <f t="shared" si="8"/>
        <v>0</v>
      </c>
      <c r="J42" s="168">
        <f t="shared" si="9"/>
        <v>50.88</v>
      </c>
      <c r="K42" s="1">
        <f t="shared" si="10"/>
        <v>0</v>
      </c>
      <c r="L42" s="1">
        <f t="shared" si="11"/>
        <v>0</v>
      </c>
      <c r="M42" s="1"/>
      <c r="N42" s="1">
        <v>4.24</v>
      </c>
      <c r="O42" s="1"/>
      <c r="P42" s="167">
        <v>2.0000000000000002E-5</v>
      </c>
      <c r="Q42" s="173"/>
      <c r="R42" s="173">
        <v>2.0000000000000002E-5</v>
      </c>
      <c r="S42" s="149">
        <f>ROUND(F42*(R42),3)</f>
        <v>0</v>
      </c>
      <c r="V42" s="174"/>
      <c r="Z42">
        <v>0</v>
      </c>
    </row>
    <row r="43" spans="1:26" ht="24.95" customHeight="1" x14ac:dyDescent="0.25">
      <c r="A43" s="171"/>
      <c r="B43" s="168" t="s">
        <v>95</v>
      </c>
      <c r="C43" s="172" t="s">
        <v>111</v>
      </c>
      <c r="D43" s="168" t="s">
        <v>169</v>
      </c>
      <c r="E43" s="168" t="s">
        <v>113</v>
      </c>
      <c r="F43" s="169">
        <v>43.904000000000003</v>
      </c>
      <c r="G43" s="170"/>
      <c r="H43" s="170"/>
      <c r="I43" s="170">
        <f t="shared" si="8"/>
        <v>0</v>
      </c>
      <c r="J43" s="168">
        <f t="shared" si="9"/>
        <v>53.12</v>
      </c>
      <c r="K43" s="1">
        <f t="shared" si="10"/>
        <v>0</v>
      </c>
      <c r="L43" s="1">
        <f t="shared" si="11"/>
        <v>0</v>
      </c>
      <c r="M43" s="1"/>
      <c r="N43" s="1">
        <v>1.21</v>
      </c>
      <c r="O43" s="1"/>
      <c r="P43" s="160"/>
      <c r="Q43" s="173"/>
      <c r="R43" s="173"/>
      <c r="S43" s="149"/>
      <c r="V43" s="174"/>
      <c r="Z43">
        <v>0</v>
      </c>
    </row>
    <row r="44" spans="1:26" ht="24.95" customHeight="1" x14ac:dyDescent="0.25">
      <c r="A44" s="171"/>
      <c r="B44" s="168" t="s">
        <v>95</v>
      </c>
      <c r="C44" s="172" t="s">
        <v>114</v>
      </c>
      <c r="D44" s="168" t="s">
        <v>115</v>
      </c>
      <c r="E44" s="168" t="s">
        <v>113</v>
      </c>
      <c r="F44" s="169">
        <v>395.13600000000002</v>
      </c>
      <c r="G44" s="170"/>
      <c r="H44" s="170"/>
      <c r="I44" s="170">
        <f t="shared" si="8"/>
        <v>0</v>
      </c>
      <c r="J44" s="168">
        <f t="shared" si="9"/>
        <v>94.83</v>
      </c>
      <c r="K44" s="1">
        <f t="shared" si="10"/>
        <v>0</v>
      </c>
      <c r="L44" s="1">
        <f t="shared" si="11"/>
        <v>0</v>
      </c>
      <c r="M44" s="1"/>
      <c r="N44" s="1">
        <v>0.24</v>
      </c>
      <c r="O44" s="1"/>
      <c r="P44" s="160"/>
      <c r="Q44" s="173"/>
      <c r="R44" s="173"/>
      <c r="S44" s="149"/>
      <c r="V44" s="174"/>
      <c r="Z44">
        <v>0</v>
      </c>
    </row>
    <row r="45" spans="1:26" ht="24.95" customHeight="1" x14ac:dyDescent="0.25">
      <c r="A45" s="171"/>
      <c r="B45" s="168" t="s">
        <v>95</v>
      </c>
      <c r="C45" s="172" t="s">
        <v>170</v>
      </c>
      <c r="D45" s="168" t="s">
        <v>171</v>
      </c>
      <c r="E45" s="168" t="s">
        <v>113</v>
      </c>
      <c r="F45" s="169">
        <v>3.64</v>
      </c>
      <c r="G45" s="170"/>
      <c r="H45" s="170"/>
      <c r="I45" s="170">
        <f t="shared" si="8"/>
        <v>0</v>
      </c>
      <c r="J45" s="168">
        <f t="shared" si="9"/>
        <v>64.680000000000007</v>
      </c>
      <c r="K45" s="1">
        <f t="shared" si="10"/>
        <v>0</v>
      </c>
      <c r="L45" s="1">
        <f t="shared" si="11"/>
        <v>0</v>
      </c>
      <c r="M45" s="1"/>
      <c r="N45" s="1">
        <v>17.77</v>
      </c>
      <c r="O45" s="1"/>
      <c r="P45" s="160"/>
      <c r="Q45" s="173"/>
      <c r="R45" s="173"/>
      <c r="S45" s="149"/>
      <c r="V45" s="174"/>
      <c r="Z45">
        <v>0</v>
      </c>
    </row>
    <row r="46" spans="1:26" ht="24.95" customHeight="1" x14ac:dyDescent="0.25">
      <c r="A46" s="171"/>
      <c r="B46" s="168" t="s">
        <v>95</v>
      </c>
      <c r="C46" s="172" t="s">
        <v>172</v>
      </c>
      <c r="D46" s="168" t="s">
        <v>173</v>
      </c>
      <c r="E46" s="168" t="s">
        <v>113</v>
      </c>
      <c r="F46" s="169">
        <v>3.64</v>
      </c>
      <c r="G46" s="170"/>
      <c r="H46" s="170"/>
      <c r="I46" s="170">
        <f t="shared" si="8"/>
        <v>0</v>
      </c>
      <c r="J46" s="168">
        <f t="shared" si="9"/>
        <v>2.62</v>
      </c>
      <c r="K46" s="1">
        <f t="shared" si="10"/>
        <v>0</v>
      </c>
      <c r="L46" s="1">
        <f t="shared" si="11"/>
        <v>0</v>
      </c>
      <c r="M46" s="1"/>
      <c r="N46" s="1">
        <v>0.72</v>
      </c>
      <c r="O46" s="1"/>
      <c r="P46" s="160"/>
      <c r="Q46" s="173"/>
      <c r="R46" s="173"/>
      <c r="S46" s="149"/>
      <c r="V46" s="174"/>
      <c r="Z46">
        <v>0</v>
      </c>
    </row>
    <row r="47" spans="1:26" ht="24.95" customHeight="1" x14ac:dyDescent="0.25">
      <c r="A47" s="171"/>
      <c r="B47" s="168" t="s">
        <v>116</v>
      </c>
      <c r="C47" s="172" t="s">
        <v>174</v>
      </c>
      <c r="D47" s="168" t="s">
        <v>175</v>
      </c>
      <c r="E47" s="168" t="s">
        <v>163</v>
      </c>
      <c r="F47" s="169">
        <v>183.82</v>
      </c>
      <c r="G47" s="170"/>
      <c r="H47" s="170"/>
      <c r="I47" s="170">
        <f t="shared" si="8"/>
        <v>0</v>
      </c>
      <c r="J47" s="168">
        <f t="shared" si="9"/>
        <v>262.86</v>
      </c>
      <c r="K47" s="1">
        <f t="shared" si="10"/>
        <v>0</v>
      </c>
      <c r="L47" s="1">
        <f t="shared" si="11"/>
        <v>0</v>
      </c>
      <c r="M47" s="1"/>
      <c r="N47" s="1">
        <v>1.43</v>
      </c>
      <c r="O47" s="1"/>
      <c r="P47" s="160"/>
      <c r="Q47" s="173"/>
      <c r="R47" s="173"/>
      <c r="S47" s="149"/>
      <c r="V47" s="174"/>
      <c r="Z47">
        <v>0</v>
      </c>
    </row>
    <row r="48" spans="1:26" ht="24.95" customHeight="1" x14ac:dyDescent="0.25">
      <c r="A48" s="171"/>
      <c r="B48" s="168" t="s">
        <v>116</v>
      </c>
      <c r="C48" s="172" t="s">
        <v>241</v>
      </c>
      <c r="D48" s="168" t="s">
        <v>242</v>
      </c>
      <c r="E48" s="168" t="s">
        <v>107</v>
      </c>
      <c r="F48" s="169">
        <v>24.24</v>
      </c>
      <c r="G48" s="170"/>
      <c r="H48" s="170"/>
      <c r="I48" s="170">
        <f t="shared" si="8"/>
        <v>0</v>
      </c>
      <c r="J48" s="168">
        <f t="shared" si="9"/>
        <v>189.56</v>
      </c>
      <c r="K48" s="1">
        <f t="shared" si="10"/>
        <v>0</v>
      </c>
      <c r="L48" s="1">
        <f t="shared" si="11"/>
        <v>0</v>
      </c>
      <c r="M48" s="1"/>
      <c r="N48" s="1">
        <v>7.82</v>
      </c>
      <c r="O48" s="1"/>
      <c r="P48" s="160"/>
      <c r="Q48" s="173"/>
      <c r="R48" s="173"/>
      <c r="S48" s="149"/>
      <c r="V48" s="174"/>
      <c r="Z48">
        <v>0</v>
      </c>
    </row>
    <row r="49" spans="1:26" ht="24.95" customHeight="1" x14ac:dyDescent="0.25">
      <c r="A49" s="171"/>
      <c r="B49" s="168" t="s">
        <v>116</v>
      </c>
      <c r="C49" s="172" t="s">
        <v>117</v>
      </c>
      <c r="D49" s="168" t="s">
        <v>118</v>
      </c>
      <c r="E49" s="168" t="s">
        <v>113</v>
      </c>
      <c r="F49" s="169">
        <v>47.543999999999997</v>
      </c>
      <c r="G49" s="170"/>
      <c r="H49" s="170"/>
      <c r="I49" s="170">
        <f t="shared" si="8"/>
        <v>0</v>
      </c>
      <c r="J49" s="168">
        <f t="shared" si="9"/>
        <v>468.31</v>
      </c>
      <c r="K49" s="1">
        <f t="shared" si="10"/>
        <v>0</v>
      </c>
      <c r="L49" s="1">
        <f t="shared" si="11"/>
        <v>0</v>
      </c>
      <c r="M49" s="1"/>
      <c r="N49" s="1">
        <v>9.85</v>
      </c>
      <c r="O49" s="1"/>
      <c r="P49" s="160"/>
      <c r="Q49" s="173"/>
      <c r="R49" s="173"/>
      <c r="S49" s="149"/>
      <c r="V49" s="174"/>
      <c r="Z49">
        <v>0</v>
      </c>
    </row>
    <row r="50" spans="1:26" x14ac:dyDescent="0.25">
      <c r="A50" s="149"/>
      <c r="B50" s="149"/>
      <c r="C50" s="149"/>
      <c r="D50" s="149" t="s">
        <v>80</v>
      </c>
      <c r="E50" s="149"/>
      <c r="F50" s="167"/>
      <c r="G50" s="152"/>
      <c r="H50" s="152">
        <f>ROUND((SUM(M39:M49))/1,2)</f>
        <v>0</v>
      </c>
      <c r="I50" s="152">
        <f>ROUND((SUM(I39:I49))/1,2)</f>
        <v>0</v>
      </c>
      <c r="J50" s="149"/>
      <c r="K50" s="149"/>
      <c r="L50" s="149">
        <f>ROUND((SUM(L39:L49))/1,2)</f>
        <v>0</v>
      </c>
      <c r="M50" s="149">
        <f>ROUND((SUM(M39:M49))/1,2)</f>
        <v>0</v>
      </c>
      <c r="N50" s="149"/>
      <c r="O50" s="149"/>
      <c r="P50" s="175">
        <f>ROUND((SUM(P39:P49))/1,2)</f>
        <v>0.22</v>
      </c>
      <c r="Q50" s="146"/>
      <c r="R50" s="146"/>
      <c r="S50" s="175">
        <f>ROUND((SUM(S39:S49))/1,2)</f>
        <v>11.94</v>
      </c>
      <c r="T50" s="146"/>
      <c r="U50" s="146"/>
      <c r="V50" s="146"/>
      <c r="W50" s="146"/>
      <c r="X50" s="146"/>
      <c r="Y50" s="146"/>
      <c r="Z50" s="146"/>
    </row>
    <row r="51" spans="1:26" x14ac:dyDescent="0.25">
      <c r="A51" s="1"/>
      <c r="B51" s="1"/>
      <c r="C51" s="1"/>
      <c r="D51" s="1"/>
      <c r="E51" s="1"/>
      <c r="F51" s="160"/>
      <c r="G51" s="142"/>
      <c r="H51" s="142"/>
      <c r="I51" s="142"/>
      <c r="J51" s="1"/>
      <c r="K51" s="1"/>
      <c r="L51" s="1"/>
      <c r="M51" s="1"/>
      <c r="N51" s="1"/>
      <c r="O51" s="1"/>
      <c r="P51" s="1"/>
      <c r="S51" s="1"/>
    </row>
    <row r="52" spans="1:26" x14ac:dyDescent="0.25">
      <c r="A52" s="149"/>
      <c r="B52" s="149"/>
      <c r="C52" s="149"/>
      <c r="D52" s="149" t="s">
        <v>81</v>
      </c>
      <c r="E52" s="149"/>
      <c r="F52" s="167"/>
      <c r="G52" s="150"/>
      <c r="H52" s="150"/>
      <c r="I52" s="150"/>
      <c r="J52" s="149"/>
      <c r="K52" s="149"/>
      <c r="L52" s="149"/>
      <c r="M52" s="149"/>
      <c r="N52" s="149"/>
      <c r="O52" s="149"/>
      <c r="P52" s="149"/>
      <c r="Q52" s="146"/>
      <c r="R52" s="146"/>
      <c r="S52" s="149"/>
      <c r="T52" s="146"/>
      <c r="U52" s="146"/>
      <c r="V52" s="146"/>
      <c r="W52" s="146"/>
      <c r="X52" s="146"/>
      <c r="Y52" s="146"/>
      <c r="Z52" s="146"/>
    </row>
    <row r="53" spans="1:26" ht="24.95" customHeight="1" x14ac:dyDescent="0.25">
      <c r="A53" s="171"/>
      <c r="B53" s="168" t="s">
        <v>99</v>
      </c>
      <c r="C53" s="172" t="s">
        <v>119</v>
      </c>
      <c r="D53" s="168" t="s">
        <v>120</v>
      </c>
      <c r="E53" s="168" t="s">
        <v>113</v>
      </c>
      <c r="F53" s="169">
        <v>109.79600000000001</v>
      </c>
      <c r="G53" s="170"/>
      <c r="H53" s="170"/>
      <c r="I53" s="170">
        <f>ROUND(F53*(G53+H53),2)</f>
        <v>0</v>
      </c>
      <c r="J53" s="168">
        <f>ROUND(F53*(N53),2)</f>
        <v>183.36</v>
      </c>
      <c r="K53" s="1">
        <f>ROUND(F53*(O53),2)</f>
        <v>0</v>
      </c>
      <c r="L53" s="1">
        <f>ROUND(F53*(G53),2)</f>
        <v>0</v>
      </c>
      <c r="M53" s="1"/>
      <c r="N53" s="1">
        <v>1.67</v>
      </c>
      <c r="O53" s="1"/>
      <c r="P53" s="160"/>
      <c r="Q53" s="173"/>
      <c r="R53" s="173"/>
      <c r="S53" s="149"/>
      <c r="V53" s="174"/>
      <c r="Z53">
        <v>0</v>
      </c>
    </row>
    <row r="54" spans="1:26" x14ac:dyDescent="0.25">
      <c r="A54" s="149"/>
      <c r="B54" s="149"/>
      <c r="C54" s="149"/>
      <c r="D54" s="149" t="s">
        <v>81</v>
      </c>
      <c r="E54" s="149"/>
      <c r="F54" s="167"/>
      <c r="G54" s="152"/>
      <c r="H54" s="152"/>
      <c r="I54" s="152">
        <f>ROUND((SUM(I52:I53))/1,2)</f>
        <v>0</v>
      </c>
      <c r="J54" s="149"/>
      <c r="K54" s="149"/>
      <c r="L54" s="149">
        <f>ROUND((SUM(L52:L53))/1,2)</f>
        <v>0</v>
      </c>
      <c r="M54" s="149">
        <f>ROUND((SUM(M52:M53))/1,2)</f>
        <v>0</v>
      </c>
      <c r="N54" s="149"/>
      <c r="O54" s="149"/>
      <c r="P54" s="175"/>
      <c r="S54" s="167">
        <f>ROUND((SUM(S52:S53))/1,2)</f>
        <v>0</v>
      </c>
      <c r="V54">
        <f>ROUND((SUM(V52:V53))/1,2)</f>
        <v>0</v>
      </c>
    </row>
    <row r="55" spans="1:26" x14ac:dyDescent="0.25">
      <c r="A55" s="1"/>
      <c r="B55" s="1"/>
      <c r="C55" s="1"/>
      <c r="D55" s="1"/>
      <c r="E55" s="1"/>
      <c r="F55" s="160"/>
      <c r="G55" s="142"/>
      <c r="H55" s="142"/>
      <c r="I55" s="142"/>
      <c r="J55" s="1"/>
      <c r="K55" s="1"/>
      <c r="L55" s="1"/>
      <c r="M55" s="1"/>
      <c r="N55" s="1"/>
      <c r="O55" s="1"/>
      <c r="P55" s="1"/>
      <c r="S55" s="1"/>
    </row>
    <row r="56" spans="1:26" x14ac:dyDescent="0.25">
      <c r="A56" s="149"/>
      <c r="B56" s="149"/>
      <c r="C56" s="149"/>
      <c r="D56" s="2" t="s">
        <v>76</v>
      </c>
      <c r="E56" s="149"/>
      <c r="F56" s="167"/>
      <c r="G56" s="152"/>
      <c r="H56" s="152">
        <f>ROUND((SUM(M9:M55))/2,2)</f>
        <v>0</v>
      </c>
      <c r="I56" s="152">
        <f>ROUND((SUM(I9:I55))/2,2)</f>
        <v>0</v>
      </c>
      <c r="J56" s="149"/>
      <c r="K56" s="149"/>
      <c r="L56" s="149">
        <f>ROUND((SUM(L9:L55))/2,2)</f>
        <v>0</v>
      </c>
      <c r="M56" s="149">
        <f>ROUND((SUM(M9:M55))/2,2)</f>
        <v>0</v>
      </c>
      <c r="N56" s="149"/>
      <c r="O56" s="149"/>
      <c r="P56" s="175"/>
      <c r="S56" s="175">
        <f>ROUND((SUM(S9:S55))/2,2)</f>
        <v>96.44</v>
      </c>
      <c r="V56">
        <f>ROUND((SUM(V9:V55))/2,2)</f>
        <v>0</v>
      </c>
    </row>
    <row r="57" spans="1:26" x14ac:dyDescent="0.25">
      <c r="A57" s="176"/>
      <c r="B57" s="176"/>
      <c r="C57" s="176"/>
      <c r="D57" s="176" t="s">
        <v>82</v>
      </c>
      <c r="E57" s="176"/>
      <c r="F57" s="177"/>
      <c r="G57" s="178"/>
      <c r="H57" s="178">
        <f>ROUND((SUM(M9:M56))/3,2)</f>
        <v>0</v>
      </c>
      <c r="I57" s="178">
        <f>ROUND((SUM(I9:I56))/3,2)</f>
        <v>0</v>
      </c>
      <c r="J57" s="176"/>
      <c r="K57" s="176">
        <f>ROUND((SUM(K9:K56))/3,2)</f>
        <v>0</v>
      </c>
      <c r="L57" s="176">
        <f>ROUND((SUM(L9:L56))/3,2)</f>
        <v>0</v>
      </c>
      <c r="M57" s="176">
        <f>ROUND((SUM(M9:M56))/3,2)</f>
        <v>0</v>
      </c>
      <c r="N57" s="176"/>
      <c r="O57" s="176"/>
      <c r="P57" s="177"/>
      <c r="Q57" s="179"/>
      <c r="R57" s="179"/>
      <c r="S57" s="195">
        <f>ROUND((SUM(S9:S56))/3,2)</f>
        <v>96.44</v>
      </c>
      <c r="T57" s="179"/>
      <c r="U57" s="179"/>
      <c r="V57" s="179">
        <f>ROUND((SUM(V9:V56))/3,2)</f>
        <v>0</v>
      </c>
      <c r="Z57">
        <f>(SUM(Z9:Z56))</f>
        <v>0</v>
      </c>
    </row>
  </sheetData>
  <mergeCells count="3">
    <mergeCell ref="B1:H1"/>
    <mergeCell ref="B2:H2"/>
    <mergeCell ref="B3:H3"/>
  </mergeCells>
  <printOptions horizontalCentered="1" gridLines="1"/>
  <pageMargins left="0.7" right="6.9444444444444441E-3" top="0.75" bottom="0.75" header="0.3" footer="0.3"/>
  <pageSetup paperSize="9" orientation="landscape" verticalDpi="0" r:id="rId1"/>
  <headerFooter>
    <oddHeader>&amp;C&amp;B&amp; Rozpočet VRANOV N.T - OPRAVA CHODNÍKOV A KOMUNIKÁCIÍ NA ÚZEMÍ MESTA / Oprava plochy pri večierke</oddHeader>
    <oddFooter>&amp;RStrana &amp;P z &amp;N    &amp;L&amp;7Spracované systémom Systematic®pyramida.wsn, tel.: 051 77 10 585</oddFoot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1"/>
  <sheetViews>
    <sheetView workbookViewId="0"/>
  </sheetViews>
  <sheetFormatPr defaultColWidth="0" defaultRowHeight="15" x14ac:dyDescent="0.25"/>
  <cols>
    <col min="1" max="1" width="1.7109375" customWidth="1"/>
    <col min="2" max="2" width="3.7109375" customWidth="1"/>
    <col min="3" max="3" width="4.7109375" customWidth="1"/>
    <col min="4" max="6" width="10.7109375" customWidth="1"/>
    <col min="7" max="7" width="3.7109375" customWidth="1"/>
    <col min="8" max="8" width="19.7109375" customWidth="1"/>
    <col min="9" max="10" width="10.7109375" customWidth="1"/>
    <col min="11" max="26" width="0" hidden="1" customWidth="1"/>
    <col min="27" max="27" width="9.140625" customWidth="1"/>
    <col min="28" max="16384" width="9.140625" hidden="1"/>
  </cols>
  <sheetData>
    <row r="1" spans="1:23" ht="27.95" customHeight="1" thickBot="1" x14ac:dyDescent="0.3">
      <c r="A1" s="3"/>
      <c r="B1" s="12"/>
      <c r="C1" s="12"/>
      <c r="D1" s="12"/>
      <c r="E1" s="12"/>
      <c r="F1" s="13" t="s">
        <v>25</v>
      </c>
      <c r="G1" s="12"/>
      <c r="H1" s="12"/>
      <c r="I1" s="12"/>
      <c r="J1" s="12"/>
      <c r="W1">
        <v>30.126000000000001</v>
      </c>
    </row>
    <row r="2" spans="1:23" ht="18" customHeight="1" thickTop="1" x14ac:dyDescent="0.25">
      <c r="A2" s="11"/>
      <c r="B2" s="207" t="s">
        <v>1</v>
      </c>
      <c r="C2" s="208"/>
      <c r="D2" s="208"/>
      <c r="E2" s="208"/>
      <c r="F2" s="208"/>
      <c r="G2" s="208"/>
      <c r="H2" s="208"/>
      <c r="I2" s="208"/>
      <c r="J2" s="209"/>
    </row>
    <row r="3" spans="1:23" ht="18" customHeight="1" x14ac:dyDescent="0.25">
      <c r="A3" s="11"/>
      <c r="B3" s="34" t="s">
        <v>248</v>
      </c>
      <c r="C3" s="35"/>
      <c r="D3" s="36"/>
      <c r="E3" s="36"/>
      <c r="F3" s="36"/>
      <c r="G3" s="16"/>
      <c r="H3" s="16"/>
      <c r="I3" s="37" t="s">
        <v>26</v>
      </c>
      <c r="J3" s="30"/>
    </row>
    <row r="4" spans="1:23" ht="18" customHeight="1" x14ac:dyDescent="0.25">
      <c r="A4" s="11"/>
      <c r="B4" s="22"/>
      <c r="C4" s="19"/>
      <c r="D4" s="16"/>
      <c r="E4" s="16"/>
      <c r="F4" s="16"/>
      <c r="G4" s="16"/>
      <c r="H4" s="16"/>
      <c r="I4" s="37" t="s">
        <v>28</v>
      </c>
      <c r="J4" s="30"/>
    </row>
    <row r="5" spans="1:23" ht="18" customHeight="1" thickBot="1" x14ac:dyDescent="0.3">
      <c r="A5" s="11"/>
      <c r="B5" s="38" t="s">
        <v>29</v>
      </c>
      <c r="C5" s="19"/>
      <c r="D5" s="16"/>
      <c r="E5" s="16"/>
      <c r="F5" s="39" t="s">
        <v>30</v>
      </c>
      <c r="G5" s="16"/>
      <c r="H5" s="16"/>
      <c r="I5" s="37" t="s">
        <v>31</v>
      </c>
      <c r="J5" s="40" t="s">
        <v>32</v>
      </c>
    </row>
    <row r="6" spans="1:23" ht="20.100000000000001" customHeight="1" thickTop="1" x14ac:dyDescent="0.25">
      <c r="A6" s="11"/>
      <c r="B6" s="201" t="s">
        <v>33</v>
      </c>
      <c r="C6" s="202"/>
      <c r="D6" s="202"/>
      <c r="E6" s="202"/>
      <c r="F6" s="202"/>
      <c r="G6" s="202"/>
      <c r="H6" s="202"/>
      <c r="I6" s="202"/>
      <c r="J6" s="203"/>
    </row>
    <row r="7" spans="1:23" ht="18" customHeight="1" x14ac:dyDescent="0.25">
      <c r="A7" s="11"/>
      <c r="B7" s="49" t="s">
        <v>36</v>
      </c>
      <c r="C7" s="42"/>
      <c r="D7" s="17"/>
      <c r="E7" s="17"/>
      <c r="F7" s="17"/>
      <c r="G7" s="50" t="s">
        <v>37</v>
      </c>
      <c r="H7" s="17"/>
      <c r="I7" s="28"/>
      <c r="J7" s="43"/>
    </row>
    <row r="8" spans="1:23" ht="20.100000000000001" customHeight="1" x14ac:dyDescent="0.25">
      <c r="A8" s="11"/>
      <c r="B8" s="204" t="s">
        <v>34</v>
      </c>
      <c r="C8" s="205"/>
      <c r="D8" s="205"/>
      <c r="E8" s="205"/>
      <c r="F8" s="205"/>
      <c r="G8" s="205"/>
      <c r="H8" s="205"/>
      <c r="I8" s="205"/>
      <c r="J8" s="206"/>
    </row>
    <row r="9" spans="1:23" ht="18" customHeight="1" x14ac:dyDescent="0.25">
      <c r="A9" s="11"/>
      <c r="B9" s="38" t="s">
        <v>36</v>
      </c>
      <c r="C9" s="19"/>
      <c r="D9" s="16"/>
      <c r="E9" s="16"/>
      <c r="F9" s="16"/>
      <c r="G9" s="39" t="s">
        <v>37</v>
      </c>
      <c r="H9" s="16"/>
      <c r="I9" s="27"/>
      <c r="J9" s="30"/>
    </row>
    <row r="10" spans="1:23" ht="20.100000000000001" customHeight="1" x14ac:dyDescent="0.25">
      <c r="A10" s="11"/>
      <c r="B10" s="204" t="s">
        <v>35</v>
      </c>
      <c r="C10" s="205"/>
      <c r="D10" s="205"/>
      <c r="E10" s="205"/>
      <c r="F10" s="205"/>
      <c r="G10" s="205"/>
      <c r="H10" s="205"/>
      <c r="I10" s="205"/>
      <c r="J10" s="206"/>
    </row>
    <row r="11" spans="1:23" ht="18" customHeight="1" thickBot="1" x14ac:dyDescent="0.3">
      <c r="A11" s="11"/>
      <c r="B11" s="38" t="s">
        <v>36</v>
      </c>
      <c r="C11" s="19"/>
      <c r="D11" s="16"/>
      <c r="E11" s="16"/>
      <c r="F11" s="16"/>
      <c r="G11" s="39" t="s">
        <v>37</v>
      </c>
      <c r="H11" s="16"/>
      <c r="I11" s="27"/>
      <c r="J11" s="30"/>
    </row>
    <row r="12" spans="1:23" ht="18" customHeight="1" thickTop="1" x14ac:dyDescent="0.25">
      <c r="A12" s="11"/>
      <c r="B12" s="44"/>
      <c r="C12" s="45"/>
      <c r="D12" s="46"/>
      <c r="E12" s="46"/>
      <c r="F12" s="46"/>
      <c r="G12" s="46"/>
      <c r="H12" s="46"/>
      <c r="I12" s="47"/>
      <c r="J12" s="48"/>
    </row>
    <row r="13" spans="1:23" ht="18" customHeight="1" x14ac:dyDescent="0.25">
      <c r="A13" s="11"/>
      <c r="B13" s="41"/>
      <c r="C13" s="42"/>
      <c r="D13" s="17"/>
      <c r="E13" s="17"/>
      <c r="F13" s="17"/>
      <c r="G13" s="17"/>
      <c r="H13" s="17"/>
      <c r="I13" s="28"/>
      <c r="J13" s="43"/>
    </row>
    <row r="14" spans="1:23" ht="18" customHeight="1" thickBot="1" x14ac:dyDescent="0.3">
      <c r="A14" s="11"/>
      <c r="B14" s="22"/>
      <c r="C14" s="19"/>
      <c r="D14" s="16"/>
      <c r="E14" s="16"/>
      <c r="F14" s="16"/>
      <c r="G14" s="16"/>
      <c r="H14" s="16"/>
      <c r="I14" s="27"/>
      <c r="J14" s="30"/>
    </row>
    <row r="15" spans="1:23" ht="18" customHeight="1" thickTop="1" x14ac:dyDescent="0.25">
      <c r="A15" s="11"/>
      <c r="B15" s="82" t="s">
        <v>38</v>
      </c>
      <c r="C15" s="83" t="s">
        <v>6</v>
      </c>
      <c r="D15" s="83" t="s">
        <v>65</v>
      </c>
      <c r="E15" s="84" t="s">
        <v>66</v>
      </c>
      <c r="F15" s="96" t="s">
        <v>67</v>
      </c>
      <c r="G15" s="51" t="s">
        <v>43</v>
      </c>
      <c r="H15" s="54" t="s">
        <v>44</v>
      </c>
      <c r="I15" s="26"/>
      <c r="J15" s="48"/>
    </row>
    <row r="16" spans="1:23" ht="18" customHeight="1" x14ac:dyDescent="0.25">
      <c r="A16" s="11"/>
      <c r="B16" s="85">
        <v>1</v>
      </c>
      <c r="C16" s="86" t="s">
        <v>39</v>
      </c>
      <c r="D16" s="87">
        <f>'Rekap 14025'!B16</f>
        <v>0</v>
      </c>
      <c r="E16" s="88">
        <f>'Rekap 14025'!C16</f>
        <v>0</v>
      </c>
      <c r="F16" s="97">
        <f>'Rekap 14025'!D16</f>
        <v>0</v>
      </c>
      <c r="G16" s="52">
        <v>6</v>
      </c>
      <c r="H16" s="106" t="s">
        <v>45</v>
      </c>
      <c r="I16" s="120"/>
      <c r="J16" s="117">
        <v>0</v>
      </c>
    </row>
    <row r="17" spans="1:26" ht="18" customHeight="1" x14ac:dyDescent="0.25">
      <c r="A17" s="11"/>
      <c r="B17" s="59">
        <v>2</v>
      </c>
      <c r="C17" s="62" t="s">
        <v>40</v>
      </c>
      <c r="D17" s="69"/>
      <c r="E17" s="67"/>
      <c r="F17" s="72"/>
      <c r="G17" s="53">
        <v>7</v>
      </c>
      <c r="H17" s="107" t="s">
        <v>46</v>
      </c>
      <c r="I17" s="120"/>
      <c r="J17" s="118">
        <f>'SO 14025'!Z55</f>
        <v>0</v>
      </c>
    </row>
    <row r="18" spans="1:26" ht="18" customHeight="1" x14ac:dyDescent="0.25">
      <c r="A18" s="11"/>
      <c r="B18" s="60">
        <v>3</v>
      </c>
      <c r="C18" s="63" t="s">
        <v>41</v>
      </c>
      <c r="D18" s="70"/>
      <c r="E18" s="68"/>
      <c r="F18" s="73"/>
      <c r="G18" s="53">
        <v>8</v>
      </c>
      <c r="H18" s="107" t="s">
        <v>47</v>
      </c>
      <c r="I18" s="120"/>
      <c r="J18" s="118">
        <v>0</v>
      </c>
    </row>
    <row r="19" spans="1:26" ht="18" customHeight="1" x14ac:dyDescent="0.25">
      <c r="A19" s="11"/>
      <c r="B19" s="60">
        <v>4</v>
      </c>
      <c r="C19" s="64"/>
      <c r="D19" s="70"/>
      <c r="E19" s="68"/>
      <c r="F19" s="73"/>
      <c r="G19" s="53">
        <v>9</v>
      </c>
      <c r="H19" s="116"/>
      <c r="I19" s="120"/>
      <c r="J19" s="119"/>
    </row>
    <row r="20" spans="1:26" ht="18" customHeight="1" thickBot="1" x14ac:dyDescent="0.3">
      <c r="A20" s="11"/>
      <c r="B20" s="60">
        <v>5</v>
      </c>
      <c r="C20" s="65" t="s">
        <v>42</v>
      </c>
      <c r="D20" s="71"/>
      <c r="E20" s="91"/>
      <c r="F20" s="98">
        <f>SUM(F16:F19)</f>
        <v>0</v>
      </c>
      <c r="G20" s="53">
        <v>10</v>
      </c>
      <c r="H20" s="107" t="s">
        <v>42</v>
      </c>
      <c r="I20" s="122"/>
      <c r="J20" s="90">
        <f>SUM(J16:J19)</f>
        <v>0</v>
      </c>
    </row>
    <row r="21" spans="1:26" ht="18" customHeight="1" thickTop="1" x14ac:dyDescent="0.25">
      <c r="A21" s="11"/>
      <c r="B21" s="57" t="s">
        <v>55</v>
      </c>
      <c r="C21" s="61" t="s">
        <v>7</v>
      </c>
      <c r="D21" s="66"/>
      <c r="E21" s="18"/>
      <c r="F21" s="89"/>
      <c r="G21" s="57" t="s">
        <v>61</v>
      </c>
      <c r="H21" s="54" t="s">
        <v>7</v>
      </c>
      <c r="I21" s="28"/>
      <c r="J21" s="123"/>
    </row>
    <row r="22" spans="1:26" ht="18" customHeight="1" x14ac:dyDescent="0.25">
      <c r="A22" s="11"/>
      <c r="B22" s="52">
        <v>11</v>
      </c>
      <c r="C22" s="55" t="s">
        <v>56</v>
      </c>
      <c r="D22" s="78"/>
      <c r="E22" s="80" t="s">
        <v>59</v>
      </c>
      <c r="F22" s="72">
        <f>((F16*U22*0)+(F17*V22*0)+(F18*W22*0))/100</f>
        <v>0</v>
      </c>
      <c r="G22" s="52">
        <v>16</v>
      </c>
      <c r="H22" s="106" t="s">
        <v>62</v>
      </c>
      <c r="I22" s="121" t="s">
        <v>59</v>
      </c>
      <c r="J22" s="117">
        <f>((F16*X22*0)+(F17*Y22*0)+(F18*Z22*0))/100</f>
        <v>0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</row>
    <row r="23" spans="1:26" ht="18" customHeight="1" x14ac:dyDescent="0.25">
      <c r="A23" s="11"/>
      <c r="B23" s="53">
        <v>12</v>
      </c>
      <c r="C23" s="56" t="s">
        <v>57</v>
      </c>
      <c r="D23" s="58"/>
      <c r="E23" s="80" t="s">
        <v>60</v>
      </c>
      <c r="F23" s="73">
        <f>((F16*U23*0)+(F17*V23*0)+(F18*W23*0))/100</f>
        <v>0</v>
      </c>
      <c r="G23" s="53">
        <v>17</v>
      </c>
      <c r="H23" s="107" t="s">
        <v>63</v>
      </c>
      <c r="I23" s="121" t="s">
        <v>59</v>
      </c>
      <c r="J23" s="118">
        <f>((F16*X23*0)+(F17*Y23*0)+(F18*Z23*0))/100</f>
        <v>0</v>
      </c>
      <c r="U23">
        <v>1</v>
      </c>
      <c r="V23">
        <v>1</v>
      </c>
      <c r="W23">
        <v>0</v>
      </c>
      <c r="X23">
        <v>1</v>
      </c>
      <c r="Y23">
        <v>1</v>
      </c>
      <c r="Z23">
        <v>1</v>
      </c>
    </row>
    <row r="24" spans="1:26" ht="18" customHeight="1" x14ac:dyDescent="0.25">
      <c r="A24" s="11"/>
      <c r="B24" s="53">
        <v>13</v>
      </c>
      <c r="C24" s="56" t="s">
        <v>58</v>
      </c>
      <c r="D24" s="58"/>
      <c r="E24" s="80" t="s">
        <v>59</v>
      </c>
      <c r="F24" s="73">
        <f>((F16*U24*0)+(F17*V24*0)+(F18*W24*0))/100</f>
        <v>0</v>
      </c>
      <c r="G24" s="53">
        <v>18</v>
      </c>
      <c r="H24" s="107" t="s">
        <v>64</v>
      </c>
      <c r="I24" s="121" t="s">
        <v>60</v>
      </c>
      <c r="J24" s="118">
        <f>((F16*X24*0)+(F17*Y24*0)+(F18*Z24*0))/100</f>
        <v>0</v>
      </c>
      <c r="U24">
        <v>1</v>
      </c>
      <c r="V24">
        <v>1</v>
      </c>
      <c r="W24">
        <v>1</v>
      </c>
      <c r="X24">
        <v>1</v>
      </c>
      <c r="Y24">
        <v>1</v>
      </c>
      <c r="Z24">
        <v>0</v>
      </c>
    </row>
    <row r="25" spans="1:26" ht="18" customHeight="1" x14ac:dyDescent="0.25">
      <c r="A25" s="11"/>
      <c r="B25" s="53">
        <v>14</v>
      </c>
      <c r="C25" s="19"/>
      <c r="D25" s="58"/>
      <c r="E25" s="81"/>
      <c r="F25" s="79"/>
      <c r="G25" s="53">
        <v>19</v>
      </c>
      <c r="H25" s="116"/>
      <c r="I25" s="120"/>
      <c r="J25" s="119"/>
    </row>
    <row r="26" spans="1:26" ht="18" customHeight="1" thickBot="1" x14ac:dyDescent="0.3">
      <c r="A26" s="11"/>
      <c r="B26" s="53">
        <v>15</v>
      </c>
      <c r="C26" s="56"/>
      <c r="D26" s="58"/>
      <c r="E26" s="58"/>
      <c r="F26" s="99"/>
      <c r="G26" s="53">
        <v>20</v>
      </c>
      <c r="H26" s="107" t="s">
        <v>42</v>
      </c>
      <c r="I26" s="122"/>
      <c r="J26" s="90">
        <f>SUM(J22:J25)+SUM(F22:F25)</f>
        <v>0</v>
      </c>
    </row>
    <row r="27" spans="1:26" ht="18" customHeight="1" thickTop="1" x14ac:dyDescent="0.25">
      <c r="A27" s="11"/>
      <c r="B27" s="92"/>
      <c r="C27" s="134" t="s">
        <v>70</v>
      </c>
      <c r="D27" s="127"/>
      <c r="E27" s="93"/>
      <c r="F27" s="29"/>
      <c r="G27" s="100" t="s">
        <v>48</v>
      </c>
      <c r="H27" s="95" t="s">
        <v>49</v>
      </c>
      <c r="I27" s="28"/>
      <c r="J27" s="31"/>
    </row>
    <row r="28" spans="1:26" ht="18" customHeight="1" x14ac:dyDescent="0.25">
      <c r="A28" s="11"/>
      <c r="B28" s="25"/>
      <c r="C28" s="125"/>
      <c r="D28" s="128"/>
      <c r="E28" s="21"/>
      <c r="F28" s="11"/>
      <c r="G28" s="101">
        <v>21</v>
      </c>
      <c r="H28" s="105" t="s">
        <v>50</v>
      </c>
      <c r="I28" s="113"/>
      <c r="J28" s="109">
        <f>F20+J20+F26+J26</f>
        <v>0</v>
      </c>
    </row>
    <row r="29" spans="1:26" ht="18" customHeight="1" x14ac:dyDescent="0.25">
      <c r="A29" s="11"/>
      <c r="B29" s="74"/>
      <c r="C29" s="126"/>
      <c r="D29" s="129"/>
      <c r="E29" s="21"/>
      <c r="F29" s="11"/>
      <c r="G29" s="52">
        <v>22</v>
      </c>
      <c r="H29" s="106" t="s">
        <v>51</v>
      </c>
      <c r="I29" s="114">
        <f>J28-SUM('SO 14025'!K9:'SO 14025'!K54)</f>
        <v>0</v>
      </c>
      <c r="J29" s="110">
        <f>ROUND(((ROUND(I29,2)*20)*1/100),2)</f>
        <v>0</v>
      </c>
    </row>
    <row r="30" spans="1:26" ht="18" customHeight="1" x14ac:dyDescent="0.25">
      <c r="A30" s="11"/>
      <c r="B30" s="22"/>
      <c r="C30" s="116"/>
      <c r="D30" s="120"/>
      <c r="E30" s="21"/>
      <c r="F30" s="11"/>
      <c r="G30" s="53">
        <v>23</v>
      </c>
      <c r="H30" s="107" t="s">
        <v>52</v>
      </c>
      <c r="I30" s="80">
        <f>SUM('SO 14025'!K9:'SO 14025'!K54)</f>
        <v>0</v>
      </c>
      <c r="J30" s="111">
        <f>ROUND(((ROUND(I30,2)*0)/100),2)</f>
        <v>0</v>
      </c>
    </row>
    <row r="31" spans="1:26" ht="18" customHeight="1" x14ac:dyDescent="0.25">
      <c r="A31" s="11"/>
      <c r="B31" s="23"/>
      <c r="C31" s="130"/>
      <c r="D31" s="131"/>
      <c r="E31" s="21"/>
      <c r="F31" s="11"/>
      <c r="G31" s="101">
        <v>24</v>
      </c>
      <c r="H31" s="105" t="s">
        <v>53</v>
      </c>
      <c r="I31" s="104"/>
      <c r="J31" s="124">
        <f>SUM(J28:J30)</f>
        <v>0</v>
      </c>
    </row>
    <row r="32" spans="1:26" ht="18" customHeight="1" thickBot="1" x14ac:dyDescent="0.3">
      <c r="A32" s="11"/>
      <c r="B32" s="41"/>
      <c r="C32" s="108"/>
      <c r="D32" s="115"/>
      <c r="E32" s="75"/>
      <c r="F32" s="76"/>
      <c r="G32" s="52" t="s">
        <v>54</v>
      </c>
      <c r="H32" s="108"/>
      <c r="I32" s="115"/>
      <c r="J32" s="112"/>
    </row>
    <row r="33" spans="1:10" ht="18" customHeight="1" thickTop="1" x14ac:dyDescent="0.25">
      <c r="A33" s="11"/>
      <c r="B33" s="92"/>
      <c r="C33" s="93"/>
      <c r="D33" s="132" t="s">
        <v>68</v>
      </c>
      <c r="E33" s="15"/>
      <c r="F33" s="94"/>
      <c r="G33" s="102">
        <v>26</v>
      </c>
      <c r="H33" s="133" t="s">
        <v>69</v>
      </c>
      <c r="I33" s="29"/>
      <c r="J33" s="103"/>
    </row>
    <row r="34" spans="1:10" ht="18" customHeight="1" x14ac:dyDescent="0.25">
      <c r="A34" s="11"/>
      <c r="B34" s="24"/>
      <c r="C34" s="20"/>
      <c r="D34" s="14"/>
      <c r="E34" s="14"/>
      <c r="F34" s="14"/>
      <c r="G34" s="14"/>
      <c r="H34" s="14"/>
      <c r="I34" s="29"/>
      <c r="J34" s="32"/>
    </row>
    <row r="35" spans="1:10" ht="18" customHeight="1" x14ac:dyDescent="0.25">
      <c r="A35" s="11"/>
      <c r="B35" s="25"/>
      <c r="C35" s="21"/>
      <c r="D35" s="3"/>
      <c r="E35" s="3"/>
      <c r="F35" s="3"/>
      <c r="G35" s="3"/>
      <c r="H35" s="3"/>
      <c r="I35" s="11"/>
      <c r="J35" s="33"/>
    </row>
    <row r="36" spans="1:10" ht="18" customHeight="1" x14ac:dyDescent="0.25">
      <c r="A36" s="11"/>
      <c r="B36" s="25"/>
      <c r="C36" s="21"/>
      <c r="D36" s="3"/>
      <c r="E36" s="3"/>
      <c r="F36" s="3"/>
      <c r="G36" s="3"/>
      <c r="H36" s="3"/>
      <c r="I36" s="11"/>
      <c r="J36" s="33"/>
    </row>
    <row r="37" spans="1:10" ht="18" customHeight="1" x14ac:dyDescent="0.25">
      <c r="A37" s="11"/>
      <c r="B37" s="25"/>
      <c r="C37" s="21"/>
      <c r="D37" s="3"/>
      <c r="E37" s="3"/>
      <c r="F37" s="3"/>
      <c r="G37" s="3"/>
      <c r="H37" s="3"/>
      <c r="I37" s="11"/>
      <c r="J37" s="33"/>
    </row>
    <row r="38" spans="1:10" ht="18" customHeight="1" x14ac:dyDescent="0.25">
      <c r="A38" s="11"/>
      <c r="B38" s="25"/>
      <c r="C38" s="21"/>
      <c r="D38" s="3"/>
      <c r="E38" s="3"/>
      <c r="F38" s="3"/>
      <c r="G38" s="3"/>
      <c r="H38" s="3"/>
      <c r="I38" s="11"/>
      <c r="J38" s="33"/>
    </row>
    <row r="39" spans="1:10" ht="18" customHeight="1" x14ac:dyDescent="0.25">
      <c r="A39" s="11"/>
      <c r="B39" s="25"/>
      <c r="C39" s="21"/>
      <c r="D39" s="3"/>
      <c r="E39" s="3"/>
      <c r="F39" s="3"/>
      <c r="G39" s="3"/>
      <c r="H39" s="3"/>
      <c r="I39" s="11"/>
      <c r="J39" s="33"/>
    </row>
    <row r="40" spans="1:10" ht="18" customHeight="1" thickBot="1" x14ac:dyDescent="0.3">
      <c r="A40" s="11"/>
      <c r="B40" s="74"/>
      <c r="C40" s="75"/>
      <c r="D40" s="12"/>
      <c r="E40" s="12"/>
      <c r="F40" s="12"/>
      <c r="G40" s="12"/>
      <c r="H40" s="12"/>
      <c r="I40" s="76"/>
      <c r="J40" s="77"/>
    </row>
    <row r="41" spans="1:10" ht="15.75" thickTop="1" x14ac:dyDescent="0.25">
      <c r="A41" s="11"/>
      <c r="B41" s="15"/>
      <c r="C41" s="15"/>
      <c r="D41" s="15"/>
      <c r="E41" s="15"/>
      <c r="F41" s="15"/>
      <c r="G41" s="15"/>
      <c r="H41" s="15"/>
      <c r="I41" s="15"/>
      <c r="J41" s="15"/>
    </row>
  </sheetData>
  <mergeCells count="4">
    <mergeCell ref="B2:J2"/>
    <mergeCell ref="B6:J6"/>
    <mergeCell ref="B8:J8"/>
    <mergeCell ref="B10:J10"/>
  </mergeCells>
  <pageMargins left="0.7" right="0.7" top="0.75" bottom="0.75" header="0.3" footer="0.3"/>
  <pageSetup paperSize="9" scale="95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00"/>
  <sheetViews>
    <sheetView workbookViewId="0"/>
  </sheetViews>
  <sheetFormatPr defaultColWidth="0" defaultRowHeight="15" x14ac:dyDescent="0.25"/>
  <cols>
    <col min="1" max="1" width="40.7109375" customWidth="1"/>
    <col min="2" max="4" width="12.7109375" customWidth="1"/>
    <col min="5" max="6" width="15.7109375" customWidth="1"/>
    <col min="7" max="7" width="3.7109375" customWidth="1"/>
    <col min="8" max="9" width="9.140625" hidden="1" customWidth="1"/>
    <col min="10" max="26" width="0" hidden="1" customWidth="1"/>
    <col min="27" max="16384" width="9.140625" hidden="1"/>
  </cols>
  <sheetData>
    <row r="1" spans="1:26" ht="20.100000000000001" customHeight="1" x14ac:dyDescent="0.25">
      <c r="A1" s="210" t="s">
        <v>33</v>
      </c>
      <c r="B1" s="211"/>
      <c r="C1" s="211"/>
      <c r="D1" s="212"/>
      <c r="E1" s="137" t="s">
        <v>30</v>
      </c>
      <c r="F1" s="136"/>
      <c r="W1">
        <v>30.126000000000001</v>
      </c>
    </row>
    <row r="2" spans="1:26" ht="20.100000000000001" customHeight="1" x14ac:dyDescent="0.25">
      <c r="A2" s="210" t="s">
        <v>34</v>
      </c>
      <c r="B2" s="211"/>
      <c r="C2" s="211"/>
      <c r="D2" s="212"/>
      <c r="E2" s="137" t="s">
        <v>28</v>
      </c>
      <c r="F2" s="136"/>
    </row>
    <row r="3" spans="1:26" ht="20.100000000000001" customHeight="1" x14ac:dyDescent="0.25">
      <c r="A3" s="210" t="s">
        <v>35</v>
      </c>
      <c r="B3" s="211"/>
      <c r="C3" s="211"/>
      <c r="D3" s="212"/>
      <c r="E3" s="137" t="s">
        <v>74</v>
      </c>
      <c r="F3" s="136"/>
    </row>
    <row r="4" spans="1:26" x14ac:dyDescent="0.25">
      <c r="A4" s="138" t="s">
        <v>1</v>
      </c>
      <c r="B4" s="135"/>
      <c r="C4" s="135"/>
      <c r="D4" s="135"/>
      <c r="E4" s="135"/>
      <c r="F4" s="135"/>
    </row>
    <row r="5" spans="1:26" x14ac:dyDescent="0.25">
      <c r="A5" s="138" t="s">
        <v>27</v>
      </c>
      <c r="B5" s="135"/>
      <c r="C5" s="135"/>
      <c r="D5" s="135"/>
      <c r="E5" s="135"/>
      <c r="F5" s="135"/>
    </row>
    <row r="6" spans="1:26" x14ac:dyDescent="0.25">
      <c r="A6" s="135"/>
      <c r="B6" s="135"/>
      <c r="C6" s="135"/>
      <c r="D6" s="135"/>
      <c r="E6" s="135"/>
      <c r="F6" s="135"/>
    </row>
    <row r="7" spans="1:26" x14ac:dyDescent="0.25">
      <c r="A7" s="135"/>
      <c r="B7" s="135"/>
      <c r="C7" s="135"/>
      <c r="D7" s="135"/>
      <c r="E7" s="135"/>
      <c r="F7" s="135"/>
    </row>
    <row r="8" spans="1:26" x14ac:dyDescent="0.25">
      <c r="A8" s="139" t="s">
        <v>75</v>
      </c>
      <c r="B8" s="135"/>
      <c r="C8" s="135"/>
      <c r="D8" s="135"/>
      <c r="E8" s="135"/>
      <c r="F8" s="135"/>
    </row>
    <row r="9" spans="1:26" x14ac:dyDescent="0.25">
      <c r="A9" s="140" t="s">
        <v>71</v>
      </c>
      <c r="B9" s="140" t="s">
        <v>65</v>
      </c>
      <c r="C9" s="140" t="s">
        <v>66</v>
      </c>
      <c r="D9" s="140" t="s">
        <v>42</v>
      </c>
      <c r="E9" s="140" t="s">
        <v>72</v>
      </c>
      <c r="F9" s="140" t="s">
        <v>73</v>
      </c>
    </row>
    <row r="10" spans="1:26" x14ac:dyDescent="0.25">
      <c r="A10" s="147" t="s">
        <v>76</v>
      </c>
      <c r="B10" s="148"/>
      <c r="C10" s="144"/>
      <c r="D10" s="144"/>
      <c r="E10" s="145"/>
      <c r="F10" s="145"/>
      <c r="G10" s="146"/>
      <c r="H10" s="146"/>
      <c r="I10" s="146"/>
      <c r="J10" s="146"/>
      <c r="K10" s="146"/>
      <c r="L10" s="146"/>
      <c r="M10" s="146"/>
      <c r="N10" s="146"/>
      <c r="O10" s="146"/>
      <c r="P10" s="146"/>
      <c r="Q10" s="146"/>
      <c r="R10" s="146"/>
      <c r="S10" s="146"/>
      <c r="T10" s="146"/>
      <c r="U10" s="146"/>
      <c r="V10" s="146"/>
      <c r="W10" s="146"/>
      <c r="X10" s="146"/>
      <c r="Y10" s="146"/>
      <c r="Z10" s="146"/>
    </row>
    <row r="11" spans="1:26" x14ac:dyDescent="0.25">
      <c r="A11" s="149" t="s">
        <v>77</v>
      </c>
      <c r="B11" s="150">
        <f>'SO 14013'!L12</f>
        <v>0</v>
      </c>
      <c r="C11" s="150">
        <f>'SO 14013'!M12</f>
        <v>0</v>
      </c>
      <c r="D11" s="150">
        <f>'SO 14013'!I12</f>
        <v>0</v>
      </c>
      <c r="E11" s="151">
        <f>'SO 14013'!P12</f>
        <v>0</v>
      </c>
      <c r="F11" s="151">
        <f>'SO 14013'!S12</f>
        <v>0.02</v>
      </c>
      <c r="G11" s="146"/>
      <c r="H11" s="146"/>
      <c r="I11" s="146"/>
      <c r="J11" s="146"/>
      <c r="K11" s="146"/>
      <c r="L11" s="146"/>
      <c r="M11" s="146"/>
      <c r="N11" s="146"/>
      <c r="O11" s="146"/>
      <c r="P11" s="146"/>
      <c r="Q11" s="146"/>
      <c r="R11" s="146"/>
      <c r="S11" s="146"/>
      <c r="T11" s="146"/>
      <c r="U11" s="146"/>
      <c r="V11" s="146"/>
      <c r="W11" s="146"/>
      <c r="X11" s="146"/>
      <c r="Y11" s="146"/>
      <c r="Z11" s="146"/>
    </row>
    <row r="12" spans="1:26" x14ac:dyDescent="0.25">
      <c r="A12" s="149" t="s">
        <v>78</v>
      </c>
      <c r="B12" s="150">
        <f>'SO 14013'!L17</f>
        <v>0</v>
      </c>
      <c r="C12" s="150">
        <f>'SO 14013'!M17</f>
        <v>0</v>
      </c>
      <c r="D12" s="150">
        <f>'SO 14013'!I17</f>
        <v>0</v>
      </c>
      <c r="E12" s="151">
        <f>'SO 14013'!P17</f>
        <v>0.13</v>
      </c>
      <c r="F12" s="151">
        <f>'SO 14013'!S17</f>
        <v>322.20999999999998</v>
      </c>
      <c r="G12" s="146"/>
      <c r="H12" s="146"/>
      <c r="I12" s="146"/>
      <c r="J12" s="146"/>
      <c r="K12" s="146"/>
      <c r="L12" s="146"/>
      <c r="M12" s="146"/>
      <c r="N12" s="146"/>
      <c r="O12" s="146"/>
      <c r="P12" s="146"/>
      <c r="Q12" s="146"/>
      <c r="R12" s="146"/>
      <c r="S12" s="146"/>
      <c r="T12" s="146"/>
      <c r="U12" s="146"/>
      <c r="V12" s="146"/>
      <c r="W12" s="146"/>
      <c r="X12" s="146"/>
      <c r="Y12" s="146"/>
      <c r="Z12" s="146"/>
    </row>
    <row r="13" spans="1:26" x14ac:dyDescent="0.25">
      <c r="A13" s="149" t="s">
        <v>79</v>
      </c>
      <c r="B13" s="150">
        <f>'SO 14013'!L21</f>
        <v>0</v>
      </c>
      <c r="C13" s="150">
        <f>'SO 14013'!M21</f>
        <v>0</v>
      </c>
      <c r="D13" s="150">
        <f>'SO 14013'!I21</f>
        <v>0</v>
      </c>
      <c r="E13" s="151">
        <f>'SO 14013'!P21</f>
        <v>0.42</v>
      </c>
      <c r="F13" s="151">
        <f>'SO 14013'!S21</f>
        <v>6.72</v>
      </c>
      <c r="G13" s="146"/>
      <c r="H13" s="146"/>
      <c r="I13" s="146"/>
      <c r="J13" s="146"/>
      <c r="K13" s="146"/>
      <c r="L13" s="146"/>
      <c r="M13" s="146"/>
      <c r="N13" s="146"/>
      <c r="O13" s="146"/>
      <c r="P13" s="146"/>
      <c r="Q13" s="146"/>
      <c r="R13" s="146"/>
      <c r="S13" s="146"/>
      <c r="T13" s="146"/>
      <c r="U13" s="146"/>
      <c r="V13" s="146"/>
      <c r="W13" s="146"/>
      <c r="X13" s="146"/>
      <c r="Y13" s="146"/>
      <c r="Z13" s="146"/>
    </row>
    <row r="14" spans="1:26" x14ac:dyDescent="0.25">
      <c r="A14" s="149" t="s">
        <v>80</v>
      </c>
      <c r="B14" s="150">
        <f>'SO 14013'!L28</f>
        <v>0</v>
      </c>
      <c r="C14" s="150">
        <f>'SO 14013'!M28</f>
        <v>0</v>
      </c>
      <c r="D14" s="150">
        <f>'SO 14013'!I28</f>
        <v>0</v>
      </c>
      <c r="E14" s="151">
        <f>'SO 14013'!P28</f>
        <v>0</v>
      </c>
      <c r="F14" s="151">
        <f>'SO 14013'!S28</f>
        <v>0</v>
      </c>
      <c r="G14" s="146"/>
      <c r="H14" s="146"/>
      <c r="I14" s="146"/>
      <c r="J14" s="146"/>
      <c r="K14" s="146"/>
      <c r="L14" s="146"/>
      <c r="M14" s="146"/>
      <c r="N14" s="146"/>
      <c r="O14" s="146"/>
      <c r="P14" s="146"/>
      <c r="Q14" s="146"/>
      <c r="R14" s="146"/>
      <c r="S14" s="146"/>
      <c r="T14" s="146"/>
      <c r="U14" s="146"/>
      <c r="V14" s="146"/>
      <c r="W14" s="146"/>
      <c r="X14" s="146"/>
      <c r="Y14" s="146"/>
      <c r="Z14" s="146"/>
    </row>
    <row r="15" spans="1:26" x14ac:dyDescent="0.25">
      <c r="A15" s="149" t="s">
        <v>81</v>
      </c>
      <c r="B15" s="150">
        <f>'SO 14013'!L32</f>
        <v>0</v>
      </c>
      <c r="C15" s="150">
        <f>'SO 14013'!M32</f>
        <v>0</v>
      </c>
      <c r="D15" s="150">
        <f>'SO 14013'!I32</f>
        <v>0</v>
      </c>
      <c r="E15" s="151">
        <f>'SO 14013'!P32</f>
        <v>0</v>
      </c>
      <c r="F15" s="151">
        <f>'SO 14013'!S32</f>
        <v>0</v>
      </c>
      <c r="G15" s="146"/>
      <c r="H15" s="146"/>
      <c r="I15" s="146"/>
      <c r="J15" s="146"/>
      <c r="K15" s="146"/>
      <c r="L15" s="146"/>
      <c r="M15" s="146"/>
      <c r="N15" s="146"/>
      <c r="O15" s="146"/>
      <c r="P15" s="146"/>
      <c r="Q15" s="146"/>
      <c r="R15" s="146"/>
      <c r="S15" s="146"/>
      <c r="T15" s="146"/>
      <c r="U15" s="146"/>
      <c r="V15" s="146"/>
      <c r="W15" s="146"/>
      <c r="X15" s="146"/>
      <c r="Y15" s="146"/>
      <c r="Z15" s="146"/>
    </row>
    <row r="16" spans="1:26" x14ac:dyDescent="0.25">
      <c r="A16" s="2" t="s">
        <v>76</v>
      </c>
      <c r="B16" s="152">
        <f>'SO 14013'!L34</f>
        <v>0</v>
      </c>
      <c r="C16" s="152">
        <f>'SO 14013'!M34</f>
        <v>0</v>
      </c>
      <c r="D16" s="152">
        <f>'SO 14013'!I34</f>
        <v>0</v>
      </c>
      <c r="E16" s="153">
        <f>'SO 14013'!S34</f>
        <v>328.95</v>
      </c>
      <c r="F16" s="153">
        <f>'SO 14013'!V34</f>
        <v>0</v>
      </c>
      <c r="G16" s="146"/>
      <c r="H16" s="146"/>
      <c r="I16" s="146"/>
      <c r="J16" s="146"/>
      <c r="K16" s="146"/>
      <c r="L16" s="146"/>
      <c r="M16" s="146"/>
      <c r="N16" s="146"/>
      <c r="O16" s="146"/>
      <c r="P16" s="146"/>
      <c r="Q16" s="146"/>
      <c r="R16" s="146"/>
      <c r="S16" s="146"/>
      <c r="T16" s="146"/>
      <c r="U16" s="146"/>
      <c r="V16" s="146"/>
      <c r="W16" s="146"/>
      <c r="X16" s="146"/>
      <c r="Y16" s="146"/>
      <c r="Z16" s="146"/>
    </row>
    <row r="17" spans="1:26" x14ac:dyDescent="0.25">
      <c r="A17" s="1"/>
      <c r="B17" s="142"/>
      <c r="C17" s="142"/>
      <c r="D17" s="142"/>
      <c r="E17" s="141"/>
      <c r="F17" s="141"/>
    </row>
    <row r="18" spans="1:26" x14ac:dyDescent="0.25">
      <c r="A18" s="2" t="s">
        <v>82</v>
      </c>
      <c r="B18" s="152">
        <f>'SO 14013'!L35</f>
        <v>0</v>
      </c>
      <c r="C18" s="152">
        <f>'SO 14013'!M35</f>
        <v>0</v>
      </c>
      <c r="D18" s="152">
        <f>'SO 14013'!I35</f>
        <v>0</v>
      </c>
      <c r="E18" s="153">
        <f>'SO 14013'!S35</f>
        <v>328.95</v>
      </c>
      <c r="F18" s="153">
        <f>'SO 14013'!V35</f>
        <v>0</v>
      </c>
      <c r="G18" s="146"/>
      <c r="H18" s="146"/>
      <c r="I18" s="146"/>
      <c r="J18" s="146"/>
      <c r="K18" s="146"/>
      <c r="L18" s="146"/>
      <c r="M18" s="146"/>
      <c r="N18" s="146"/>
      <c r="O18" s="146"/>
      <c r="P18" s="146"/>
      <c r="Q18" s="146"/>
      <c r="R18" s="146"/>
      <c r="S18" s="146"/>
      <c r="T18" s="146"/>
      <c r="U18" s="146"/>
      <c r="V18" s="146"/>
      <c r="W18" s="146"/>
      <c r="X18" s="146"/>
      <c r="Y18" s="146"/>
      <c r="Z18" s="146"/>
    </row>
    <row r="19" spans="1:26" x14ac:dyDescent="0.25">
      <c r="A19" s="1"/>
      <c r="B19" s="142"/>
      <c r="C19" s="142"/>
      <c r="D19" s="142"/>
      <c r="E19" s="141"/>
      <c r="F19" s="141"/>
    </row>
    <row r="20" spans="1:26" x14ac:dyDescent="0.25">
      <c r="A20" s="1"/>
      <c r="B20" s="142"/>
      <c r="C20" s="142"/>
      <c r="D20" s="142"/>
      <c r="E20" s="141"/>
      <c r="F20" s="141"/>
    </row>
    <row r="21" spans="1:26" x14ac:dyDescent="0.25">
      <c r="A21" s="1"/>
      <c r="B21" s="142"/>
      <c r="C21" s="142"/>
      <c r="D21" s="142"/>
      <c r="E21" s="141"/>
      <c r="F21" s="141"/>
    </row>
    <row r="22" spans="1:26" x14ac:dyDescent="0.25">
      <c r="A22" s="1"/>
      <c r="B22" s="142"/>
      <c r="C22" s="142"/>
      <c r="D22" s="142"/>
      <c r="E22" s="141"/>
      <c r="F22" s="141"/>
    </row>
    <row r="23" spans="1:26" x14ac:dyDescent="0.25">
      <c r="A23" s="1"/>
      <c r="B23" s="142"/>
      <c r="C23" s="142"/>
      <c r="D23" s="142"/>
      <c r="E23" s="141"/>
      <c r="F23" s="141"/>
    </row>
    <row r="24" spans="1:26" x14ac:dyDescent="0.25">
      <c r="A24" s="1"/>
      <c r="B24" s="142"/>
      <c r="C24" s="142"/>
      <c r="D24" s="142"/>
      <c r="E24" s="141"/>
      <c r="F24" s="141"/>
    </row>
    <row r="25" spans="1:26" x14ac:dyDescent="0.25">
      <c r="A25" s="1"/>
      <c r="B25" s="142"/>
      <c r="C25" s="142"/>
      <c r="D25" s="142"/>
      <c r="E25" s="141"/>
      <c r="F25" s="141"/>
    </row>
    <row r="26" spans="1:26" x14ac:dyDescent="0.25">
      <c r="A26" s="1"/>
      <c r="B26" s="142"/>
      <c r="C26" s="142"/>
      <c r="D26" s="142"/>
      <c r="E26" s="141"/>
      <c r="F26" s="141"/>
    </row>
    <row r="27" spans="1:26" x14ac:dyDescent="0.25">
      <c r="A27" s="1"/>
      <c r="B27" s="142"/>
      <c r="C27" s="142"/>
      <c r="D27" s="142"/>
      <c r="E27" s="141"/>
      <c r="F27" s="141"/>
    </row>
    <row r="28" spans="1:26" x14ac:dyDescent="0.25">
      <c r="A28" s="1"/>
      <c r="B28" s="142"/>
      <c r="C28" s="142"/>
      <c r="D28" s="142"/>
      <c r="E28" s="141"/>
      <c r="F28" s="141"/>
    </row>
    <row r="29" spans="1:26" x14ac:dyDescent="0.25">
      <c r="A29" s="1"/>
      <c r="B29" s="142"/>
      <c r="C29" s="142"/>
      <c r="D29" s="142"/>
      <c r="E29" s="141"/>
      <c r="F29" s="141"/>
    </row>
    <row r="30" spans="1:26" x14ac:dyDescent="0.25">
      <c r="A30" s="1"/>
      <c r="B30" s="142"/>
      <c r="C30" s="142"/>
      <c r="D30" s="142"/>
      <c r="E30" s="141"/>
      <c r="F30" s="141"/>
    </row>
    <row r="31" spans="1:26" x14ac:dyDescent="0.25">
      <c r="A31" s="1"/>
      <c r="B31" s="142"/>
      <c r="C31" s="142"/>
      <c r="D31" s="142"/>
      <c r="E31" s="141"/>
      <c r="F31" s="141"/>
    </row>
    <row r="32" spans="1:26" x14ac:dyDescent="0.25">
      <c r="A32" s="1"/>
      <c r="B32" s="142"/>
      <c r="C32" s="142"/>
      <c r="D32" s="142"/>
      <c r="E32" s="141"/>
      <c r="F32" s="141"/>
    </row>
    <row r="33" spans="1:6" x14ac:dyDescent="0.25">
      <c r="A33" s="1"/>
      <c r="B33" s="142"/>
      <c r="C33" s="142"/>
      <c r="D33" s="142"/>
      <c r="E33" s="141"/>
      <c r="F33" s="141"/>
    </row>
    <row r="34" spans="1:6" x14ac:dyDescent="0.25">
      <c r="A34" s="1"/>
      <c r="B34" s="142"/>
      <c r="C34" s="142"/>
      <c r="D34" s="142"/>
      <c r="E34" s="141"/>
      <c r="F34" s="141"/>
    </row>
    <row r="35" spans="1:6" x14ac:dyDescent="0.25">
      <c r="A35" s="1"/>
      <c r="B35" s="142"/>
      <c r="C35" s="142"/>
      <c r="D35" s="142"/>
      <c r="E35" s="141"/>
      <c r="F35" s="141"/>
    </row>
    <row r="36" spans="1:6" x14ac:dyDescent="0.25">
      <c r="A36" s="1"/>
      <c r="B36" s="142"/>
      <c r="C36" s="142"/>
      <c r="D36" s="142"/>
      <c r="E36" s="141"/>
      <c r="F36" s="141"/>
    </row>
    <row r="37" spans="1:6" x14ac:dyDescent="0.25">
      <c r="A37" s="1"/>
      <c r="B37" s="142"/>
      <c r="C37" s="142"/>
      <c r="D37" s="142"/>
      <c r="E37" s="141"/>
      <c r="F37" s="141"/>
    </row>
    <row r="38" spans="1:6" x14ac:dyDescent="0.25">
      <c r="A38" s="1"/>
      <c r="B38" s="142"/>
      <c r="C38" s="142"/>
      <c r="D38" s="142"/>
      <c r="E38" s="141"/>
      <c r="F38" s="141"/>
    </row>
    <row r="39" spans="1:6" x14ac:dyDescent="0.25">
      <c r="A39" s="1"/>
      <c r="B39" s="142"/>
      <c r="C39" s="142"/>
      <c r="D39" s="142"/>
      <c r="E39" s="141"/>
      <c r="F39" s="141"/>
    </row>
    <row r="40" spans="1:6" x14ac:dyDescent="0.25">
      <c r="A40" s="1"/>
      <c r="B40" s="142"/>
      <c r="C40" s="142"/>
      <c r="D40" s="142"/>
      <c r="E40" s="141"/>
      <c r="F40" s="141"/>
    </row>
    <row r="41" spans="1:6" x14ac:dyDescent="0.25">
      <c r="A41" s="1"/>
      <c r="B41" s="142"/>
      <c r="C41" s="142"/>
      <c r="D41" s="142"/>
      <c r="E41" s="141"/>
      <c r="F41" s="141"/>
    </row>
    <row r="42" spans="1:6" x14ac:dyDescent="0.25">
      <c r="A42" s="1"/>
      <c r="B42" s="142"/>
      <c r="C42" s="142"/>
      <c r="D42" s="142"/>
      <c r="E42" s="141"/>
      <c r="F42" s="141"/>
    </row>
    <row r="43" spans="1:6" x14ac:dyDescent="0.25">
      <c r="A43" s="1"/>
      <c r="B43" s="142"/>
      <c r="C43" s="142"/>
      <c r="D43" s="142"/>
      <c r="E43" s="141"/>
      <c r="F43" s="141"/>
    </row>
    <row r="44" spans="1:6" x14ac:dyDescent="0.25">
      <c r="A44" s="1"/>
      <c r="B44" s="142"/>
      <c r="C44" s="142"/>
      <c r="D44" s="142"/>
      <c r="E44" s="141"/>
      <c r="F44" s="141"/>
    </row>
    <row r="45" spans="1:6" x14ac:dyDescent="0.25">
      <c r="A45" s="1"/>
      <c r="B45" s="142"/>
      <c r="C45" s="142"/>
      <c r="D45" s="142"/>
      <c r="E45" s="141"/>
      <c r="F45" s="141"/>
    </row>
    <row r="46" spans="1:6" x14ac:dyDescent="0.25">
      <c r="A46" s="1"/>
      <c r="B46" s="142"/>
      <c r="C46" s="142"/>
      <c r="D46" s="142"/>
      <c r="E46" s="141"/>
      <c r="F46" s="141"/>
    </row>
    <row r="47" spans="1:6" x14ac:dyDescent="0.25">
      <c r="A47" s="1"/>
      <c r="B47" s="142"/>
      <c r="C47" s="142"/>
      <c r="D47" s="142"/>
      <c r="E47" s="141"/>
      <c r="F47" s="141"/>
    </row>
    <row r="48" spans="1:6" x14ac:dyDescent="0.25">
      <c r="A48" s="1"/>
      <c r="B48" s="142"/>
      <c r="C48" s="142"/>
      <c r="D48" s="142"/>
      <c r="E48" s="141"/>
      <c r="F48" s="141"/>
    </row>
    <row r="49" spans="1:6" x14ac:dyDescent="0.25">
      <c r="A49" s="1"/>
      <c r="B49" s="142"/>
      <c r="C49" s="142"/>
      <c r="D49" s="142"/>
      <c r="E49" s="141"/>
      <c r="F49" s="141"/>
    </row>
    <row r="50" spans="1:6" x14ac:dyDescent="0.25">
      <c r="A50" s="1"/>
      <c r="B50" s="142"/>
      <c r="C50" s="142"/>
      <c r="D50" s="142"/>
      <c r="E50" s="141"/>
      <c r="F50" s="141"/>
    </row>
    <row r="51" spans="1:6" x14ac:dyDescent="0.25">
      <c r="A51" s="1"/>
      <c r="B51" s="142"/>
      <c r="C51" s="142"/>
      <c r="D51" s="142"/>
      <c r="E51" s="141"/>
      <c r="F51" s="141"/>
    </row>
    <row r="52" spans="1:6" x14ac:dyDescent="0.25">
      <c r="A52" s="1"/>
      <c r="B52" s="142"/>
      <c r="C52" s="142"/>
      <c r="D52" s="142"/>
      <c r="E52" s="141"/>
      <c r="F52" s="141"/>
    </row>
    <row r="53" spans="1:6" x14ac:dyDescent="0.25">
      <c r="A53" s="1"/>
      <c r="B53" s="142"/>
      <c r="C53" s="142"/>
      <c r="D53" s="142"/>
      <c r="E53" s="141"/>
      <c r="F53" s="141"/>
    </row>
    <row r="54" spans="1:6" x14ac:dyDescent="0.25">
      <c r="A54" s="1"/>
      <c r="B54" s="142"/>
      <c r="C54" s="142"/>
      <c r="D54" s="142"/>
      <c r="E54" s="141"/>
      <c r="F54" s="141"/>
    </row>
    <row r="55" spans="1:6" x14ac:dyDescent="0.25">
      <c r="A55" s="1"/>
      <c r="B55" s="142"/>
      <c r="C55" s="142"/>
      <c r="D55" s="142"/>
      <c r="E55" s="141"/>
      <c r="F55" s="141"/>
    </row>
    <row r="56" spans="1:6" x14ac:dyDescent="0.25">
      <c r="A56" s="1"/>
      <c r="B56" s="142"/>
      <c r="C56" s="142"/>
      <c r="D56" s="142"/>
      <c r="E56" s="141"/>
      <c r="F56" s="141"/>
    </row>
    <row r="57" spans="1:6" x14ac:dyDescent="0.25">
      <c r="A57" s="1"/>
      <c r="B57" s="142"/>
      <c r="C57" s="142"/>
      <c r="D57" s="142"/>
      <c r="E57" s="141"/>
      <c r="F57" s="141"/>
    </row>
    <row r="58" spans="1:6" x14ac:dyDescent="0.25">
      <c r="A58" s="1"/>
      <c r="B58" s="142"/>
      <c r="C58" s="142"/>
      <c r="D58" s="142"/>
      <c r="E58" s="141"/>
      <c r="F58" s="141"/>
    </row>
    <row r="59" spans="1:6" x14ac:dyDescent="0.25">
      <c r="A59" s="1"/>
      <c r="B59" s="142"/>
      <c r="C59" s="142"/>
      <c r="D59" s="142"/>
      <c r="E59" s="141"/>
      <c r="F59" s="141"/>
    </row>
    <row r="60" spans="1:6" x14ac:dyDescent="0.25">
      <c r="A60" s="1"/>
      <c r="B60" s="142"/>
      <c r="C60" s="142"/>
      <c r="D60" s="142"/>
      <c r="E60" s="141"/>
      <c r="F60" s="141"/>
    </row>
    <row r="61" spans="1:6" x14ac:dyDescent="0.25">
      <c r="A61" s="1"/>
      <c r="B61" s="142"/>
      <c r="C61" s="142"/>
      <c r="D61" s="142"/>
      <c r="E61" s="141"/>
      <c r="F61" s="141"/>
    </row>
    <row r="62" spans="1:6" x14ac:dyDescent="0.25">
      <c r="A62" s="1"/>
      <c r="B62" s="142"/>
      <c r="C62" s="142"/>
      <c r="D62" s="142"/>
      <c r="E62" s="141"/>
      <c r="F62" s="141"/>
    </row>
    <row r="63" spans="1:6" x14ac:dyDescent="0.25">
      <c r="A63" s="1"/>
      <c r="B63" s="142"/>
      <c r="C63" s="142"/>
      <c r="D63" s="142"/>
      <c r="E63" s="141"/>
      <c r="F63" s="141"/>
    </row>
    <row r="64" spans="1:6" x14ac:dyDescent="0.25">
      <c r="A64" s="1"/>
      <c r="B64" s="142"/>
      <c r="C64" s="142"/>
      <c r="D64" s="142"/>
      <c r="E64" s="141"/>
      <c r="F64" s="141"/>
    </row>
    <row r="65" spans="1:6" x14ac:dyDescent="0.25">
      <c r="A65" s="1"/>
      <c r="B65" s="142"/>
      <c r="C65" s="142"/>
      <c r="D65" s="142"/>
      <c r="E65" s="141"/>
      <c r="F65" s="141"/>
    </row>
    <row r="66" spans="1:6" x14ac:dyDescent="0.25">
      <c r="A66" s="1"/>
      <c r="B66" s="142"/>
      <c r="C66" s="142"/>
      <c r="D66" s="142"/>
      <c r="E66" s="141"/>
      <c r="F66" s="141"/>
    </row>
    <row r="67" spans="1:6" x14ac:dyDescent="0.25">
      <c r="A67" s="1"/>
      <c r="B67" s="142"/>
      <c r="C67" s="142"/>
      <c r="D67" s="142"/>
      <c r="E67" s="141"/>
      <c r="F67" s="141"/>
    </row>
    <row r="68" spans="1:6" x14ac:dyDescent="0.25">
      <c r="A68" s="1"/>
      <c r="B68" s="142"/>
      <c r="C68" s="142"/>
      <c r="D68" s="142"/>
      <c r="E68" s="141"/>
      <c r="F68" s="141"/>
    </row>
    <row r="69" spans="1:6" x14ac:dyDescent="0.25">
      <c r="A69" s="1"/>
      <c r="B69" s="142"/>
      <c r="C69" s="142"/>
      <c r="D69" s="142"/>
      <c r="E69" s="141"/>
      <c r="F69" s="141"/>
    </row>
    <row r="70" spans="1:6" x14ac:dyDescent="0.25">
      <c r="A70" s="1"/>
      <c r="B70" s="142"/>
      <c r="C70" s="142"/>
      <c r="D70" s="142"/>
      <c r="E70" s="141"/>
      <c r="F70" s="141"/>
    </row>
    <row r="71" spans="1:6" x14ac:dyDescent="0.25">
      <c r="A71" s="1"/>
      <c r="B71" s="142"/>
      <c r="C71" s="142"/>
      <c r="D71" s="142"/>
      <c r="E71" s="141"/>
      <c r="F71" s="141"/>
    </row>
    <row r="72" spans="1:6" x14ac:dyDescent="0.25">
      <c r="A72" s="1"/>
      <c r="B72" s="142"/>
      <c r="C72" s="142"/>
      <c r="D72" s="142"/>
      <c r="E72" s="141"/>
      <c r="F72" s="141"/>
    </row>
    <row r="73" spans="1:6" x14ac:dyDescent="0.25">
      <c r="A73" s="1"/>
      <c r="B73" s="142"/>
      <c r="C73" s="142"/>
      <c r="D73" s="142"/>
      <c r="E73" s="141"/>
      <c r="F73" s="141"/>
    </row>
    <row r="74" spans="1:6" x14ac:dyDescent="0.25">
      <c r="A74" s="1"/>
      <c r="B74" s="142"/>
      <c r="C74" s="142"/>
      <c r="D74" s="142"/>
      <c r="E74" s="141"/>
      <c r="F74" s="141"/>
    </row>
    <row r="75" spans="1:6" x14ac:dyDescent="0.25">
      <c r="A75" s="1"/>
      <c r="B75" s="142"/>
      <c r="C75" s="142"/>
      <c r="D75" s="142"/>
      <c r="E75" s="141"/>
      <c r="F75" s="141"/>
    </row>
    <row r="76" spans="1:6" x14ac:dyDescent="0.25">
      <c r="A76" s="1"/>
      <c r="B76" s="142"/>
      <c r="C76" s="142"/>
      <c r="D76" s="142"/>
      <c r="E76" s="141"/>
      <c r="F76" s="141"/>
    </row>
    <row r="77" spans="1:6" x14ac:dyDescent="0.25">
      <c r="A77" s="1"/>
      <c r="B77" s="142"/>
      <c r="C77" s="142"/>
      <c r="D77" s="142"/>
      <c r="E77" s="141"/>
      <c r="F77" s="141"/>
    </row>
    <row r="78" spans="1:6" x14ac:dyDescent="0.25">
      <c r="A78" s="1"/>
      <c r="B78" s="142"/>
      <c r="C78" s="142"/>
      <c r="D78" s="142"/>
      <c r="E78" s="141"/>
      <c r="F78" s="141"/>
    </row>
    <row r="79" spans="1:6" x14ac:dyDescent="0.25">
      <c r="A79" s="1"/>
      <c r="B79" s="142"/>
      <c r="C79" s="142"/>
      <c r="D79" s="142"/>
      <c r="E79" s="141"/>
      <c r="F79" s="141"/>
    </row>
    <row r="80" spans="1:6" x14ac:dyDescent="0.25">
      <c r="A80" s="1"/>
      <c r="B80" s="142"/>
      <c r="C80" s="142"/>
      <c r="D80" s="142"/>
      <c r="E80" s="141"/>
      <c r="F80" s="141"/>
    </row>
    <row r="81" spans="1:6" x14ac:dyDescent="0.25">
      <c r="A81" s="1"/>
      <c r="B81" s="142"/>
      <c r="C81" s="142"/>
      <c r="D81" s="142"/>
      <c r="E81" s="141"/>
      <c r="F81" s="141"/>
    </row>
    <row r="82" spans="1:6" x14ac:dyDescent="0.25">
      <c r="A82" s="1"/>
      <c r="B82" s="142"/>
      <c r="C82" s="142"/>
      <c r="D82" s="142"/>
      <c r="E82" s="141"/>
      <c r="F82" s="141"/>
    </row>
    <row r="83" spans="1:6" x14ac:dyDescent="0.25">
      <c r="A83" s="1"/>
      <c r="B83" s="142"/>
      <c r="C83" s="142"/>
      <c r="D83" s="142"/>
      <c r="E83" s="141"/>
      <c r="F83" s="141"/>
    </row>
    <row r="84" spans="1:6" x14ac:dyDescent="0.25">
      <c r="A84" s="1"/>
      <c r="B84" s="142"/>
      <c r="C84" s="142"/>
      <c r="D84" s="142"/>
      <c r="E84" s="141"/>
      <c r="F84" s="141"/>
    </row>
    <row r="85" spans="1:6" x14ac:dyDescent="0.25">
      <c r="A85" s="1"/>
      <c r="B85" s="142"/>
      <c r="C85" s="142"/>
      <c r="D85" s="142"/>
      <c r="E85" s="141"/>
      <c r="F85" s="141"/>
    </row>
    <row r="86" spans="1:6" x14ac:dyDescent="0.25">
      <c r="A86" s="1"/>
      <c r="B86" s="142"/>
      <c r="C86" s="142"/>
      <c r="D86" s="142"/>
      <c r="E86" s="141"/>
      <c r="F86" s="141"/>
    </row>
    <row r="87" spans="1:6" x14ac:dyDescent="0.25">
      <c r="A87" s="1"/>
      <c r="B87" s="142"/>
      <c r="C87" s="142"/>
      <c r="D87" s="142"/>
      <c r="E87" s="141"/>
      <c r="F87" s="141"/>
    </row>
    <row r="88" spans="1:6" x14ac:dyDescent="0.25">
      <c r="A88" s="1"/>
      <c r="B88" s="142"/>
      <c r="C88" s="142"/>
      <c r="D88" s="142"/>
      <c r="E88" s="141"/>
      <c r="F88" s="141"/>
    </row>
    <row r="89" spans="1:6" x14ac:dyDescent="0.25">
      <c r="A89" s="1"/>
      <c r="B89" s="142"/>
      <c r="C89" s="142"/>
      <c r="D89" s="142"/>
      <c r="E89" s="141"/>
      <c r="F89" s="141"/>
    </row>
    <row r="90" spans="1:6" x14ac:dyDescent="0.25">
      <c r="A90" s="1"/>
      <c r="B90" s="142"/>
      <c r="C90" s="142"/>
      <c r="D90" s="142"/>
      <c r="E90" s="141"/>
      <c r="F90" s="141"/>
    </row>
    <row r="91" spans="1:6" x14ac:dyDescent="0.25">
      <c r="A91" s="1"/>
      <c r="B91" s="142"/>
      <c r="C91" s="142"/>
      <c r="D91" s="142"/>
      <c r="E91" s="141"/>
      <c r="F91" s="141"/>
    </row>
    <row r="92" spans="1:6" x14ac:dyDescent="0.25">
      <c r="A92" s="1"/>
      <c r="B92" s="142"/>
      <c r="C92" s="142"/>
      <c r="D92" s="142"/>
      <c r="E92" s="141"/>
      <c r="F92" s="141"/>
    </row>
    <row r="93" spans="1:6" x14ac:dyDescent="0.25">
      <c r="A93" s="1"/>
      <c r="B93" s="142"/>
      <c r="C93" s="142"/>
      <c r="D93" s="142"/>
      <c r="E93" s="141"/>
      <c r="F93" s="141"/>
    </row>
    <row r="94" spans="1:6" x14ac:dyDescent="0.25">
      <c r="A94" s="1"/>
      <c r="B94" s="142"/>
      <c r="C94" s="142"/>
      <c r="D94" s="142"/>
      <c r="E94" s="141"/>
      <c r="F94" s="141"/>
    </row>
    <row r="95" spans="1:6" x14ac:dyDescent="0.25">
      <c r="A95" s="1"/>
      <c r="B95" s="142"/>
      <c r="C95" s="142"/>
      <c r="D95" s="142"/>
      <c r="E95" s="141"/>
      <c r="F95" s="141"/>
    </row>
    <row r="96" spans="1:6" x14ac:dyDescent="0.25">
      <c r="A96" s="1"/>
      <c r="B96" s="142"/>
      <c r="C96" s="142"/>
      <c r="D96" s="142"/>
      <c r="E96" s="141"/>
      <c r="F96" s="141"/>
    </row>
    <row r="97" spans="1:6" x14ac:dyDescent="0.25">
      <c r="A97" s="1"/>
      <c r="B97" s="142"/>
      <c r="C97" s="142"/>
      <c r="D97" s="142"/>
      <c r="E97" s="141"/>
      <c r="F97" s="141"/>
    </row>
    <row r="98" spans="1:6" x14ac:dyDescent="0.25">
      <c r="A98" s="1"/>
      <c r="B98" s="142"/>
      <c r="C98" s="142"/>
      <c r="D98" s="142"/>
      <c r="E98" s="141"/>
      <c r="F98" s="141"/>
    </row>
    <row r="99" spans="1:6" x14ac:dyDescent="0.25">
      <c r="A99" s="1"/>
      <c r="B99" s="1"/>
      <c r="C99" s="1"/>
      <c r="D99" s="1"/>
      <c r="E99" s="1"/>
      <c r="F99" s="1"/>
    </row>
    <row r="100" spans="1:6" x14ac:dyDescent="0.25">
      <c r="A100" s="1"/>
      <c r="B100" s="1"/>
      <c r="C100" s="1"/>
      <c r="D100" s="1"/>
      <c r="E100" s="1"/>
      <c r="F100" s="1"/>
    </row>
    <row r="101" spans="1:6" x14ac:dyDescent="0.25">
      <c r="A101" s="1"/>
      <c r="B101" s="1"/>
      <c r="C101" s="1"/>
      <c r="D101" s="1"/>
      <c r="E101" s="1"/>
      <c r="F101" s="1"/>
    </row>
    <row r="102" spans="1:6" x14ac:dyDescent="0.25">
      <c r="A102" s="1"/>
      <c r="B102" s="1"/>
      <c r="C102" s="1"/>
      <c r="D102" s="1"/>
      <c r="E102" s="1"/>
      <c r="F102" s="1"/>
    </row>
    <row r="103" spans="1:6" x14ac:dyDescent="0.25">
      <c r="A103" s="1"/>
      <c r="B103" s="1"/>
      <c r="C103" s="1"/>
      <c r="D103" s="1"/>
      <c r="E103" s="1"/>
      <c r="F103" s="1"/>
    </row>
    <row r="104" spans="1:6" x14ac:dyDescent="0.25">
      <c r="A104" s="1"/>
      <c r="B104" s="1"/>
      <c r="C104" s="1"/>
      <c r="D104" s="1"/>
      <c r="E104" s="1"/>
      <c r="F104" s="1"/>
    </row>
    <row r="105" spans="1:6" x14ac:dyDescent="0.25">
      <c r="A105" s="1"/>
      <c r="B105" s="1"/>
      <c r="C105" s="1"/>
      <c r="D105" s="1"/>
      <c r="E105" s="1"/>
      <c r="F105" s="1"/>
    </row>
    <row r="106" spans="1:6" x14ac:dyDescent="0.25">
      <c r="A106" s="1"/>
      <c r="B106" s="1"/>
      <c r="C106" s="1"/>
      <c r="D106" s="1"/>
      <c r="E106" s="1"/>
      <c r="F106" s="1"/>
    </row>
    <row r="107" spans="1:6" x14ac:dyDescent="0.25">
      <c r="A107" s="1"/>
      <c r="B107" s="1"/>
      <c r="C107" s="1"/>
      <c r="D107" s="1"/>
      <c r="E107" s="1"/>
      <c r="F107" s="1"/>
    </row>
    <row r="108" spans="1:6" x14ac:dyDescent="0.25">
      <c r="A108" s="1"/>
      <c r="B108" s="1"/>
      <c r="C108" s="1"/>
      <c r="D108" s="1"/>
      <c r="E108" s="1"/>
      <c r="F108" s="1"/>
    </row>
    <row r="109" spans="1:6" x14ac:dyDescent="0.25">
      <c r="A109" s="1"/>
      <c r="B109" s="1"/>
      <c r="C109" s="1"/>
      <c r="D109" s="1"/>
      <c r="E109" s="1"/>
      <c r="F109" s="1"/>
    </row>
    <row r="110" spans="1:6" x14ac:dyDescent="0.25">
      <c r="A110" s="1"/>
      <c r="B110" s="1"/>
      <c r="C110" s="1"/>
      <c r="D110" s="1"/>
      <c r="E110" s="1"/>
      <c r="F110" s="1"/>
    </row>
    <row r="111" spans="1:6" x14ac:dyDescent="0.25">
      <c r="A111" s="1"/>
      <c r="B111" s="1"/>
      <c r="C111" s="1"/>
      <c r="D111" s="1"/>
      <c r="E111" s="1"/>
      <c r="F111" s="1"/>
    </row>
    <row r="112" spans="1:6" x14ac:dyDescent="0.25">
      <c r="A112" s="1"/>
      <c r="B112" s="1"/>
      <c r="C112" s="1"/>
      <c r="D112" s="1"/>
      <c r="E112" s="1"/>
      <c r="F112" s="1"/>
    </row>
    <row r="113" spans="1:6" x14ac:dyDescent="0.25">
      <c r="A113" s="1"/>
      <c r="B113" s="1"/>
      <c r="C113" s="1"/>
      <c r="D113" s="1"/>
      <c r="E113" s="1"/>
      <c r="F113" s="1"/>
    </row>
    <row r="114" spans="1:6" x14ac:dyDescent="0.25">
      <c r="A114" s="1"/>
      <c r="B114" s="1"/>
      <c r="C114" s="1"/>
      <c r="D114" s="1"/>
      <c r="E114" s="1"/>
      <c r="F114" s="1"/>
    </row>
    <row r="115" spans="1:6" x14ac:dyDescent="0.25">
      <c r="A115" s="1"/>
      <c r="B115" s="1"/>
      <c r="C115" s="1"/>
      <c r="D115" s="1"/>
      <c r="E115" s="1"/>
      <c r="F115" s="1"/>
    </row>
    <row r="116" spans="1:6" x14ac:dyDescent="0.25">
      <c r="A116" s="1"/>
      <c r="B116" s="1"/>
      <c r="C116" s="1"/>
      <c r="D116" s="1"/>
      <c r="E116" s="1"/>
      <c r="F116" s="1"/>
    </row>
    <row r="117" spans="1:6" x14ac:dyDescent="0.25">
      <c r="A117" s="1"/>
      <c r="B117" s="1"/>
      <c r="C117" s="1"/>
      <c r="D117" s="1"/>
      <c r="E117" s="1"/>
      <c r="F117" s="1"/>
    </row>
    <row r="118" spans="1:6" x14ac:dyDescent="0.25">
      <c r="A118" s="1"/>
      <c r="B118" s="1"/>
      <c r="C118" s="1"/>
      <c r="D118" s="1"/>
      <c r="E118" s="1"/>
      <c r="F118" s="1"/>
    </row>
    <row r="119" spans="1:6" x14ac:dyDescent="0.25">
      <c r="A119" s="1"/>
      <c r="B119" s="1"/>
      <c r="C119" s="1"/>
      <c r="D119" s="1"/>
      <c r="E119" s="1"/>
      <c r="F119" s="1"/>
    </row>
    <row r="120" spans="1:6" x14ac:dyDescent="0.25">
      <c r="A120" s="1"/>
      <c r="B120" s="1"/>
      <c r="C120" s="1"/>
      <c r="D120" s="1"/>
      <c r="E120" s="1"/>
      <c r="F120" s="1"/>
    </row>
    <row r="121" spans="1:6" x14ac:dyDescent="0.25">
      <c r="A121" s="1"/>
      <c r="B121" s="1"/>
      <c r="C121" s="1"/>
      <c r="D121" s="1"/>
      <c r="E121" s="1"/>
      <c r="F121" s="1"/>
    </row>
    <row r="122" spans="1:6" x14ac:dyDescent="0.25">
      <c r="A122" s="1"/>
      <c r="B122" s="1"/>
      <c r="C122" s="1"/>
      <c r="D122" s="1"/>
      <c r="E122" s="1"/>
      <c r="F122" s="1"/>
    </row>
    <row r="123" spans="1:6" x14ac:dyDescent="0.25">
      <c r="A123" s="1"/>
      <c r="B123" s="1"/>
      <c r="C123" s="1"/>
      <c r="D123" s="1"/>
      <c r="E123" s="1"/>
      <c r="F123" s="1"/>
    </row>
    <row r="124" spans="1:6" x14ac:dyDescent="0.25">
      <c r="A124" s="1"/>
      <c r="B124" s="1"/>
      <c r="C124" s="1"/>
      <c r="D124" s="1"/>
      <c r="E124" s="1"/>
      <c r="F124" s="1"/>
    </row>
    <row r="125" spans="1:6" x14ac:dyDescent="0.25">
      <c r="A125" s="1"/>
      <c r="B125" s="1"/>
      <c r="C125" s="1"/>
      <c r="D125" s="1"/>
      <c r="E125" s="1"/>
      <c r="F125" s="1"/>
    </row>
    <row r="126" spans="1:6" x14ac:dyDescent="0.25">
      <c r="A126" s="1"/>
      <c r="B126" s="1"/>
      <c r="C126" s="1"/>
      <c r="D126" s="1"/>
      <c r="E126" s="1"/>
      <c r="F126" s="1"/>
    </row>
    <row r="127" spans="1:6" x14ac:dyDescent="0.25">
      <c r="A127" s="1"/>
      <c r="B127" s="1"/>
      <c r="C127" s="1"/>
      <c r="D127" s="1"/>
      <c r="E127" s="1"/>
      <c r="F127" s="1"/>
    </row>
    <row r="128" spans="1:6" x14ac:dyDescent="0.25">
      <c r="A128" s="1"/>
      <c r="B128" s="1"/>
      <c r="C128" s="1"/>
      <c r="D128" s="1"/>
      <c r="E128" s="1"/>
      <c r="F128" s="1"/>
    </row>
    <row r="129" spans="1:6" x14ac:dyDescent="0.25">
      <c r="A129" s="1"/>
      <c r="B129" s="1"/>
      <c r="C129" s="1"/>
      <c r="D129" s="1"/>
      <c r="E129" s="1"/>
      <c r="F129" s="1"/>
    </row>
    <row r="130" spans="1:6" x14ac:dyDescent="0.25">
      <c r="A130" s="1"/>
      <c r="B130" s="1"/>
      <c r="C130" s="1"/>
      <c r="D130" s="1"/>
      <c r="E130" s="1"/>
      <c r="F130" s="1"/>
    </row>
    <row r="131" spans="1:6" x14ac:dyDescent="0.25">
      <c r="A131" s="1"/>
      <c r="B131" s="1"/>
      <c r="C131" s="1"/>
      <c r="D131" s="1"/>
      <c r="E131" s="1"/>
      <c r="F131" s="1"/>
    </row>
    <row r="132" spans="1:6" x14ac:dyDescent="0.25">
      <c r="A132" s="1"/>
      <c r="B132" s="1"/>
      <c r="C132" s="1"/>
      <c r="D132" s="1"/>
      <c r="E132" s="1"/>
      <c r="F132" s="1"/>
    </row>
    <row r="133" spans="1:6" x14ac:dyDescent="0.25">
      <c r="A133" s="1"/>
      <c r="B133" s="1"/>
      <c r="C133" s="1"/>
      <c r="D133" s="1"/>
      <c r="E133" s="1"/>
      <c r="F133" s="1"/>
    </row>
    <row r="134" spans="1:6" x14ac:dyDescent="0.25">
      <c r="A134" s="1"/>
      <c r="B134" s="1"/>
      <c r="C134" s="1"/>
      <c r="D134" s="1"/>
      <c r="E134" s="1"/>
      <c r="F134" s="1"/>
    </row>
    <row r="135" spans="1:6" x14ac:dyDescent="0.25">
      <c r="A135" s="1"/>
      <c r="B135" s="1"/>
      <c r="C135" s="1"/>
      <c r="D135" s="1"/>
      <c r="E135" s="1"/>
      <c r="F135" s="1"/>
    </row>
    <row r="136" spans="1:6" x14ac:dyDescent="0.25">
      <c r="A136" s="1"/>
      <c r="B136" s="1"/>
      <c r="C136" s="1"/>
      <c r="D136" s="1"/>
      <c r="E136" s="1"/>
      <c r="F136" s="1"/>
    </row>
    <row r="137" spans="1:6" x14ac:dyDescent="0.25">
      <c r="A137" s="1"/>
      <c r="B137" s="1"/>
      <c r="C137" s="1"/>
      <c r="D137" s="1"/>
      <c r="E137" s="1"/>
      <c r="F137" s="1"/>
    </row>
    <row r="138" spans="1:6" x14ac:dyDescent="0.25">
      <c r="A138" s="1"/>
      <c r="B138" s="1"/>
      <c r="C138" s="1"/>
      <c r="D138" s="1"/>
      <c r="E138" s="1"/>
      <c r="F138" s="1"/>
    </row>
    <row r="139" spans="1:6" x14ac:dyDescent="0.25">
      <c r="A139" s="1"/>
      <c r="B139" s="1"/>
      <c r="C139" s="1"/>
      <c r="D139" s="1"/>
      <c r="E139" s="1"/>
      <c r="F139" s="1"/>
    </row>
    <row r="140" spans="1:6" x14ac:dyDescent="0.25">
      <c r="A140" s="1"/>
      <c r="B140" s="1"/>
      <c r="C140" s="1"/>
      <c r="D140" s="1"/>
      <c r="E140" s="1"/>
      <c r="F140" s="1"/>
    </row>
    <row r="141" spans="1:6" x14ac:dyDescent="0.25">
      <c r="A141" s="1"/>
      <c r="B141" s="1"/>
      <c r="C141" s="1"/>
      <c r="D141" s="1"/>
      <c r="E141" s="1"/>
      <c r="F141" s="1"/>
    </row>
    <row r="142" spans="1:6" x14ac:dyDescent="0.25">
      <c r="A142" s="1"/>
      <c r="B142" s="1"/>
      <c r="C142" s="1"/>
      <c r="D142" s="1"/>
      <c r="E142" s="1"/>
      <c r="F142" s="1"/>
    </row>
    <row r="143" spans="1:6" x14ac:dyDescent="0.25">
      <c r="A143" s="1"/>
      <c r="B143" s="1"/>
      <c r="C143" s="1"/>
      <c r="D143" s="1"/>
      <c r="E143" s="1"/>
      <c r="F143" s="1"/>
    </row>
    <row r="144" spans="1:6" x14ac:dyDescent="0.25">
      <c r="A144" s="1"/>
      <c r="B144" s="1"/>
      <c r="C144" s="1"/>
      <c r="D144" s="1"/>
      <c r="E144" s="1"/>
      <c r="F144" s="1"/>
    </row>
    <row r="145" spans="1:6" x14ac:dyDescent="0.25">
      <c r="A145" s="1"/>
      <c r="B145" s="1"/>
      <c r="C145" s="1"/>
      <c r="D145" s="1"/>
      <c r="E145" s="1"/>
      <c r="F145" s="1"/>
    </row>
    <row r="146" spans="1:6" x14ac:dyDescent="0.25">
      <c r="A146" s="1"/>
      <c r="B146" s="1"/>
      <c r="C146" s="1"/>
      <c r="D146" s="1"/>
      <c r="E146" s="1"/>
      <c r="F146" s="1"/>
    </row>
    <row r="147" spans="1:6" x14ac:dyDescent="0.25">
      <c r="A147" s="1"/>
      <c r="B147" s="1"/>
      <c r="C147" s="1"/>
      <c r="D147" s="1"/>
      <c r="E147" s="1"/>
      <c r="F147" s="1"/>
    </row>
    <row r="148" spans="1:6" x14ac:dyDescent="0.25">
      <c r="A148" s="1"/>
      <c r="B148" s="1"/>
      <c r="C148" s="1"/>
      <c r="D148" s="1"/>
      <c r="E148" s="1"/>
      <c r="F148" s="1"/>
    </row>
    <row r="149" spans="1:6" x14ac:dyDescent="0.25">
      <c r="A149" s="1"/>
      <c r="B149" s="1"/>
      <c r="C149" s="1"/>
      <c r="D149" s="1"/>
      <c r="E149" s="1"/>
      <c r="F149" s="1"/>
    </row>
    <row r="150" spans="1:6" x14ac:dyDescent="0.25">
      <c r="A150" s="1"/>
      <c r="B150" s="1"/>
      <c r="C150" s="1"/>
      <c r="D150" s="1"/>
      <c r="E150" s="1"/>
      <c r="F150" s="1"/>
    </row>
    <row r="151" spans="1:6" x14ac:dyDescent="0.25">
      <c r="A151" s="1"/>
      <c r="B151" s="1"/>
      <c r="C151" s="1"/>
      <c r="D151" s="1"/>
      <c r="E151" s="1"/>
      <c r="F151" s="1"/>
    </row>
    <row r="152" spans="1:6" x14ac:dyDescent="0.25">
      <c r="A152" s="1"/>
      <c r="B152" s="1"/>
      <c r="C152" s="1"/>
      <c r="D152" s="1"/>
      <c r="E152" s="1"/>
      <c r="F152" s="1"/>
    </row>
    <row r="153" spans="1:6" x14ac:dyDescent="0.25">
      <c r="A153" s="1"/>
      <c r="B153" s="1"/>
      <c r="C153" s="1"/>
      <c r="D153" s="1"/>
      <c r="E153" s="1"/>
      <c r="F153" s="1"/>
    </row>
    <row r="154" spans="1:6" x14ac:dyDescent="0.25">
      <c r="A154" s="1"/>
      <c r="B154" s="1"/>
      <c r="C154" s="1"/>
      <c r="D154" s="1"/>
      <c r="E154" s="1"/>
      <c r="F154" s="1"/>
    </row>
    <row r="155" spans="1:6" x14ac:dyDescent="0.25">
      <c r="A155" s="1"/>
      <c r="B155" s="1"/>
      <c r="C155" s="1"/>
      <c r="D155" s="1"/>
      <c r="E155" s="1"/>
      <c r="F155" s="1"/>
    </row>
    <row r="156" spans="1:6" x14ac:dyDescent="0.25">
      <c r="A156" s="1"/>
      <c r="B156" s="1"/>
      <c r="C156" s="1"/>
      <c r="D156" s="1"/>
      <c r="E156" s="1"/>
      <c r="F156" s="1"/>
    </row>
    <row r="157" spans="1:6" x14ac:dyDescent="0.25">
      <c r="A157" s="1"/>
      <c r="B157" s="1"/>
      <c r="C157" s="1"/>
      <c r="D157" s="1"/>
      <c r="E157" s="1"/>
      <c r="F157" s="1"/>
    </row>
    <row r="158" spans="1:6" x14ac:dyDescent="0.25">
      <c r="A158" s="1"/>
      <c r="B158" s="1"/>
      <c r="C158" s="1"/>
      <c r="D158" s="1"/>
      <c r="E158" s="1"/>
      <c r="F158" s="1"/>
    </row>
    <row r="159" spans="1:6" x14ac:dyDescent="0.25">
      <c r="A159" s="1"/>
      <c r="B159" s="1"/>
      <c r="C159" s="1"/>
      <c r="D159" s="1"/>
      <c r="E159" s="1"/>
      <c r="F159" s="1"/>
    </row>
    <row r="160" spans="1:6" x14ac:dyDescent="0.25">
      <c r="A160" s="1"/>
      <c r="B160" s="1"/>
      <c r="C160" s="1"/>
      <c r="D160" s="1"/>
      <c r="E160" s="1"/>
      <c r="F160" s="1"/>
    </row>
    <row r="161" spans="1:6" x14ac:dyDescent="0.25">
      <c r="A161" s="1"/>
      <c r="B161" s="1"/>
      <c r="C161" s="1"/>
      <c r="D161" s="1"/>
      <c r="E161" s="1"/>
      <c r="F161" s="1"/>
    </row>
    <row r="162" spans="1:6" x14ac:dyDescent="0.25">
      <c r="A162" s="1"/>
      <c r="B162" s="1"/>
      <c r="C162" s="1"/>
      <c r="D162" s="1"/>
      <c r="E162" s="1"/>
      <c r="F162" s="1"/>
    </row>
    <row r="163" spans="1:6" x14ac:dyDescent="0.25">
      <c r="A163" s="1"/>
      <c r="B163" s="1"/>
      <c r="C163" s="1"/>
      <c r="D163" s="1"/>
      <c r="E163" s="1"/>
      <c r="F163" s="1"/>
    </row>
    <row r="164" spans="1:6" x14ac:dyDescent="0.25">
      <c r="A164" s="1"/>
      <c r="B164" s="1"/>
      <c r="C164" s="1"/>
      <c r="D164" s="1"/>
      <c r="E164" s="1"/>
      <c r="F164" s="1"/>
    </row>
    <row r="165" spans="1:6" x14ac:dyDescent="0.25">
      <c r="A165" s="1"/>
      <c r="B165" s="1"/>
      <c r="C165" s="1"/>
      <c r="D165" s="1"/>
      <c r="E165" s="1"/>
      <c r="F165" s="1"/>
    </row>
    <row r="166" spans="1:6" x14ac:dyDescent="0.25">
      <c r="A166" s="1"/>
      <c r="B166" s="1"/>
      <c r="C166" s="1"/>
      <c r="D166" s="1"/>
      <c r="E166" s="1"/>
      <c r="F166" s="1"/>
    </row>
    <row r="167" spans="1:6" x14ac:dyDescent="0.25">
      <c r="A167" s="1"/>
      <c r="B167" s="1"/>
      <c r="C167" s="1"/>
      <c r="D167" s="1"/>
      <c r="E167" s="1"/>
      <c r="F167" s="1"/>
    </row>
    <row r="168" spans="1:6" x14ac:dyDescent="0.25">
      <c r="A168" s="1"/>
      <c r="B168" s="1"/>
      <c r="C168" s="1"/>
      <c r="D168" s="1"/>
      <c r="E168" s="1"/>
      <c r="F168" s="1"/>
    </row>
    <row r="169" spans="1:6" x14ac:dyDescent="0.25">
      <c r="A169" s="1"/>
      <c r="B169" s="1"/>
      <c r="C169" s="1"/>
      <c r="D169" s="1"/>
      <c r="E169" s="1"/>
      <c r="F169" s="1"/>
    </row>
    <row r="170" spans="1:6" x14ac:dyDescent="0.25">
      <c r="A170" s="1"/>
      <c r="B170" s="1"/>
      <c r="C170" s="1"/>
      <c r="D170" s="1"/>
      <c r="E170" s="1"/>
      <c r="F170" s="1"/>
    </row>
    <row r="171" spans="1:6" x14ac:dyDescent="0.25">
      <c r="A171" s="1"/>
      <c r="B171" s="1"/>
      <c r="C171" s="1"/>
      <c r="D171" s="1"/>
      <c r="E171" s="1"/>
      <c r="F171" s="1"/>
    </row>
    <row r="172" spans="1:6" x14ac:dyDescent="0.25">
      <c r="A172" s="1"/>
      <c r="B172" s="1"/>
      <c r="C172" s="1"/>
      <c r="D172" s="1"/>
      <c r="E172" s="1"/>
      <c r="F172" s="1"/>
    </row>
    <row r="173" spans="1:6" x14ac:dyDescent="0.25">
      <c r="A173" s="1"/>
      <c r="B173" s="1"/>
      <c r="C173" s="1"/>
      <c r="D173" s="1"/>
      <c r="E173" s="1"/>
      <c r="F173" s="1"/>
    </row>
    <row r="174" spans="1:6" x14ac:dyDescent="0.25">
      <c r="A174" s="1"/>
      <c r="B174" s="1"/>
      <c r="C174" s="1"/>
      <c r="D174" s="1"/>
      <c r="E174" s="1"/>
      <c r="F174" s="1"/>
    </row>
    <row r="175" spans="1:6" x14ac:dyDescent="0.25">
      <c r="A175" s="1"/>
      <c r="B175" s="1"/>
      <c r="C175" s="1"/>
      <c r="D175" s="1"/>
      <c r="E175" s="1"/>
      <c r="F175" s="1"/>
    </row>
    <row r="176" spans="1:6" x14ac:dyDescent="0.25">
      <c r="A176" s="1"/>
      <c r="B176" s="1"/>
      <c r="C176" s="1"/>
      <c r="D176" s="1"/>
      <c r="E176" s="1"/>
      <c r="F176" s="1"/>
    </row>
    <row r="177" spans="1:6" x14ac:dyDescent="0.25">
      <c r="A177" s="1"/>
      <c r="B177" s="1"/>
      <c r="C177" s="1"/>
      <c r="D177" s="1"/>
      <c r="E177" s="1"/>
      <c r="F177" s="1"/>
    </row>
    <row r="178" spans="1:6" x14ac:dyDescent="0.25">
      <c r="A178" s="1"/>
      <c r="B178" s="1"/>
      <c r="C178" s="1"/>
      <c r="D178" s="1"/>
      <c r="E178" s="1"/>
      <c r="F178" s="1"/>
    </row>
    <row r="179" spans="1:6" x14ac:dyDescent="0.25">
      <c r="A179" s="1"/>
      <c r="B179" s="1"/>
      <c r="C179" s="1"/>
      <c r="D179" s="1"/>
      <c r="E179" s="1"/>
      <c r="F179" s="1"/>
    </row>
    <row r="180" spans="1:6" x14ac:dyDescent="0.25">
      <c r="A180" s="1"/>
      <c r="B180" s="1"/>
      <c r="C180" s="1"/>
      <c r="D180" s="1"/>
      <c r="E180" s="1"/>
      <c r="F180" s="1"/>
    </row>
    <row r="181" spans="1:6" x14ac:dyDescent="0.25">
      <c r="A181" s="1"/>
      <c r="B181" s="1"/>
      <c r="C181" s="1"/>
      <c r="D181" s="1"/>
      <c r="E181" s="1"/>
      <c r="F181" s="1"/>
    </row>
    <row r="182" spans="1:6" x14ac:dyDescent="0.25">
      <c r="A182" s="1"/>
      <c r="B182" s="1"/>
      <c r="C182" s="1"/>
      <c r="D182" s="1"/>
      <c r="E182" s="1"/>
      <c r="F182" s="1"/>
    </row>
    <row r="183" spans="1:6" x14ac:dyDescent="0.25">
      <c r="A183" s="1"/>
      <c r="B183" s="1"/>
      <c r="C183" s="1"/>
      <c r="D183" s="1"/>
      <c r="E183" s="1"/>
      <c r="F183" s="1"/>
    </row>
    <row r="184" spans="1:6" x14ac:dyDescent="0.25">
      <c r="A184" s="1"/>
      <c r="B184" s="1"/>
      <c r="C184" s="1"/>
      <c r="D184" s="1"/>
      <c r="E184" s="1"/>
      <c r="F184" s="1"/>
    </row>
    <row r="185" spans="1:6" x14ac:dyDescent="0.25">
      <c r="A185" s="1"/>
      <c r="B185" s="1"/>
      <c r="C185" s="1"/>
      <c r="D185" s="1"/>
      <c r="E185" s="1"/>
      <c r="F185" s="1"/>
    </row>
    <row r="186" spans="1:6" x14ac:dyDescent="0.25">
      <c r="A186" s="1"/>
      <c r="B186" s="1"/>
      <c r="C186" s="1"/>
      <c r="D186" s="1"/>
      <c r="E186" s="1"/>
      <c r="F186" s="1"/>
    </row>
    <row r="187" spans="1:6" x14ac:dyDescent="0.25">
      <c r="A187" s="1"/>
      <c r="B187" s="1"/>
      <c r="C187" s="1"/>
      <c r="D187" s="1"/>
      <c r="E187" s="1"/>
      <c r="F187" s="1"/>
    </row>
    <row r="188" spans="1:6" x14ac:dyDescent="0.25">
      <c r="A188" s="1"/>
      <c r="B188" s="1"/>
      <c r="C188" s="1"/>
      <c r="D188" s="1"/>
      <c r="E188" s="1"/>
      <c r="F188" s="1"/>
    </row>
    <row r="189" spans="1:6" x14ac:dyDescent="0.25">
      <c r="A189" s="1"/>
      <c r="B189" s="1"/>
      <c r="C189" s="1"/>
      <c r="D189" s="1"/>
      <c r="E189" s="1"/>
      <c r="F189" s="1"/>
    </row>
    <row r="190" spans="1:6" x14ac:dyDescent="0.25">
      <c r="A190" s="1"/>
      <c r="B190" s="1"/>
      <c r="C190" s="1"/>
      <c r="D190" s="1"/>
      <c r="E190" s="1"/>
      <c r="F190" s="1"/>
    </row>
    <row r="191" spans="1:6" x14ac:dyDescent="0.25">
      <c r="A191" s="1"/>
      <c r="B191" s="1"/>
      <c r="C191" s="1"/>
      <c r="D191" s="1"/>
      <c r="E191" s="1"/>
      <c r="F191" s="1"/>
    </row>
    <row r="192" spans="1:6" x14ac:dyDescent="0.25">
      <c r="A192" s="1"/>
      <c r="B192" s="1"/>
      <c r="C192" s="1"/>
      <c r="D192" s="1"/>
      <c r="E192" s="1"/>
      <c r="F192" s="1"/>
    </row>
    <row r="193" spans="1:6" x14ac:dyDescent="0.25">
      <c r="A193" s="1"/>
      <c r="B193" s="1"/>
      <c r="C193" s="1"/>
      <c r="D193" s="1"/>
      <c r="E193" s="1"/>
      <c r="F193" s="1"/>
    </row>
    <row r="194" spans="1:6" x14ac:dyDescent="0.25">
      <c r="A194" s="1"/>
      <c r="B194" s="1"/>
      <c r="C194" s="1"/>
      <c r="D194" s="1"/>
      <c r="E194" s="1"/>
      <c r="F194" s="1"/>
    </row>
    <row r="195" spans="1:6" x14ac:dyDescent="0.25">
      <c r="A195" s="1"/>
      <c r="B195" s="1"/>
      <c r="C195" s="1"/>
      <c r="D195" s="1"/>
      <c r="E195" s="1"/>
      <c r="F195" s="1"/>
    </row>
    <row r="196" spans="1:6" x14ac:dyDescent="0.25">
      <c r="A196" s="1"/>
      <c r="B196" s="1"/>
      <c r="C196" s="1"/>
      <c r="D196" s="1"/>
      <c r="E196" s="1"/>
      <c r="F196" s="1"/>
    </row>
    <row r="197" spans="1:6" x14ac:dyDescent="0.25">
      <c r="A197" s="1"/>
      <c r="B197" s="1"/>
      <c r="C197" s="1"/>
      <c r="D197" s="1"/>
      <c r="E197" s="1"/>
      <c r="F197" s="1"/>
    </row>
    <row r="198" spans="1:6" x14ac:dyDescent="0.25">
      <c r="A198" s="1"/>
      <c r="B198" s="1"/>
      <c r="C198" s="1"/>
      <c r="D198" s="1"/>
      <c r="E198" s="1"/>
      <c r="F198" s="1"/>
    </row>
    <row r="199" spans="1:6" x14ac:dyDescent="0.25">
      <c r="A199" s="1"/>
      <c r="B199" s="1"/>
      <c r="C199" s="1"/>
      <c r="D199" s="1"/>
      <c r="E199" s="1"/>
      <c r="F199" s="1"/>
    </row>
    <row r="200" spans="1:6" x14ac:dyDescent="0.25">
      <c r="A200" s="1"/>
      <c r="B200" s="1"/>
      <c r="C200" s="1"/>
      <c r="D200" s="1"/>
      <c r="E200" s="1"/>
      <c r="F200" s="1"/>
    </row>
    <row r="201" spans="1:6" x14ac:dyDescent="0.25">
      <c r="A201" s="1"/>
      <c r="B201" s="1"/>
      <c r="C201" s="1"/>
      <c r="D201" s="1"/>
      <c r="E201" s="1"/>
      <c r="F201" s="1"/>
    </row>
    <row r="202" spans="1:6" x14ac:dyDescent="0.25">
      <c r="A202" s="1"/>
      <c r="B202" s="1"/>
      <c r="C202" s="1"/>
      <c r="D202" s="1"/>
      <c r="E202" s="1"/>
      <c r="F202" s="1"/>
    </row>
    <row r="203" spans="1:6" x14ac:dyDescent="0.25">
      <c r="A203" s="1"/>
      <c r="B203" s="1"/>
      <c r="C203" s="1"/>
      <c r="D203" s="1"/>
      <c r="E203" s="1"/>
      <c r="F203" s="1"/>
    </row>
    <row r="204" spans="1:6" x14ac:dyDescent="0.25">
      <c r="A204" s="1"/>
      <c r="B204" s="1"/>
      <c r="C204" s="1"/>
      <c r="D204" s="1"/>
      <c r="E204" s="1"/>
      <c r="F204" s="1"/>
    </row>
    <row r="205" spans="1:6" x14ac:dyDescent="0.25">
      <c r="A205" s="1"/>
      <c r="B205" s="1"/>
      <c r="C205" s="1"/>
      <c r="D205" s="1"/>
      <c r="E205" s="1"/>
      <c r="F205" s="1"/>
    </row>
    <row r="206" spans="1:6" x14ac:dyDescent="0.25">
      <c r="A206" s="1"/>
      <c r="B206" s="1"/>
      <c r="C206" s="1"/>
      <c r="D206" s="1"/>
      <c r="E206" s="1"/>
      <c r="F206" s="1"/>
    </row>
    <row r="207" spans="1:6" x14ac:dyDescent="0.25">
      <c r="A207" s="1"/>
      <c r="B207" s="1"/>
      <c r="C207" s="1"/>
      <c r="D207" s="1"/>
      <c r="E207" s="1"/>
      <c r="F207" s="1"/>
    </row>
    <row r="208" spans="1:6" x14ac:dyDescent="0.25">
      <c r="A208" s="1"/>
      <c r="B208" s="1"/>
      <c r="C208" s="1"/>
      <c r="D208" s="1"/>
      <c r="E208" s="1"/>
      <c r="F208" s="1"/>
    </row>
    <row r="209" spans="1:6" x14ac:dyDescent="0.25">
      <c r="A209" s="1"/>
      <c r="B209" s="1"/>
      <c r="C209" s="1"/>
      <c r="D209" s="1"/>
      <c r="E209" s="1"/>
      <c r="F209" s="1"/>
    </row>
    <row r="210" spans="1:6" x14ac:dyDescent="0.25">
      <c r="A210" s="1"/>
      <c r="B210" s="1"/>
      <c r="C210" s="1"/>
      <c r="D210" s="1"/>
      <c r="E210" s="1"/>
      <c r="F210" s="1"/>
    </row>
    <row r="211" spans="1:6" x14ac:dyDescent="0.25">
      <c r="A211" s="1"/>
      <c r="B211" s="1"/>
      <c r="C211" s="1"/>
      <c r="D211" s="1"/>
      <c r="E211" s="1"/>
      <c r="F211" s="1"/>
    </row>
    <row r="212" spans="1:6" x14ac:dyDescent="0.25">
      <c r="A212" s="1"/>
      <c r="B212" s="1"/>
      <c r="C212" s="1"/>
      <c r="D212" s="1"/>
      <c r="E212" s="1"/>
      <c r="F212" s="1"/>
    </row>
    <row r="213" spans="1:6" x14ac:dyDescent="0.25">
      <c r="A213" s="1"/>
      <c r="B213" s="1"/>
      <c r="C213" s="1"/>
      <c r="D213" s="1"/>
      <c r="E213" s="1"/>
      <c r="F213" s="1"/>
    </row>
    <row r="214" spans="1:6" x14ac:dyDescent="0.25">
      <c r="A214" s="1"/>
      <c r="B214" s="1"/>
      <c r="C214" s="1"/>
      <c r="D214" s="1"/>
      <c r="E214" s="1"/>
      <c r="F214" s="1"/>
    </row>
    <row r="215" spans="1:6" x14ac:dyDescent="0.25">
      <c r="A215" s="1"/>
      <c r="B215" s="1"/>
      <c r="C215" s="1"/>
      <c r="D215" s="1"/>
      <c r="E215" s="1"/>
      <c r="F215" s="1"/>
    </row>
    <row r="216" spans="1:6" x14ac:dyDescent="0.25">
      <c r="A216" s="1"/>
      <c r="B216" s="1"/>
      <c r="C216" s="1"/>
      <c r="D216" s="1"/>
      <c r="E216" s="1"/>
      <c r="F216" s="1"/>
    </row>
    <row r="217" spans="1:6" x14ac:dyDescent="0.25">
      <c r="A217" s="1"/>
      <c r="B217" s="1"/>
      <c r="C217" s="1"/>
      <c r="D217" s="1"/>
      <c r="E217" s="1"/>
      <c r="F217" s="1"/>
    </row>
    <row r="218" spans="1:6" x14ac:dyDescent="0.25">
      <c r="A218" s="1"/>
      <c r="B218" s="1"/>
      <c r="C218" s="1"/>
      <c r="D218" s="1"/>
      <c r="E218" s="1"/>
      <c r="F218" s="1"/>
    </row>
    <row r="219" spans="1:6" x14ac:dyDescent="0.25">
      <c r="A219" s="1"/>
      <c r="B219" s="1"/>
      <c r="C219" s="1"/>
      <c r="D219" s="1"/>
      <c r="E219" s="1"/>
      <c r="F219" s="1"/>
    </row>
    <row r="220" spans="1:6" x14ac:dyDescent="0.25">
      <c r="A220" s="1"/>
      <c r="B220" s="1"/>
      <c r="C220" s="1"/>
      <c r="D220" s="1"/>
      <c r="E220" s="1"/>
      <c r="F220" s="1"/>
    </row>
    <row r="221" spans="1:6" x14ac:dyDescent="0.25">
      <c r="A221" s="1"/>
      <c r="B221" s="1"/>
      <c r="C221" s="1"/>
      <c r="D221" s="1"/>
      <c r="E221" s="1"/>
      <c r="F221" s="1"/>
    </row>
    <row r="222" spans="1:6" x14ac:dyDescent="0.25">
      <c r="A222" s="1"/>
      <c r="B222" s="1"/>
      <c r="C222" s="1"/>
      <c r="D222" s="1"/>
      <c r="E222" s="1"/>
      <c r="F222" s="1"/>
    </row>
    <row r="223" spans="1:6" x14ac:dyDescent="0.25">
      <c r="A223" s="1"/>
      <c r="B223" s="1"/>
      <c r="C223" s="1"/>
      <c r="D223" s="1"/>
      <c r="E223" s="1"/>
      <c r="F223" s="1"/>
    </row>
    <row r="224" spans="1:6" x14ac:dyDescent="0.25">
      <c r="A224" s="1"/>
      <c r="B224" s="1"/>
      <c r="C224" s="1"/>
      <c r="D224" s="1"/>
      <c r="E224" s="1"/>
      <c r="F224" s="1"/>
    </row>
    <row r="225" spans="1:6" x14ac:dyDescent="0.25">
      <c r="A225" s="1"/>
      <c r="B225" s="1"/>
      <c r="C225" s="1"/>
      <c r="D225" s="1"/>
      <c r="E225" s="1"/>
      <c r="F225" s="1"/>
    </row>
    <row r="226" spans="1:6" x14ac:dyDescent="0.25">
      <c r="A226" s="1"/>
      <c r="B226" s="1"/>
      <c r="C226" s="1"/>
      <c r="D226" s="1"/>
      <c r="E226" s="1"/>
      <c r="F226" s="1"/>
    </row>
    <row r="227" spans="1:6" x14ac:dyDescent="0.25">
      <c r="A227" s="1"/>
      <c r="B227" s="1"/>
      <c r="C227" s="1"/>
      <c r="D227" s="1"/>
      <c r="E227" s="1"/>
      <c r="F227" s="1"/>
    </row>
    <row r="228" spans="1:6" x14ac:dyDescent="0.25">
      <c r="A228" s="1"/>
      <c r="B228" s="1"/>
      <c r="C228" s="1"/>
      <c r="D228" s="1"/>
      <c r="E228" s="1"/>
      <c r="F228" s="1"/>
    </row>
    <row r="229" spans="1:6" x14ac:dyDescent="0.25">
      <c r="A229" s="1"/>
      <c r="B229" s="1"/>
      <c r="C229" s="1"/>
      <c r="D229" s="1"/>
      <c r="E229" s="1"/>
      <c r="F229" s="1"/>
    </row>
    <row r="230" spans="1:6" x14ac:dyDescent="0.25">
      <c r="A230" s="1"/>
      <c r="B230" s="1"/>
      <c r="C230" s="1"/>
      <c r="D230" s="1"/>
      <c r="E230" s="1"/>
      <c r="F230" s="1"/>
    </row>
    <row r="231" spans="1:6" x14ac:dyDescent="0.25">
      <c r="A231" s="1"/>
      <c r="B231" s="1"/>
      <c r="C231" s="1"/>
      <c r="D231" s="1"/>
      <c r="E231" s="1"/>
      <c r="F231" s="1"/>
    </row>
    <row r="232" spans="1:6" x14ac:dyDescent="0.25">
      <c r="A232" s="1"/>
      <c r="B232" s="1"/>
      <c r="C232" s="1"/>
      <c r="D232" s="1"/>
      <c r="E232" s="1"/>
      <c r="F232" s="1"/>
    </row>
    <row r="233" spans="1:6" x14ac:dyDescent="0.25">
      <c r="A233" s="1"/>
      <c r="B233" s="1"/>
      <c r="C233" s="1"/>
      <c r="D233" s="1"/>
      <c r="E233" s="1"/>
      <c r="F233" s="1"/>
    </row>
    <row r="234" spans="1:6" x14ac:dyDescent="0.25">
      <c r="A234" s="1"/>
      <c r="B234" s="1"/>
      <c r="C234" s="1"/>
      <c r="D234" s="1"/>
      <c r="E234" s="1"/>
      <c r="F234" s="1"/>
    </row>
    <row r="235" spans="1:6" x14ac:dyDescent="0.25">
      <c r="A235" s="1"/>
      <c r="B235" s="1"/>
      <c r="C235" s="1"/>
      <c r="D235" s="1"/>
      <c r="E235" s="1"/>
      <c r="F235" s="1"/>
    </row>
    <row r="236" spans="1:6" x14ac:dyDescent="0.25">
      <c r="A236" s="1"/>
      <c r="B236" s="1"/>
      <c r="C236" s="1"/>
      <c r="D236" s="1"/>
      <c r="E236" s="1"/>
      <c r="F236" s="1"/>
    </row>
    <row r="237" spans="1:6" x14ac:dyDescent="0.25">
      <c r="A237" s="1"/>
      <c r="B237" s="1"/>
      <c r="C237" s="1"/>
      <c r="D237" s="1"/>
      <c r="E237" s="1"/>
      <c r="F237" s="1"/>
    </row>
    <row r="238" spans="1:6" x14ac:dyDescent="0.25">
      <c r="A238" s="1"/>
      <c r="B238" s="1"/>
      <c r="C238" s="1"/>
      <c r="D238" s="1"/>
      <c r="E238" s="1"/>
      <c r="F238" s="1"/>
    </row>
    <row r="239" spans="1:6" x14ac:dyDescent="0.25">
      <c r="A239" s="1"/>
      <c r="B239" s="1"/>
      <c r="C239" s="1"/>
      <c r="D239" s="1"/>
      <c r="E239" s="1"/>
      <c r="F239" s="1"/>
    </row>
    <row r="240" spans="1:6" x14ac:dyDescent="0.25">
      <c r="A240" s="1"/>
      <c r="B240" s="1"/>
      <c r="C240" s="1"/>
      <c r="D240" s="1"/>
      <c r="E240" s="1"/>
      <c r="F240" s="1"/>
    </row>
    <row r="241" spans="1:6" x14ac:dyDescent="0.25">
      <c r="A241" s="1"/>
      <c r="B241" s="1"/>
      <c r="C241" s="1"/>
      <c r="D241" s="1"/>
      <c r="E241" s="1"/>
      <c r="F241" s="1"/>
    </row>
    <row r="242" spans="1:6" x14ac:dyDescent="0.25">
      <c r="A242" s="1"/>
      <c r="B242" s="1"/>
      <c r="C242" s="1"/>
      <c r="D242" s="1"/>
      <c r="E242" s="1"/>
      <c r="F242" s="1"/>
    </row>
    <row r="243" spans="1:6" x14ac:dyDescent="0.25">
      <c r="A243" s="1"/>
      <c r="B243" s="1"/>
      <c r="C243" s="1"/>
      <c r="D243" s="1"/>
      <c r="E243" s="1"/>
      <c r="F243" s="1"/>
    </row>
    <row r="244" spans="1:6" x14ac:dyDescent="0.25">
      <c r="A244" s="1"/>
      <c r="B244" s="1"/>
      <c r="C244" s="1"/>
      <c r="D244" s="1"/>
      <c r="E244" s="1"/>
      <c r="F244" s="1"/>
    </row>
    <row r="245" spans="1:6" x14ac:dyDescent="0.25">
      <c r="A245" s="1"/>
      <c r="B245" s="1"/>
      <c r="C245" s="1"/>
      <c r="D245" s="1"/>
      <c r="E245" s="1"/>
      <c r="F245" s="1"/>
    </row>
    <row r="246" spans="1:6" x14ac:dyDescent="0.25">
      <c r="A246" s="1"/>
      <c r="B246" s="1"/>
      <c r="C246" s="1"/>
      <c r="D246" s="1"/>
      <c r="E246" s="1"/>
      <c r="F246" s="1"/>
    </row>
    <row r="247" spans="1:6" x14ac:dyDescent="0.25">
      <c r="A247" s="1"/>
      <c r="B247" s="1"/>
      <c r="C247" s="1"/>
      <c r="D247" s="1"/>
      <c r="E247" s="1"/>
      <c r="F247" s="1"/>
    </row>
    <row r="248" spans="1:6" x14ac:dyDescent="0.25">
      <c r="A248" s="1"/>
      <c r="B248" s="1"/>
      <c r="C248" s="1"/>
      <c r="D248" s="1"/>
      <c r="E248" s="1"/>
      <c r="F248" s="1"/>
    </row>
    <row r="249" spans="1:6" x14ac:dyDescent="0.25">
      <c r="A249" s="1"/>
      <c r="B249" s="1"/>
      <c r="C249" s="1"/>
      <c r="D249" s="1"/>
      <c r="E249" s="1"/>
      <c r="F249" s="1"/>
    </row>
    <row r="250" spans="1:6" x14ac:dyDescent="0.25">
      <c r="A250" s="1"/>
      <c r="B250" s="1"/>
      <c r="C250" s="1"/>
      <c r="D250" s="1"/>
      <c r="E250" s="1"/>
      <c r="F250" s="1"/>
    </row>
    <row r="251" spans="1:6" x14ac:dyDescent="0.25">
      <c r="A251" s="1"/>
      <c r="B251" s="1"/>
      <c r="C251" s="1"/>
      <c r="D251" s="1"/>
      <c r="E251" s="1"/>
      <c r="F251" s="1"/>
    </row>
    <row r="252" spans="1:6" x14ac:dyDescent="0.25">
      <c r="A252" s="1"/>
      <c r="B252" s="1"/>
      <c r="C252" s="1"/>
      <c r="D252" s="1"/>
      <c r="E252" s="1"/>
      <c r="F252" s="1"/>
    </row>
    <row r="253" spans="1:6" x14ac:dyDescent="0.25">
      <c r="A253" s="1"/>
      <c r="B253" s="1"/>
      <c r="C253" s="1"/>
      <c r="D253" s="1"/>
      <c r="E253" s="1"/>
      <c r="F253" s="1"/>
    </row>
    <row r="254" spans="1:6" x14ac:dyDescent="0.25">
      <c r="A254" s="1"/>
      <c r="B254" s="1"/>
      <c r="C254" s="1"/>
      <c r="D254" s="1"/>
      <c r="E254" s="1"/>
      <c r="F254" s="1"/>
    </row>
    <row r="255" spans="1:6" x14ac:dyDescent="0.25">
      <c r="A255" s="1"/>
      <c r="B255" s="1"/>
      <c r="C255" s="1"/>
      <c r="D255" s="1"/>
      <c r="E255" s="1"/>
      <c r="F255" s="1"/>
    </row>
    <row r="256" spans="1:6" x14ac:dyDescent="0.25">
      <c r="A256" s="1"/>
      <c r="B256" s="1"/>
      <c r="C256" s="1"/>
      <c r="D256" s="1"/>
      <c r="E256" s="1"/>
      <c r="F256" s="1"/>
    </row>
    <row r="257" spans="1:6" x14ac:dyDescent="0.25">
      <c r="A257" s="1"/>
      <c r="B257" s="1"/>
      <c r="C257" s="1"/>
      <c r="D257" s="1"/>
      <c r="E257" s="1"/>
      <c r="F257" s="1"/>
    </row>
    <row r="258" spans="1:6" x14ac:dyDescent="0.25">
      <c r="A258" s="1"/>
      <c r="B258" s="1"/>
      <c r="C258" s="1"/>
      <c r="D258" s="1"/>
      <c r="E258" s="1"/>
      <c r="F258" s="1"/>
    </row>
    <row r="259" spans="1:6" x14ac:dyDescent="0.25">
      <c r="A259" s="1"/>
      <c r="B259" s="1"/>
      <c r="C259" s="1"/>
      <c r="D259" s="1"/>
      <c r="E259" s="1"/>
      <c r="F259" s="1"/>
    </row>
    <row r="260" spans="1:6" x14ac:dyDescent="0.25">
      <c r="A260" s="1"/>
      <c r="B260" s="1"/>
      <c r="C260" s="1"/>
      <c r="D260" s="1"/>
      <c r="E260" s="1"/>
      <c r="F260" s="1"/>
    </row>
    <row r="261" spans="1:6" x14ac:dyDescent="0.25">
      <c r="A261" s="1"/>
      <c r="B261" s="1"/>
      <c r="C261" s="1"/>
      <c r="D261" s="1"/>
      <c r="E261" s="1"/>
      <c r="F261" s="1"/>
    </row>
    <row r="262" spans="1:6" x14ac:dyDescent="0.25">
      <c r="A262" s="1"/>
      <c r="B262" s="1"/>
      <c r="C262" s="1"/>
      <c r="D262" s="1"/>
      <c r="E262" s="1"/>
      <c r="F262" s="1"/>
    </row>
    <row r="263" spans="1:6" x14ac:dyDescent="0.25">
      <c r="A263" s="1"/>
      <c r="B263" s="1"/>
      <c r="C263" s="1"/>
      <c r="D263" s="1"/>
      <c r="E263" s="1"/>
      <c r="F263" s="1"/>
    </row>
    <row r="264" spans="1:6" x14ac:dyDescent="0.25">
      <c r="A264" s="1"/>
      <c r="B264" s="1"/>
      <c r="C264" s="1"/>
      <c r="D264" s="1"/>
      <c r="E264" s="1"/>
      <c r="F264" s="1"/>
    </row>
    <row r="265" spans="1:6" x14ac:dyDescent="0.25">
      <c r="A265" s="1"/>
      <c r="B265" s="1"/>
      <c r="C265" s="1"/>
      <c r="D265" s="1"/>
      <c r="E265" s="1"/>
      <c r="F265" s="1"/>
    </row>
    <row r="266" spans="1:6" x14ac:dyDescent="0.25">
      <c r="A266" s="1"/>
      <c r="B266" s="1"/>
      <c r="C266" s="1"/>
      <c r="D266" s="1"/>
      <c r="E266" s="1"/>
      <c r="F266" s="1"/>
    </row>
    <row r="267" spans="1:6" x14ac:dyDescent="0.25">
      <c r="A267" s="1"/>
      <c r="B267" s="1"/>
      <c r="C267" s="1"/>
      <c r="D267" s="1"/>
      <c r="E267" s="1"/>
      <c r="F267" s="1"/>
    </row>
    <row r="268" spans="1:6" x14ac:dyDescent="0.25">
      <c r="A268" s="1"/>
      <c r="B268" s="1"/>
      <c r="C268" s="1"/>
      <c r="D268" s="1"/>
      <c r="E268" s="1"/>
      <c r="F268" s="1"/>
    </row>
    <row r="269" spans="1:6" x14ac:dyDescent="0.25">
      <c r="A269" s="1"/>
      <c r="B269" s="1"/>
      <c r="C269" s="1"/>
      <c r="D269" s="1"/>
      <c r="E269" s="1"/>
      <c r="F269" s="1"/>
    </row>
    <row r="270" spans="1:6" x14ac:dyDescent="0.25">
      <c r="A270" s="1"/>
      <c r="B270" s="1"/>
      <c r="C270" s="1"/>
      <c r="D270" s="1"/>
      <c r="E270" s="1"/>
      <c r="F270" s="1"/>
    </row>
    <row r="271" spans="1:6" x14ac:dyDescent="0.25">
      <c r="A271" s="1"/>
      <c r="B271" s="1"/>
      <c r="C271" s="1"/>
      <c r="D271" s="1"/>
      <c r="E271" s="1"/>
      <c r="F271" s="1"/>
    </row>
    <row r="272" spans="1:6" x14ac:dyDescent="0.25">
      <c r="A272" s="1"/>
      <c r="B272" s="1"/>
      <c r="C272" s="1"/>
      <c r="D272" s="1"/>
      <c r="E272" s="1"/>
      <c r="F272" s="1"/>
    </row>
    <row r="273" spans="1:6" x14ac:dyDescent="0.25">
      <c r="A273" s="1"/>
      <c r="B273" s="1"/>
      <c r="C273" s="1"/>
      <c r="D273" s="1"/>
      <c r="E273" s="1"/>
      <c r="F273" s="1"/>
    </row>
    <row r="274" spans="1:6" x14ac:dyDescent="0.25">
      <c r="A274" s="1"/>
      <c r="B274" s="1"/>
      <c r="C274" s="1"/>
      <c r="D274" s="1"/>
      <c r="E274" s="1"/>
      <c r="F274" s="1"/>
    </row>
    <row r="275" spans="1:6" x14ac:dyDescent="0.25">
      <c r="A275" s="1"/>
      <c r="B275" s="1"/>
      <c r="C275" s="1"/>
      <c r="D275" s="1"/>
      <c r="E275" s="1"/>
      <c r="F275" s="1"/>
    </row>
    <row r="276" spans="1:6" x14ac:dyDescent="0.25">
      <c r="A276" s="1"/>
      <c r="B276" s="1"/>
      <c r="C276" s="1"/>
      <c r="D276" s="1"/>
      <c r="E276" s="1"/>
      <c r="F276" s="1"/>
    </row>
    <row r="277" spans="1:6" x14ac:dyDescent="0.25">
      <c r="A277" s="1"/>
      <c r="B277" s="1"/>
      <c r="C277" s="1"/>
      <c r="D277" s="1"/>
      <c r="E277" s="1"/>
      <c r="F277" s="1"/>
    </row>
    <row r="278" spans="1:6" x14ac:dyDescent="0.25">
      <c r="A278" s="1"/>
      <c r="B278" s="1"/>
      <c r="C278" s="1"/>
      <c r="D278" s="1"/>
      <c r="E278" s="1"/>
      <c r="F278" s="1"/>
    </row>
    <row r="279" spans="1:6" x14ac:dyDescent="0.25">
      <c r="A279" s="1"/>
      <c r="B279" s="1"/>
      <c r="C279" s="1"/>
      <c r="D279" s="1"/>
      <c r="E279" s="1"/>
      <c r="F279" s="1"/>
    </row>
    <row r="280" spans="1:6" x14ac:dyDescent="0.25">
      <c r="A280" s="1"/>
      <c r="B280" s="1"/>
      <c r="C280" s="1"/>
      <c r="D280" s="1"/>
      <c r="E280" s="1"/>
      <c r="F280" s="1"/>
    </row>
    <row r="281" spans="1:6" x14ac:dyDescent="0.25">
      <c r="A281" s="1"/>
      <c r="B281" s="1"/>
      <c r="C281" s="1"/>
      <c r="D281" s="1"/>
      <c r="E281" s="1"/>
      <c r="F281" s="1"/>
    </row>
    <row r="282" spans="1:6" x14ac:dyDescent="0.25">
      <c r="A282" s="1"/>
      <c r="B282" s="1"/>
      <c r="C282" s="1"/>
      <c r="D282" s="1"/>
      <c r="E282" s="1"/>
      <c r="F282" s="1"/>
    </row>
    <row r="283" spans="1:6" x14ac:dyDescent="0.25">
      <c r="A283" s="1"/>
      <c r="B283" s="1"/>
      <c r="C283" s="1"/>
      <c r="D283" s="1"/>
      <c r="E283" s="1"/>
      <c r="F283" s="1"/>
    </row>
    <row r="284" spans="1:6" x14ac:dyDescent="0.25">
      <c r="A284" s="1"/>
      <c r="B284" s="1"/>
      <c r="C284" s="1"/>
      <c r="D284" s="1"/>
      <c r="E284" s="1"/>
      <c r="F284" s="1"/>
    </row>
    <row r="285" spans="1:6" x14ac:dyDescent="0.25">
      <c r="A285" s="1"/>
      <c r="B285" s="1"/>
      <c r="C285" s="1"/>
      <c r="D285" s="1"/>
      <c r="E285" s="1"/>
      <c r="F285" s="1"/>
    </row>
    <row r="286" spans="1:6" x14ac:dyDescent="0.25">
      <c r="A286" s="1"/>
      <c r="B286" s="1"/>
      <c r="C286" s="1"/>
      <c r="D286" s="1"/>
      <c r="E286" s="1"/>
      <c r="F286" s="1"/>
    </row>
    <row r="287" spans="1:6" x14ac:dyDescent="0.25">
      <c r="A287" s="1"/>
      <c r="B287" s="1"/>
      <c r="C287" s="1"/>
      <c r="D287" s="1"/>
      <c r="E287" s="1"/>
      <c r="F287" s="1"/>
    </row>
    <row r="288" spans="1:6" x14ac:dyDescent="0.25">
      <c r="A288" s="1"/>
      <c r="B288" s="1"/>
      <c r="C288" s="1"/>
      <c r="D288" s="1"/>
      <c r="E288" s="1"/>
      <c r="F288" s="1"/>
    </row>
    <row r="289" spans="1:6" x14ac:dyDescent="0.25">
      <c r="A289" s="1"/>
      <c r="B289" s="1"/>
      <c r="C289" s="1"/>
      <c r="D289" s="1"/>
      <c r="E289" s="1"/>
      <c r="F289" s="1"/>
    </row>
    <row r="290" spans="1:6" x14ac:dyDescent="0.25">
      <c r="A290" s="1"/>
      <c r="B290" s="1"/>
      <c r="C290" s="1"/>
      <c r="D290" s="1"/>
      <c r="E290" s="1"/>
      <c r="F290" s="1"/>
    </row>
    <row r="291" spans="1:6" x14ac:dyDescent="0.25">
      <c r="A291" s="1"/>
      <c r="B291" s="1"/>
      <c r="C291" s="1"/>
      <c r="D291" s="1"/>
      <c r="E291" s="1"/>
      <c r="F291" s="1"/>
    </row>
    <row r="292" spans="1:6" x14ac:dyDescent="0.25">
      <c r="A292" s="1"/>
      <c r="B292" s="1"/>
      <c r="C292" s="1"/>
      <c r="D292" s="1"/>
      <c r="E292" s="1"/>
      <c r="F292" s="1"/>
    </row>
    <row r="293" spans="1:6" x14ac:dyDescent="0.25">
      <c r="A293" s="1"/>
      <c r="B293" s="1"/>
      <c r="C293" s="1"/>
      <c r="D293" s="1"/>
      <c r="E293" s="1"/>
      <c r="F293" s="1"/>
    </row>
    <row r="294" spans="1:6" x14ac:dyDescent="0.25">
      <c r="A294" s="1"/>
      <c r="B294" s="1"/>
      <c r="C294" s="1"/>
      <c r="D294" s="1"/>
      <c r="E294" s="1"/>
      <c r="F294" s="1"/>
    </row>
    <row r="295" spans="1:6" x14ac:dyDescent="0.25">
      <c r="A295" s="1"/>
      <c r="B295" s="1"/>
      <c r="C295" s="1"/>
      <c r="D295" s="1"/>
      <c r="E295" s="1"/>
      <c r="F295" s="1"/>
    </row>
    <row r="296" spans="1:6" x14ac:dyDescent="0.25">
      <c r="A296" s="1"/>
      <c r="B296" s="1"/>
      <c r="C296" s="1"/>
      <c r="D296" s="1"/>
      <c r="E296" s="1"/>
      <c r="F296" s="1"/>
    </row>
    <row r="297" spans="1:6" x14ac:dyDescent="0.25">
      <c r="A297" s="1"/>
      <c r="B297" s="1"/>
      <c r="C297" s="1"/>
      <c r="D297" s="1"/>
      <c r="E297" s="1"/>
      <c r="F297" s="1"/>
    </row>
    <row r="298" spans="1:6" x14ac:dyDescent="0.25">
      <c r="A298" s="1"/>
      <c r="B298" s="1"/>
      <c r="C298" s="1"/>
      <c r="D298" s="1"/>
      <c r="E298" s="1"/>
      <c r="F298" s="1"/>
    </row>
    <row r="299" spans="1:6" x14ac:dyDescent="0.25">
      <c r="A299" s="1"/>
      <c r="B299" s="1"/>
      <c r="C299" s="1"/>
      <c r="D299" s="1"/>
      <c r="E299" s="1"/>
      <c r="F299" s="1"/>
    </row>
    <row r="300" spans="1:6" x14ac:dyDescent="0.25">
      <c r="A300" s="1"/>
      <c r="B300" s="1"/>
      <c r="C300" s="1"/>
      <c r="D300" s="1"/>
      <c r="E300" s="1"/>
      <c r="F300" s="1"/>
    </row>
    <row r="301" spans="1:6" x14ac:dyDescent="0.25">
      <c r="A301" s="1"/>
      <c r="B301" s="1"/>
      <c r="C301" s="1"/>
      <c r="D301" s="1"/>
      <c r="E301" s="1"/>
      <c r="F301" s="1"/>
    </row>
    <row r="302" spans="1:6" x14ac:dyDescent="0.25">
      <c r="A302" s="1"/>
      <c r="B302" s="1"/>
      <c r="C302" s="1"/>
      <c r="D302" s="1"/>
      <c r="E302" s="1"/>
      <c r="F302" s="1"/>
    </row>
    <row r="303" spans="1:6" x14ac:dyDescent="0.25">
      <c r="A303" s="1"/>
      <c r="B303" s="1"/>
      <c r="C303" s="1"/>
      <c r="D303" s="1"/>
      <c r="E303" s="1"/>
      <c r="F303" s="1"/>
    </row>
    <row r="304" spans="1:6" x14ac:dyDescent="0.25">
      <c r="A304" s="1"/>
      <c r="B304" s="1"/>
      <c r="C304" s="1"/>
      <c r="D304" s="1"/>
      <c r="E304" s="1"/>
      <c r="F304" s="1"/>
    </row>
    <row r="305" spans="1:6" x14ac:dyDescent="0.25">
      <c r="A305" s="1"/>
      <c r="B305" s="1"/>
      <c r="C305" s="1"/>
      <c r="D305" s="1"/>
      <c r="E305" s="1"/>
      <c r="F305" s="1"/>
    </row>
    <row r="306" spans="1:6" x14ac:dyDescent="0.25">
      <c r="A306" s="1"/>
      <c r="B306" s="1"/>
      <c r="C306" s="1"/>
      <c r="D306" s="1"/>
      <c r="E306" s="1"/>
      <c r="F306" s="1"/>
    </row>
    <row r="307" spans="1:6" x14ac:dyDescent="0.25">
      <c r="A307" s="1"/>
      <c r="B307" s="1"/>
      <c r="C307" s="1"/>
      <c r="D307" s="1"/>
      <c r="E307" s="1"/>
      <c r="F307" s="1"/>
    </row>
    <row r="308" spans="1:6" x14ac:dyDescent="0.25">
      <c r="A308" s="1"/>
      <c r="B308" s="1"/>
      <c r="C308" s="1"/>
      <c r="D308" s="1"/>
      <c r="E308" s="1"/>
      <c r="F308" s="1"/>
    </row>
    <row r="309" spans="1:6" x14ac:dyDescent="0.25">
      <c r="A309" s="1"/>
      <c r="B309" s="1"/>
      <c r="C309" s="1"/>
      <c r="D309" s="1"/>
      <c r="E309" s="1"/>
      <c r="F309" s="1"/>
    </row>
    <row r="310" spans="1:6" x14ac:dyDescent="0.25">
      <c r="A310" s="1"/>
      <c r="B310" s="1"/>
      <c r="C310" s="1"/>
      <c r="D310" s="1"/>
      <c r="E310" s="1"/>
      <c r="F310" s="1"/>
    </row>
    <row r="311" spans="1:6" x14ac:dyDescent="0.25">
      <c r="A311" s="1"/>
      <c r="B311" s="1"/>
      <c r="C311" s="1"/>
      <c r="D311" s="1"/>
      <c r="E311" s="1"/>
      <c r="F311" s="1"/>
    </row>
    <row r="312" spans="1:6" x14ac:dyDescent="0.25">
      <c r="A312" s="1"/>
      <c r="B312" s="1"/>
      <c r="C312" s="1"/>
      <c r="D312" s="1"/>
      <c r="E312" s="1"/>
      <c r="F312" s="1"/>
    </row>
    <row r="313" spans="1:6" x14ac:dyDescent="0.25">
      <c r="A313" s="1"/>
      <c r="B313" s="1"/>
      <c r="C313" s="1"/>
      <c r="D313" s="1"/>
      <c r="E313" s="1"/>
      <c r="F313" s="1"/>
    </row>
    <row r="314" spans="1:6" x14ac:dyDescent="0.25">
      <c r="A314" s="1"/>
      <c r="B314" s="1"/>
      <c r="C314" s="1"/>
      <c r="D314" s="1"/>
      <c r="E314" s="1"/>
      <c r="F314" s="1"/>
    </row>
    <row r="315" spans="1:6" x14ac:dyDescent="0.25">
      <c r="A315" s="1"/>
      <c r="B315" s="1"/>
      <c r="C315" s="1"/>
      <c r="D315" s="1"/>
      <c r="E315" s="1"/>
      <c r="F315" s="1"/>
    </row>
    <row r="316" spans="1:6" x14ac:dyDescent="0.25">
      <c r="A316" s="1"/>
      <c r="B316" s="1"/>
      <c r="C316" s="1"/>
      <c r="D316" s="1"/>
      <c r="E316" s="1"/>
      <c r="F316" s="1"/>
    </row>
    <row r="317" spans="1:6" x14ac:dyDescent="0.25">
      <c r="A317" s="1"/>
      <c r="B317" s="1"/>
      <c r="C317" s="1"/>
      <c r="D317" s="1"/>
      <c r="E317" s="1"/>
      <c r="F317" s="1"/>
    </row>
    <row r="318" spans="1:6" x14ac:dyDescent="0.25">
      <c r="A318" s="1"/>
      <c r="B318" s="1"/>
      <c r="C318" s="1"/>
      <c r="D318" s="1"/>
      <c r="E318" s="1"/>
      <c r="F318" s="1"/>
    </row>
    <row r="319" spans="1:6" x14ac:dyDescent="0.25">
      <c r="A319" s="1"/>
      <c r="B319" s="1"/>
      <c r="C319" s="1"/>
      <c r="D319" s="1"/>
      <c r="E319" s="1"/>
      <c r="F319" s="1"/>
    </row>
    <row r="320" spans="1:6" x14ac:dyDescent="0.25">
      <c r="A320" s="1"/>
      <c r="B320" s="1"/>
      <c r="C320" s="1"/>
      <c r="D320" s="1"/>
      <c r="E320" s="1"/>
      <c r="F320" s="1"/>
    </row>
    <row r="321" spans="1:6" x14ac:dyDescent="0.25">
      <c r="A321" s="1"/>
      <c r="B321" s="1"/>
      <c r="C321" s="1"/>
      <c r="D321" s="1"/>
      <c r="E321" s="1"/>
      <c r="F321" s="1"/>
    </row>
    <row r="322" spans="1:6" x14ac:dyDescent="0.25">
      <c r="A322" s="1"/>
      <c r="B322" s="1"/>
      <c r="C322" s="1"/>
      <c r="D322" s="1"/>
      <c r="E322" s="1"/>
      <c r="F322" s="1"/>
    </row>
    <row r="323" spans="1:6" x14ac:dyDescent="0.25">
      <c r="A323" s="1"/>
      <c r="B323" s="1"/>
      <c r="C323" s="1"/>
      <c r="D323" s="1"/>
      <c r="E323" s="1"/>
      <c r="F323" s="1"/>
    </row>
    <row r="324" spans="1:6" x14ac:dyDescent="0.25">
      <c r="A324" s="1"/>
      <c r="B324" s="1"/>
      <c r="C324" s="1"/>
      <c r="D324" s="1"/>
      <c r="E324" s="1"/>
      <c r="F324" s="1"/>
    </row>
    <row r="325" spans="1:6" x14ac:dyDescent="0.25">
      <c r="A325" s="1"/>
      <c r="B325" s="1"/>
      <c r="C325" s="1"/>
      <c r="D325" s="1"/>
      <c r="E325" s="1"/>
      <c r="F325" s="1"/>
    </row>
    <row r="326" spans="1:6" x14ac:dyDescent="0.25">
      <c r="A326" s="1"/>
      <c r="B326" s="1"/>
      <c r="C326" s="1"/>
      <c r="D326" s="1"/>
      <c r="E326" s="1"/>
      <c r="F326" s="1"/>
    </row>
    <row r="327" spans="1:6" x14ac:dyDescent="0.25">
      <c r="A327" s="1"/>
      <c r="B327" s="1"/>
      <c r="C327" s="1"/>
      <c r="D327" s="1"/>
      <c r="E327" s="1"/>
      <c r="F327" s="1"/>
    </row>
    <row r="328" spans="1:6" x14ac:dyDescent="0.25">
      <c r="A328" s="1"/>
      <c r="B328" s="1"/>
      <c r="C328" s="1"/>
      <c r="D328" s="1"/>
      <c r="E328" s="1"/>
      <c r="F328" s="1"/>
    </row>
    <row r="329" spans="1:6" x14ac:dyDescent="0.25">
      <c r="A329" s="1"/>
      <c r="B329" s="1"/>
      <c r="C329" s="1"/>
      <c r="D329" s="1"/>
      <c r="E329" s="1"/>
      <c r="F329" s="1"/>
    </row>
    <row r="330" spans="1:6" x14ac:dyDescent="0.25">
      <c r="A330" s="1"/>
      <c r="B330" s="1"/>
      <c r="C330" s="1"/>
      <c r="D330" s="1"/>
      <c r="E330" s="1"/>
      <c r="F330" s="1"/>
    </row>
    <row r="331" spans="1:6" x14ac:dyDescent="0.25">
      <c r="A331" s="1"/>
      <c r="B331" s="1"/>
      <c r="C331" s="1"/>
      <c r="D331" s="1"/>
      <c r="E331" s="1"/>
      <c r="F331" s="1"/>
    </row>
    <row r="332" spans="1:6" x14ac:dyDescent="0.25">
      <c r="A332" s="1"/>
      <c r="B332" s="1"/>
      <c r="C332" s="1"/>
      <c r="D332" s="1"/>
      <c r="E332" s="1"/>
      <c r="F332" s="1"/>
    </row>
    <row r="333" spans="1:6" x14ac:dyDescent="0.25">
      <c r="A333" s="1"/>
      <c r="B333" s="1"/>
      <c r="C333" s="1"/>
      <c r="D333" s="1"/>
      <c r="E333" s="1"/>
      <c r="F333" s="1"/>
    </row>
    <row r="334" spans="1:6" x14ac:dyDescent="0.25">
      <c r="A334" s="1"/>
      <c r="B334" s="1"/>
      <c r="C334" s="1"/>
      <c r="D334" s="1"/>
      <c r="E334" s="1"/>
      <c r="F334" s="1"/>
    </row>
    <row r="335" spans="1:6" x14ac:dyDescent="0.25">
      <c r="A335" s="1"/>
      <c r="B335" s="1"/>
      <c r="C335" s="1"/>
      <c r="D335" s="1"/>
      <c r="E335" s="1"/>
      <c r="F335" s="1"/>
    </row>
    <row r="336" spans="1:6" x14ac:dyDescent="0.25">
      <c r="A336" s="1"/>
      <c r="B336" s="1"/>
      <c r="C336" s="1"/>
      <c r="D336" s="1"/>
      <c r="E336" s="1"/>
      <c r="F336" s="1"/>
    </row>
    <row r="337" spans="1:6" x14ac:dyDescent="0.25">
      <c r="A337" s="1"/>
      <c r="B337" s="1"/>
      <c r="C337" s="1"/>
      <c r="D337" s="1"/>
      <c r="E337" s="1"/>
      <c r="F337" s="1"/>
    </row>
    <row r="338" spans="1:6" x14ac:dyDescent="0.25">
      <c r="A338" s="1"/>
      <c r="B338" s="1"/>
      <c r="C338" s="1"/>
      <c r="D338" s="1"/>
      <c r="E338" s="1"/>
      <c r="F338" s="1"/>
    </row>
    <row r="339" spans="1:6" x14ac:dyDescent="0.25">
      <c r="A339" s="1"/>
      <c r="B339" s="1"/>
      <c r="C339" s="1"/>
      <c r="D339" s="1"/>
      <c r="E339" s="1"/>
      <c r="F339" s="1"/>
    </row>
    <row r="340" spans="1:6" x14ac:dyDescent="0.25">
      <c r="A340" s="1"/>
      <c r="B340" s="1"/>
      <c r="C340" s="1"/>
      <c r="D340" s="1"/>
      <c r="E340" s="1"/>
      <c r="F340" s="1"/>
    </row>
    <row r="341" spans="1:6" x14ac:dyDescent="0.25">
      <c r="A341" s="1"/>
      <c r="B341" s="1"/>
      <c r="C341" s="1"/>
      <c r="D341" s="1"/>
      <c r="E341" s="1"/>
      <c r="F341" s="1"/>
    </row>
    <row r="342" spans="1:6" x14ac:dyDescent="0.25">
      <c r="A342" s="1"/>
      <c r="B342" s="1"/>
      <c r="C342" s="1"/>
      <c r="D342" s="1"/>
      <c r="E342" s="1"/>
      <c r="F342" s="1"/>
    </row>
    <row r="343" spans="1:6" x14ac:dyDescent="0.25">
      <c r="A343" s="1"/>
      <c r="B343" s="1"/>
      <c r="C343" s="1"/>
      <c r="D343" s="1"/>
      <c r="E343" s="1"/>
      <c r="F343" s="1"/>
    </row>
    <row r="344" spans="1:6" x14ac:dyDescent="0.25">
      <c r="A344" s="1"/>
      <c r="B344" s="1"/>
      <c r="C344" s="1"/>
      <c r="D344" s="1"/>
      <c r="E344" s="1"/>
      <c r="F344" s="1"/>
    </row>
    <row r="345" spans="1:6" x14ac:dyDescent="0.25">
      <c r="A345" s="1"/>
      <c r="B345" s="1"/>
      <c r="C345" s="1"/>
      <c r="D345" s="1"/>
      <c r="E345" s="1"/>
      <c r="F345" s="1"/>
    </row>
    <row r="346" spans="1:6" x14ac:dyDescent="0.25">
      <c r="A346" s="1"/>
      <c r="B346" s="1"/>
      <c r="C346" s="1"/>
      <c r="D346" s="1"/>
      <c r="E346" s="1"/>
      <c r="F346" s="1"/>
    </row>
    <row r="347" spans="1:6" x14ac:dyDescent="0.25">
      <c r="A347" s="1"/>
      <c r="B347" s="1"/>
      <c r="C347" s="1"/>
      <c r="D347" s="1"/>
      <c r="E347" s="1"/>
      <c r="F347" s="1"/>
    </row>
    <row r="348" spans="1:6" x14ac:dyDescent="0.25">
      <c r="A348" s="1"/>
      <c r="B348" s="1"/>
      <c r="C348" s="1"/>
      <c r="D348" s="1"/>
      <c r="E348" s="1"/>
      <c r="F348" s="1"/>
    </row>
    <row r="349" spans="1:6" x14ac:dyDescent="0.25">
      <c r="A349" s="1"/>
      <c r="B349" s="1"/>
      <c r="C349" s="1"/>
      <c r="D349" s="1"/>
      <c r="E349" s="1"/>
      <c r="F349" s="1"/>
    </row>
    <row r="350" spans="1:6" x14ac:dyDescent="0.25">
      <c r="A350" s="1"/>
      <c r="B350" s="1"/>
      <c r="C350" s="1"/>
      <c r="D350" s="1"/>
      <c r="E350" s="1"/>
      <c r="F350" s="1"/>
    </row>
    <row r="351" spans="1:6" x14ac:dyDescent="0.25">
      <c r="A351" s="1"/>
      <c r="B351" s="1"/>
      <c r="C351" s="1"/>
      <c r="D351" s="1"/>
      <c r="E351" s="1"/>
      <c r="F351" s="1"/>
    </row>
    <row r="352" spans="1:6" x14ac:dyDescent="0.25">
      <c r="A352" s="1"/>
      <c r="B352" s="1"/>
      <c r="C352" s="1"/>
      <c r="D352" s="1"/>
      <c r="E352" s="1"/>
      <c r="F352" s="1"/>
    </row>
    <row r="353" spans="1:6" x14ac:dyDescent="0.25">
      <c r="A353" s="1"/>
      <c r="B353" s="1"/>
      <c r="C353" s="1"/>
      <c r="D353" s="1"/>
      <c r="E353" s="1"/>
      <c r="F353" s="1"/>
    </row>
    <row r="354" spans="1:6" x14ac:dyDescent="0.25">
      <c r="A354" s="1"/>
      <c r="B354" s="1"/>
      <c r="C354" s="1"/>
      <c r="D354" s="1"/>
      <c r="E354" s="1"/>
      <c r="F354" s="1"/>
    </row>
    <row r="355" spans="1:6" x14ac:dyDescent="0.25">
      <c r="A355" s="1"/>
      <c r="B355" s="1"/>
      <c r="C355" s="1"/>
      <c r="D355" s="1"/>
      <c r="E355" s="1"/>
      <c r="F355" s="1"/>
    </row>
    <row r="356" spans="1:6" x14ac:dyDescent="0.25">
      <c r="A356" s="1"/>
      <c r="B356" s="1"/>
      <c r="C356" s="1"/>
      <c r="D356" s="1"/>
      <c r="E356" s="1"/>
      <c r="F356" s="1"/>
    </row>
    <row r="357" spans="1:6" x14ac:dyDescent="0.25">
      <c r="A357" s="1"/>
      <c r="B357" s="1"/>
      <c r="C357" s="1"/>
      <c r="D357" s="1"/>
      <c r="E357" s="1"/>
      <c r="F357" s="1"/>
    </row>
    <row r="358" spans="1:6" x14ac:dyDescent="0.25">
      <c r="A358" s="1"/>
      <c r="B358" s="1"/>
      <c r="C358" s="1"/>
      <c r="D358" s="1"/>
      <c r="E358" s="1"/>
      <c r="F358" s="1"/>
    </row>
    <row r="359" spans="1:6" x14ac:dyDescent="0.25">
      <c r="A359" s="1"/>
      <c r="B359" s="1"/>
      <c r="C359" s="1"/>
      <c r="D359" s="1"/>
      <c r="E359" s="1"/>
      <c r="F359" s="1"/>
    </row>
    <row r="360" spans="1:6" x14ac:dyDescent="0.25">
      <c r="A360" s="1"/>
      <c r="B360" s="1"/>
      <c r="C360" s="1"/>
      <c r="D360" s="1"/>
      <c r="E360" s="1"/>
      <c r="F360" s="1"/>
    </row>
    <row r="361" spans="1:6" x14ac:dyDescent="0.25">
      <c r="A361" s="1"/>
      <c r="B361" s="1"/>
      <c r="C361" s="1"/>
      <c r="D361" s="1"/>
      <c r="E361" s="1"/>
      <c r="F361" s="1"/>
    </row>
    <row r="362" spans="1:6" x14ac:dyDescent="0.25">
      <c r="A362" s="1"/>
      <c r="B362" s="1"/>
      <c r="C362" s="1"/>
      <c r="D362" s="1"/>
      <c r="E362" s="1"/>
      <c r="F362" s="1"/>
    </row>
    <row r="363" spans="1:6" x14ac:dyDescent="0.25">
      <c r="A363" s="1"/>
      <c r="B363" s="1"/>
      <c r="C363" s="1"/>
      <c r="D363" s="1"/>
      <c r="E363" s="1"/>
      <c r="F363" s="1"/>
    </row>
    <row r="364" spans="1:6" x14ac:dyDescent="0.25">
      <c r="A364" s="1"/>
      <c r="B364" s="1"/>
      <c r="C364" s="1"/>
      <c r="D364" s="1"/>
      <c r="E364" s="1"/>
      <c r="F364" s="1"/>
    </row>
    <row r="365" spans="1:6" x14ac:dyDescent="0.25">
      <c r="A365" s="1"/>
      <c r="B365" s="1"/>
      <c r="C365" s="1"/>
      <c r="D365" s="1"/>
      <c r="E365" s="1"/>
      <c r="F365" s="1"/>
    </row>
    <row r="366" spans="1:6" x14ac:dyDescent="0.25">
      <c r="A366" s="1"/>
      <c r="B366" s="1"/>
      <c r="C366" s="1"/>
      <c r="D366" s="1"/>
      <c r="E366" s="1"/>
      <c r="F366" s="1"/>
    </row>
    <row r="367" spans="1:6" x14ac:dyDescent="0.25">
      <c r="A367" s="1"/>
      <c r="B367" s="1"/>
      <c r="C367" s="1"/>
      <c r="D367" s="1"/>
      <c r="E367" s="1"/>
      <c r="F367" s="1"/>
    </row>
    <row r="368" spans="1:6" x14ac:dyDescent="0.25">
      <c r="A368" s="1"/>
      <c r="B368" s="1"/>
      <c r="C368" s="1"/>
      <c r="D368" s="1"/>
      <c r="E368" s="1"/>
      <c r="F368" s="1"/>
    </row>
    <row r="369" spans="1:6" x14ac:dyDescent="0.25">
      <c r="A369" s="1"/>
      <c r="B369" s="1"/>
      <c r="C369" s="1"/>
      <c r="D369" s="1"/>
      <c r="E369" s="1"/>
      <c r="F369" s="1"/>
    </row>
    <row r="370" spans="1:6" x14ac:dyDescent="0.25">
      <c r="A370" s="1"/>
      <c r="B370" s="1"/>
      <c r="C370" s="1"/>
      <c r="D370" s="1"/>
      <c r="E370" s="1"/>
      <c r="F370" s="1"/>
    </row>
    <row r="371" spans="1:6" x14ac:dyDescent="0.25">
      <c r="A371" s="1"/>
      <c r="B371" s="1"/>
      <c r="C371" s="1"/>
      <c r="D371" s="1"/>
      <c r="E371" s="1"/>
      <c r="F371" s="1"/>
    </row>
    <row r="372" spans="1:6" x14ac:dyDescent="0.25">
      <c r="A372" s="1"/>
      <c r="B372" s="1"/>
      <c r="C372" s="1"/>
      <c r="D372" s="1"/>
      <c r="E372" s="1"/>
      <c r="F372" s="1"/>
    </row>
    <row r="373" spans="1:6" x14ac:dyDescent="0.25">
      <c r="A373" s="1"/>
      <c r="B373" s="1"/>
      <c r="C373" s="1"/>
      <c r="D373" s="1"/>
      <c r="E373" s="1"/>
      <c r="F373" s="1"/>
    </row>
    <row r="374" spans="1:6" x14ac:dyDescent="0.25">
      <c r="A374" s="1"/>
      <c r="B374" s="1"/>
      <c r="C374" s="1"/>
      <c r="D374" s="1"/>
      <c r="E374" s="1"/>
      <c r="F374" s="1"/>
    </row>
    <row r="375" spans="1:6" x14ac:dyDescent="0.25">
      <c r="A375" s="1"/>
      <c r="B375" s="1"/>
      <c r="C375" s="1"/>
      <c r="D375" s="1"/>
      <c r="E375" s="1"/>
      <c r="F375" s="1"/>
    </row>
    <row r="376" spans="1:6" x14ac:dyDescent="0.25">
      <c r="A376" s="1"/>
      <c r="B376" s="1"/>
      <c r="C376" s="1"/>
      <c r="D376" s="1"/>
      <c r="E376" s="1"/>
      <c r="F376" s="1"/>
    </row>
    <row r="377" spans="1:6" x14ac:dyDescent="0.25">
      <c r="A377" s="1"/>
      <c r="B377" s="1"/>
      <c r="C377" s="1"/>
      <c r="D377" s="1"/>
      <c r="E377" s="1"/>
      <c r="F377" s="1"/>
    </row>
    <row r="378" spans="1:6" x14ac:dyDescent="0.25">
      <c r="A378" s="1"/>
      <c r="B378" s="1"/>
      <c r="C378" s="1"/>
      <c r="D378" s="1"/>
      <c r="E378" s="1"/>
      <c r="F378" s="1"/>
    </row>
    <row r="379" spans="1:6" x14ac:dyDescent="0.25">
      <c r="A379" s="1"/>
      <c r="B379" s="1"/>
      <c r="C379" s="1"/>
      <c r="D379" s="1"/>
      <c r="E379" s="1"/>
      <c r="F379" s="1"/>
    </row>
    <row r="380" spans="1:6" x14ac:dyDescent="0.25">
      <c r="A380" s="1"/>
      <c r="B380" s="1"/>
      <c r="C380" s="1"/>
      <c r="D380" s="1"/>
      <c r="E380" s="1"/>
      <c r="F380" s="1"/>
    </row>
    <row r="381" spans="1:6" x14ac:dyDescent="0.25">
      <c r="A381" s="1"/>
      <c r="B381" s="1"/>
      <c r="C381" s="1"/>
      <c r="D381" s="1"/>
      <c r="E381" s="1"/>
      <c r="F381" s="1"/>
    </row>
    <row r="382" spans="1:6" x14ac:dyDescent="0.25">
      <c r="A382" s="1"/>
      <c r="B382" s="1"/>
      <c r="C382" s="1"/>
      <c r="D382" s="1"/>
      <c r="E382" s="1"/>
      <c r="F382" s="1"/>
    </row>
    <row r="383" spans="1:6" x14ac:dyDescent="0.25">
      <c r="A383" s="1"/>
      <c r="B383" s="1"/>
      <c r="C383" s="1"/>
      <c r="D383" s="1"/>
      <c r="E383" s="1"/>
      <c r="F383" s="1"/>
    </row>
    <row r="384" spans="1:6" x14ac:dyDescent="0.25">
      <c r="A384" s="1"/>
      <c r="B384" s="1"/>
      <c r="C384" s="1"/>
      <c r="D384" s="1"/>
      <c r="E384" s="1"/>
      <c r="F384" s="1"/>
    </row>
    <row r="385" spans="1:6" x14ac:dyDescent="0.25">
      <c r="A385" s="1"/>
      <c r="B385" s="1"/>
      <c r="C385" s="1"/>
      <c r="D385" s="1"/>
      <c r="E385" s="1"/>
      <c r="F385" s="1"/>
    </row>
    <row r="386" spans="1:6" x14ac:dyDescent="0.25">
      <c r="A386" s="1"/>
      <c r="B386" s="1"/>
      <c r="C386" s="1"/>
      <c r="D386" s="1"/>
      <c r="E386" s="1"/>
      <c r="F386" s="1"/>
    </row>
    <row r="387" spans="1:6" x14ac:dyDescent="0.25">
      <c r="A387" s="1"/>
      <c r="B387" s="1"/>
      <c r="C387" s="1"/>
      <c r="D387" s="1"/>
      <c r="E387" s="1"/>
      <c r="F387" s="1"/>
    </row>
    <row r="388" spans="1:6" x14ac:dyDescent="0.25">
      <c r="A388" s="1"/>
      <c r="B388" s="1"/>
      <c r="C388" s="1"/>
      <c r="D388" s="1"/>
      <c r="E388" s="1"/>
      <c r="F388" s="1"/>
    </row>
    <row r="389" spans="1:6" x14ac:dyDescent="0.25">
      <c r="A389" s="1"/>
      <c r="B389" s="1"/>
      <c r="C389" s="1"/>
      <c r="D389" s="1"/>
      <c r="E389" s="1"/>
      <c r="F389" s="1"/>
    </row>
    <row r="390" spans="1:6" x14ac:dyDescent="0.25">
      <c r="A390" s="1"/>
      <c r="B390" s="1"/>
      <c r="C390" s="1"/>
      <c r="D390" s="1"/>
      <c r="E390" s="1"/>
      <c r="F390" s="1"/>
    </row>
    <row r="391" spans="1:6" x14ac:dyDescent="0.25">
      <c r="A391" s="1"/>
      <c r="B391" s="1"/>
      <c r="C391" s="1"/>
      <c r="D391" s="1"/>
      <c r="E391" s="1"/>
      <c r="F391" s="1"/>
    </row>
    <row r="392" spans="1:6" x14ac:dyDescent="0.25">
      <c r="A392" s="1"/>
      <c r="B392" s="1"/>
      <c r="C392" s="1"/>
      <c r="D392" s="1"/>
      <c r="E392" s="1"/>
      <c r="F392" s="1"/>
    </row>
    <row r="393" spans="1:6" x14ac:dyDescent="0.25">
      <c r="A393" s="1"/>
      <c r="B393" s="1"/>
      <c r="C393" s="1"/>
      <c r="D393" s="1"/>
      <c r="E393" s="1"/>
      <c r="F393" s="1"/>
    </row>
    <row r="394" spans="1:6" x14ac:dyDescent="0.25">
      <c r="A394" s="1"/>
      <c r="B394" s="1"/>
      <c r="C394" s="1"/>
      <c r="D394" s="1"/>
      <c r="E394" s="1"/>
      <c r="F394" s="1"/>
    </row>
    <row r="395" spans="1:6" x14ac:dyDescent="0.25">
      <c r="A395" s="1"/>
      <c r="B395" s="1"/>
      <c r="C395" s="1"/>
      <c r="D395" s="1"/>
      <c r="E395" s="1"/>
      <c r="F395" s="1"/>
    </row>
    <row r="396" spans="1:6" x14ac:dyDescent="0.25">
      <c r="A396" s="1"/>
      <c r="B396" s="1"/>
      <c r="C396" s="1"/>
      <c r="D396" s="1"/>
      <c r="E396" s="1"/>
      <c r="F396" s="1"/>
    </row>
    <row r="397" spans="1:6" x14ac:dyDescent="0.25">
      <c r="A397" s="1"/>
      <c r="B397" s="1"/>
      <c r="C397" s="1"/>
      <c r="D397" s="1"/>
      <c r="E397" s="1"/>
      <c r="F397" s="1"/>
    </row>
    <row r="398" spans="1:6" x14ac:dyDescent="0.25">
      <c r="A398" s="1"/>
      <c r="B398" s="1"/>
      <c r="C398" s="1"/>
      <c r="D398" s="1"/>
      <c r="E398" s="1"/>
      <c r="F398" s="1"/>
    </row>
    <row r="399" spans="1:6" x14ac:dyDescent="0.25">
      <c r="A399" s="1"/>
      <c r="B399" s="1"/>
      <c r="C399" s="1"/>
      <c r="D399" s="1"/>
      <c r="E399" s="1"/>
      <c r="F399" s="1"/>
    </row>
    <row r="400" spans="1:6" x14ac:dyDescent="0.25">
      <c r="A400" s="1"/>
      <c r="B400" s="1"/>
      <c r="C400" s="1"/>
      <c r="D400" s="1"/>
      <c r="E400" s="1"/>
      <c r="F400" s="1"/>
    </row>
    <row r="401" spans="1:6" x14ac:dyDescent="0.25">
      <c r="A401" s="1"/>
      <c r="B401" s="1"/>
      <c r="C401" s="1"/>
      <c r="D401" s="1"/>
      <c r="E401" s="1"/>
      <c r="F401" s="1"/>
    </row>
    <row r="402" spans="1:6" x14ac:dyDescent="0.25">
      <c r="A402" s="1"/>
      <c r="B402" s="1"/>
      <c r="C402" s="1"/>
      <c r="D402" s="1"/>
      <c r="E402" s="1"/>
      <c r="F402" s="1"/>
    </row>
    <row r="403" spans="1:6" x14ac:dyDescent="0.25">
      <c r="A403" s="1"/>
      <c r="B403" s="1"/>
      <c r="C403" s="1"/>
      <c r="D403" s="1"/>
      <c r="E403" s="1"/>
      <c r="F403" s="1"/>
    </row>
    <row r="404" spans="1:6" x14ac:dyDescent="0.25">
      <c r="A404" s="1"/>
      <c r="B404" s="1"/>
      <c r="C404" s="1"/>
      <c r="D404" s="1"/>
      <c r="E404" s="1"/>
      <c r="F404" s="1"/>
    </row>
    <row r="405" spans="1:6" x14ac:dyDescent="0.25">
      <c r="A405" s="1"/>
      <c r="B405" s="1"/>
      <c r="C405" s="1"/>
      <c r="D405" s="1"/>
      <c r="E405" s="1"/>
      <c r="F405" s="1"/>
    </row>
    <row r="406" spans="1:6" x14ac:dyDescent="0.25">
      <c r="A406" s="1"/>
      <c r="B406" s="1"/>
      <c r="C406" s="1"/>
      <c r="D406" s="1"/>
      <c r="E406" s="1"/>
      <c r="F406" s="1"/>
    </row>
    <row r="407" spans="1:6" x14ac:dyDescent="0.25">
      <c r="A407" s="1"/>
      <c r="B407" s="1"/>
      <c r="C407" s="1"/>
      <c r="D407" s="1"/>
      <c r="E407" s="1"/>
      <c r="F407" s="1"/>
    </row>
    <row r="408" spans="1:6" x14ac:dyDescent="0.25">
      <c r="A408" s="1"/>
      <c r="B408" s="1"/>
      <c r="C408" s="1"/>
      <c r="D408" s="1"/>
      <c r="E408" s="1"/>
      <c r="F408" s="1"/>
    </row>
    <row r="409" spans="1:6" x14ac:dyDescent="0.25">
      <c r="A409" s="1"/>
      <c r="B409" s="1"/>
      <c r="C409" s="1"/>
      <c r="D409" s="1"/>
      <c r="E409" s="1"/>
      <c r="F409" s="1"/>
    </row>
    <row r="410" spans="1:6" x14ac:dyDescent="0.25">
      <c r="A410" s="1"/>
      <c r="B410" s="1"/>
      <c r="C410" s="1"/>
      <c r="D410" s="1"/>
      <c r="E410" s="1"/>
      <c r="F410" s="1"/>
    </row>
    <row r="411" spans="1:6" x14ac:dyDescent="0.25">
      <c r="A411" s="1"/>
      <c r="B411" s="1"/>
      <c r="C411" s="1"/>
      <c r="D411" s="1"/>
      <c r="E411" s="1"/>
      <c r="F411" s="1"/>
    </row>
    <row r="412" spans="1:6" x14ac:dyDescent="0.25">
      <c r="A412" s="1"/>
      <c r="B412" s="1"/>
      <c r="C412" s="1"/>
      <c r="D412" s="1"/>
      <c r="E412" s="1"/>
      <c r="F412" s="1"/>
    </row>
    <row r="413" spans="1:6" x14ac:dyDescent="0.25">
      <c r="A413" s="1"/>
      <c r="B413" s="1"/>
      <c r="C413" s="1"/>
      <c r="D413" s="1"/>
      <c r="E413" s="1"/>
      <c r="F413" s="1"/>
    </row>
    <row r="414" spans="1:6" x14ac:dyDescent="0.25">
      <c r="A414" s="1"/>
      <c r="B414" s="1"/>
      <c r="C414" s="1"/>
      <c r="D414" s="1"/>
      <c r="E414" s="1"/>
      <c r="F414" s="1"/>
    </row>
    <row r="415" spans="1:6" x14ac:dyDescent="0.25">
      <c r="A415" s="1"/>
      <c r="B415" s="1"/>
      <c r="C415" s="1"/>
      <c r="D415" s="1"/>
      <c r="E415" s="1"/>
      <c r="F415" s="1"/>
    </row>
    <row r="416" spans="1:6" x14ac:dyDescent="0.25">
      <c r="A416" s="1"/>
      <c r="B416" s="1"/>
      <c r="C416" s="1"/>
      <c r="D416" s="1"/>
      <c r="E416" s="1"/>
      <c r="F416" s="1"/>
    </row>
    <row r="417" spans="1:6" x14ac:dyDescent="0.25">
      <c r="A417" s="1"/>
      <c r="B417" s="1"/>
      <c r="C417" s="1"/>
      <c r="D417" s="1"/>
      <c r="E417" s="1"/>
      <c r="F417" s="1"/>
    </row>
    <row r="418" spans="1:6" x14ac:dyDescent="0.25">
      <c r="A418" s="1"/>
      <c r="B418" s="1"/>
      <c r="C418" s="1"/>
      <c r="D418" s="1"/>
      <c r="E418" s="1"/>
      <c r="F418" s="1"/>
    </row>
    <row r="419" spans="1:6" x14ac:dyDescent="0.25">
      <c r="A419" s="1"/>
      <c r="B419" s="1"/>
      <c r="C419" s="1"/>
      <c r="D419" s="1"/>
      <c r="E419" s="1"/>
      <c r="F419" s="1"/>
    </row>
    <row r="420" spans="1:6" x14ac:dyDescent="0.25">
      <c r="A420" s="1"/>
      <c r="B420" s="1"/>
      <c r="C420" s="1"/>
      <c r="D420" s="1"/>
      <c r="E420" s="1"/>
      <c r="F420" s="1"/>
    </row>
    <row r="421" spans="1:6" x14ac:dyDescent="0.25">
      <c r="A421" s="1"/>
      <c r="B421" s="1"/>
      <c r="C421" s="1"/>
      <c r="D421" s="1"/>
      <c r="E421" s="1"/>
      <c r="F421" s="1"/>
    </row>
    <row r="422" spans="1:6" x14ac:dyDescent="0.25">
      <c r="A422" s="1"/>
      <c r="B422" s="1"/>
      <c r="C422" s="1"/>
      <c r="D422" s="1"/>
      <c r="E422" s="1"/>
      <c r="F422" s="1"/>
    </row>
    <row r="423" spans="1:6" x14ac:dyDescent="0.25">
      <c r="A423" s="1"/>
      <c r="B423" s="1"/>
      <c r="C423" s="1"/>
      <c r="D423" s="1"/>
      <c r="E423" s="1"/>
      <c r="F423" s="1"/>
    </row>
    <row r="424" spans="1:6" x14ac:dyDescent="0.25">
      <c r="A424" s="1"/>
      <c r="B424" s="1"/>
      <c r="C424" s="1"/>
      <c r="D424" s="1"/>
      <c r="E424" s="1"/>
      <c r="F424" s="1"/>
    </row>
    <row r="425" spans="1:6" x14ac:dyDescent="0.25">
      <c r="A425" s="1"/>
      <c r="B425" s="1"/>
      <c r="C425" s="1"/>
      <c r="D425" s="1"/>
      <c r="E425" s="1"/>
      <c r="F425" s="1"/>
    </row>
    <row r="426" spans="1:6" x14ac:dyDescent="0.25">
      <c r="A426" s="1"/>
      <c r="B426" s="1"/>
      <c r="C426" s="1"/>
      <c r="D426" s="1"/>
      <c r="E426" s="1"/>
      <c r="F426" s="1"/>
    </row>
    <row r="427" spans="1:6" x14ac:dyDescent="0.25">
      <c r="A427" s="1"/>
      <c r="B427" s="1"/>
      <c r="C427" s="1"/>
      <c r="D427" s="1"/>
      <c r="E427" s="1"/>
      <c r="F427" s="1"/>
    </row>
    <row r="428" spans="1:6" x14ac:dyDescent="0.25">
      <c r="A428" s="1"/>
      <c r="B428" s="1"/>
      <c r="C428" s="1"/>
      <c r="D428" s="1"/>
      <c r="E428" s="1"/>
      <c r="F428" s="1"/>
    </row>
    <row r="429" spans="1:6" x14ac:dyDescent="0.25">
      <c r="A429" s="1"/>
      <c r="B429" s="1"/>
      <c r="C429" s="1"/>
      <c r="D429" s="1"/>
      <c r="E429" s="1"/>
      <c r="F429" s="1"/>
    </row>
    <row r="430" spans="1:6" x14ac:dyDescent="0.25">
      <c r="A430" s="1"/>
      <c r="B430" s="1"/>
      <c r="C430" s="1"/>
      <c r="D430" s="1"/>
      <c r="E430" s="1"/>
      <c r="F430" s="1"/>
    </row>
    <row r="431" spans="1:6" x14ac:dyDescent="0.25">
      <c r="A431" s="1"/>
      <c r="B431" s="1"/>
      <c r="C431" s="1"/>
      <c r="D431" s="1"/>
      <c r="E431" s="1"/>
      <c r="F431" s="1"/>
    </row>
    <row r="432" spans="1:6" x14ac:dyDescent="0.25">
      <c r="A432" s="1"/>
      <c r="B432" s="1"/>
      <c r="C432" s="1"/>
      <c r="D432" s="1"/>
      <c r="E432" s="1"/>
      <c r="F432" s="1"/>
    </row>
    <row r="433" spans="1:6" x14ac:dyDescent="0.25">
      <c r="A433" s="1"/>
      <c r="B433" s="1"/>
      <c r="C433" s="1"/>
      <c r="D433" s="1"/>
      <c r="E433" s="1"/>
      <c r="F433" s="1"/>
    </row>
    <row r="434" spans="1:6" x14ac:dyDescent="0.25">
      <c r="A434" s="1"/>
      <c r="B434" s="1"/>
      <c r="C434" s="1"/>
      <c r="D434" s="1"/>
      <c r="E434" s="1"/>
      <c r="F434" s="1"/>
    </row>
    <row r="435" spans="1:6" x14ac:dyDescent="0.25">
      <c r="A435" s="1"/>
      <c r="B435" s="1"/>
      <c r="C435" s="1"/>
      <c r="D435" s="1"/>
      <c r="E435" s="1"/>
      <c r="F435" s="1"/>
    </row>
    <row r="436" spans="1:6" x14ac:dyDescent="0.25">
      <c r="A436" s="1"/>
      <c r="B436" s="1"/>
      <c r="C436" s="1"/>
      <c r="D436" s="1"/>
      <c r="E436" s="1"/>
      <c r="F436" s="1"/>
    </row>
    <row r="437" spans="1:6" x14ac:dyDescent="0.25">
      <c r="A437" s="1"/>
      <c r="B437" s="1"/>
      <c r="C437" s="1"/>
      <c r="D437" s="1"/>
      <c r="E437" s="1"/>
      <c r="F437" s="1"/>
    </row>
    <row r="438" spans="1:6" x14ac:dyDescent="0.25">
      <c r="A438" s="1"/>
      <c r="B438" s="1"/>
      <c r="C438" s="1"/>
      <c r="D438" s="1"/>
      <c r="E438" s="1"/>
      <c r="F438" s="1"/>
    </row>
    <row r="439" spans="1:6" x14ac:dyDescent="0.25">
      <c r="A439" s="1"/>
      <c r="B439" s="1"/>
      <c r="C439" s="1"/>
      <c r="D439" s="1"/>
      <c r="E439" s="1"/>
      <c r="F439" s="1"/>
    </row>
    <row r="440" spans="1:6" x14ac:dyDescent="0.25">
      <c r="A440" s="1"/>
      <c r="B440" s="1"/>
      <c r="C440" s="1"/>
      <c r="D440" s="1"/>
      <c r="E440" s="1"/>
      <c r="F440" s="1"/>
    </row>
    <row r="441" spans="1:6" x14ac:dyDescent="0.25">
      <c r="A441" s="1"/>
      <c r="B441" s="1"/>
      <c r="C441" s="1"/>
      <c r="D441" s="1"/>
      <c r="E441" s="1"/>
      <c r="F441" s="1"/>
    </row>
    <row r="442" spans="1:6" x14ac:dyDescent="0.25">
      <c r="A442" s="1"/>
      <c r="B442" s="1"/>
      <c r="C442" s="1"/>
      <c r="D442" s="1"/>
      <c r="E442" s="1"/>
      <c r="F442" s="1"/>
    </row>
    <row r="443" spans="1:6" x14ac:dyDescent="0.25">
      <c r="A443" s="1"/>
      <c r="B443" s="1"/>
      <c r="C443" s="1"/>
      <c r="D443" s="1"/>
      <c r="E443" s="1"/>
      <c r="F443" s="1"/>
    </row>
    <row r="444" spans="1:6" x14ac:dyDescent="0.25">
      <c r="A444" s="1"/>
      <c r="B444" s="1"/>
      <c r="C444" s="1"/>
      <c r="D444" s="1"/>
      <c r="E444" s="1"/>
      <c r="F444" s="1"/>
    </row>
    <row r="445" spans="1:6" x14ac:dyDescent="0.25">
      <c r="A445" s="1"/>
      <c r="B445" s="1"/>
      <c r="C445" s="1"/>
      <c r="D445" s="1"/>
      <c r="E445" s="1"/>
      <c r="F445" s="1"/>
    </row>
    <row r="446" spans="1:6" x14ac:dyDescent="0.25">
      <c r="A446" s="1"/>
      <c r="B446" s="1"/>
      <c r="C446" s="1"/>
      <c r="D446" s="1"/>
      <c r="E446" s="1"/>
      <c r="F446" s="1"/>
    </row>
    <row r="447" spans="1:6" x14ac:dyDescent="0.25">
      <c r="A447" s="1"/>
      <c r="B447" s="1"/>
      <c r="C447" s="1"/>
      <c r="D447" s="1"/>
      <c r="E447" s="1"/>
      <c r="F447" s="1"/>
    </row>
    <row r="448" spans="1:6" x14ac:dyDescent="0.25">
      <c r="A448" s="1"/>
      <c r="B448" s="1"/>
      <c r="C448" s="1"/>
      <c r="D448" s="1"/>
      <c r="E448" s="1"/>
      <c r="F448" s="1"/>
    </row>
    <row r="449" spans="1:6" x14ac:dyDescent="0.25">
      <c r="A449" s="1"/>
      <c r="B449" s="1"/>
      <c r="C449" s="1"/>
      <c r="D449" s="1"/>
      <c r="E449" s="1"/>
      <c r="F449" s="1"/>
    </row>
    <row r="450" spans="1:6" x14ac:dyDescent="0.25">
      <c r="A450" s="1"/>
      <c r="B450" s="1"/>
      <c r="C450" s="1"/>
      <c r="D450" s="1"/>
      <c r="E450" s="1"/>
      <c r="F450" s="1"/>
    </row>
    <row r="451" spans="1:6" x14ac:dyDescent="0.25">
      <c r="A451" s="1"/>
      <c r="B451" s="1"/>
      <c r="C451" s="1"/>
      <c r="D451" s="1"/>
      <c r="E451" s="1"/>
      <c r="F451" s="1"/>
    </row>
    <row r="452" spans="1:6" x14ac:dyDescent="0.25">
      <c r="A452" s="1"/>
      <c r="B452" s="1"/>
      <c r="C452" s="1"/>
      <c r="D452" s="1"/>
      <c r="E452" s="1"/>
      <c r="F452" s="1"/>
    </row>
    <row r="453" spans="1:6" x14ac:dyDescent="0.25">
      <c r="A453" s="1"/>
      <c r="B453" s="1"/>
      <c r="C453" s="1"/>
      <c r="D453" s="1"/>
      <c r="E453" s="1"/>
      <c r="F453" s="1"/>
    </row>
    <row r="454" spans="1:6" x14ac:dyDescent="0.25">
      <c r="A454" s="1"/>
      <c r="B454" s="1"/>
      <c r="C454" s="1"/>
      <c r="D454" s="1"/>
      <c r="E454" s="1"/>
      <c r="F454" s="1"/>
    </row>
    <row r="455" spans="1:6" x14ac:dyDescent="0.25">
      <c r="A455" s="1"/>
      <c r="B455" s="1"/>
      <c r="C455" s="1"/>
      <c r="D455" s="1"/>
      <c r="E455" s="1"/>
      <c r="F455" s="1"/>
    </row>
    <row r="456" spans="1:6" x14ac:dyDescent="0.25">
      <c r="A456" s="1"/>
      <c r="B456" s="1"/>
      <c r="C456" s="1"/>
      <c r="D456" s="1"/>
      <c r="E456" s="1"/>
      <c r="F456" s="1"/>
    </row>
    <row r="457" spans="1:6" x14ac:dyDescent="0.25">
      <c r="A457" s="1"/>
      <c r="B457" s="1"/>
      <c r="C457" s="1"/>
      <c r="D457" s="1"/>
      <c r="E457" s="1"/>
      <c r="F457" s="1"/>
    </row>
    <row r="458" spans="1:6" x14ac:dyDescent="0.25">
      <c r="A458" s="1"/>
      <c r="B458" s="1"/>
      <c r="C458" s="1"/>
      <c r="D458" s="1"/>
      <c r="E458" s="1"/>
      <c r="F458" s="1"/>
    </row>
    <row r="459" spans="1:6" x14ac:dyDescent="0.25">
      <c r="A459" s="1"/>
      <c r="B459" s="1"/>
      <c r="C459" s="1"/>
      <c r="D459" s="1"/>
      <c r="E459" s="1"/>
      <c r="F459" s="1"/>
    </row>
    <row r="460" spans="1:6" x14ac:dyDescent="0.25">
      <c r="A460" s="1"/>
      <c r="B460" s="1"/>
      <c r="C460" s="1"/>
      <c r="D460" s="1"/>
      <c r="E460" s="1"/>
      <c r="F460" s="1"/>
    </row>
    <row r="461" spans="1:6" x14ac:dyDescent="0.25">
      <c r="A461" s="1"/>
      <c r="B461" s="1"/>
      <c r="C461" s="1"/>
      <c r="D461" s="1"/>
      <c r="E461" s="1"/>
      <c r="F461" s="1"/>
    </row>
    <row r="462" spans="1:6" x14ac:dyDescent="0.25">
      <c r="A462" s="1"/>
      <c r="B462" s="1"/>
      <c r="C462" s="1"/>
      <c r="D462" s="1"/>
      <c r="E462" s="1"/>
      <c r="F462" s="1"/>
    </row>
    <row r="463" spans="1:6" x14ac:dyDescent="0.25">
      <c r="A463" s="1"/>
      <c r="B463" s="1"/>
      <c r="C463" s="1"/>
      <c r="D463" s="1"/>
      <c r="E463" s="1"/>
      <c r="F463" s="1"/>
    </row>
    <row r="464" spans="1:6" x14ac:dyDescent="0.25">
      <c r="A464" s="1"/>
      <c r="B464" s="1"/>
      <c r="C464" s="1"/>
      <c r="D464" s="1"/>
      <c r="E464" s="1"/>
      <c r="F464" s="1"/>
    </row>
    <row r="465" spans="1:6" x14ac:dyDescent="0.25">
      <c r="A465" s="1"/>
      <c r="B465" s="1"/>
      <c r="C465" s="1"/>
      <c r="D465" s="1"/>
      <c r="E465" s="1"/>
      <c r="F465" s="1"/>
    </row>
    <row r="466" spans="1:6" x14ac:dyDescent="0.25">
      <c r="A466" s="1"/>
      <c r="B466" s="1"/>
      <c r="C466" s="1"/>
      <c r="D466" s="1"/>
      <c r="E466" s="1"/>
      <c r="F466" s="1"/>
    </row>
    <row r="467" spans="1:6" x14ac:dyDescent="0.25">
      <c r="A467" s="1"/>
      <c r="B467" s="1"/>
      <c r="C467" s="1"/>
      <c r="D467" s="1"/>
      <c r="E467" s="1"/>
      <c r="F467" s="1"/>
    </row>
    <row r="468" spans="1:6" x14ac:dyDescent="0.25">
      <c r="A468" s="1"/>
      <c r="B468" s="1"/>
      <c r="C468" s="1"/>
      <c r="D468" s="1"/>
      <c r="E468" s="1"/>
      <c r="F468" s="1"/>
    </row>
    <row r="469" spans="1:6" x14ac:dyDescent="0.25">
      <c r="A469" s="1"/>
      <c r="B469" s="1"/>
      <c r="C469" s="1"/>
      <c r="D469" s="1"/>
      <c r="E469" s="1"/>
      <c r="F469" s="1"/>
    </row>
    <row r="470" spans="1:6" x14ac:dyDescent="0.25">
      <c r="A470" s="1"/>
      <c r="B470" s="1"/>
      <c r="C470" s="1"/>
      <c r="D470" s="1"/>
      <c r="E470" s="1"/>
      <c r="F470" s="1"/>
    </row>
    <row r="471" spans="1:6" x14ac:dyDescent="0.25">
      <c r="A471" s="1"/>
      <c r="B471" s="1"/>
      <c r="C471" s="1"/>
      <c r="D471" s="1"/>
      <c r="E471" s="1"/>
      <c r="F471" s="1"/>
    </row>
    <row r="472" spans="1:6" x14ac:dyDescent="0.25">
      <c r="A472" s="1"/>
      <c r="B472" s="1"/>
      <c r="C472" s="1"/>
      <c r="D472" s="1"/>
      <c r="E472" s="1"/>
      <c r="F472" s="1"/>
    </row>
    <row r="473" spans="1:6" x14ac:dyDescent="0.25">
      <c r="A473" s="1"/>
      <c r="B473" s="1"/>
      <c r="C473" s="1"/>
      <c r="D473" s="1"/>
      <c r="E473" s="1"/>
      <c r="F473" s="1"/>
    </row>
    <row r="474" spans="1:6" x14ac:dyDescent="0.25">
      <c r="A474" s="1"/>
      <c r="B474" s="1"/>
      <c r="C474" s="1"/>
      <c r="D474" s="1"/>
      <c r="E474" s="1"/>
      <c r="F474" s="1"/>
    </row>
    <row r="475" spans="1:6" x14ac:dyDescent="0.25">
      <c r="A475" s="1"/>
      <c r="B475" s="1"/>
      <c r="C475" s="1"/>
      <c r="D475" s="1"/>
      <c r="E475" s="1"/>
      <c r="F475" s="1"/>
    </row>
    <row r="476" spans="1:6" x14ac:dyDescent="0.25">
      <c r="A476" s="1"/>
      <c r="B476" s="1"/>
      <c r="C476" s="1"/>
      <c r="D476" s="1"/>
      <c r="E476" s="1"/>
      <c r="F476" s="1"/>
    </row>
    <row r="477" spans="1:6" x14ac:dyDescent="0.25">
      <c r="A477" s="1"/>
      <c r="B477" s="1"/>
      <c r="C477" s="1"/>
      <c r="D477" s="1"/>
      <c r="E477" s="1"/>
      <c r="F477" s="1"/>
    </row>
    <row r="478" spans="1:6" x14ac:dyDescent="0.25">
      <c r="A478" s="1"/>
      <c r="B478" s="1"/>
      <c r="C478" s="1"/>
      <c r="D478" s="1"/>
      <c r="E478" s="1"/>
      <c r="F478" s="1"/>
    </row>
    <row r="479" spans="1:6" x14ac:dyDescent="0.25">
      <c r="A479" s="1"/>
      <c r="B479" s="1"/>
      <c r="C479" s="1"/>
      <c r="D479" s="1"/>
      <c r="E479" s="1"/>
      <c r="F479" s="1"/>
    </row>
    <row r="480" spans="1:6" x14ac:dyDescent="0.25">
      <c r="A480" s="1"/>
      <c r="B480" s="1"/>
      <c r="C480" s="1"/>
      <c r="D480" s="1"/>
      <c r="E480" s="1"/>
      <c r="F480" s="1"/>
    </row>
    <row r="481" spans="1:6" x14ac:dyDescent="0.25">
      <c r="A481" s="1"/>
      <c r="B481" s="1"/>
      <c r="C481" s="1"/>
      <c r="D481" s="1"/>
      <c r="E481" s="1"/>
      <c r="F481" s="1"/>
    </row>
    <row r="482" spans="1:6" x14ac:dyDescent="0.25">
      <c r="A482" s="1"/>
      <c r="B482" s="1"/>
      <c r="C482" s="1"/>
      <c r="D482" s="1"/>
      <c r="E482" s="1"/>
      <c r="F482" s="1"/>
    </row>
    <row r="483" spans="1:6" x14ac:dyDescent="0.25">
      <c r="A483" s="1"/>
      <c r="B483" s="1"/>
      <c r="C483" s="1"/>
      <c r="D483" s="1"/>
      <c r="E483" s="1"/>
      <c r="F483" s="1"/>
    </row>
    <row r="484" spans="1:6" x14ac:dyDescent="0.25">
      <c r="A484" s="1"/>
      <c r="B484" s="1"/>
      <c r="C484" s="1"/>
      <c r="D484" s="1"/>
      <c r="E484" s="1"/>
      <c r="F484" s="1"/>
    </row>
    <row r="485" spans="1:6" x14ac:dyDescent="0.25">
      <c r="A485" s="1"/>
      <c r="B485" s="1"/>
      <c r="C485" s="1"/>
      <c r="D485" s="1"/>
      <c r="E485" s="1"/>
      <c r="F485" s="1"/>
    </row>
    <row r="486" spans="1:6" x14ac:dyDescent="0.25">
      <c r="A486" s="1"/>
      <c r="B486" s="1"/>
      <c r="C486" s="1"/>
      <c r="D486" s="1"/>
      <c r="E486" s="1"/>
      <c r="F486" s="1"/>
    </row>
    <row r="487" spans="1:6" x14ac:dyDescent="0.25">
      <c r="A487" s="1"/>
      <c r="B487" s="1"/>
      <c r="C487" s="1"/>
      <c r="D487" s="1"/>
      <c r="E487" s="1"/>
      <c r="F487" s="1"/>
    </row>
    <row r="488" spans="1:6" x14ac:dyDescent="0.25">
      <c r="A488" s="1"/>
      <c r="B488" s="1"/>
      <c r="C488" s="1"/>
      <c r="D488" s="1"/>
      <c r="E488" s="1"/>
      <c r="F488" s="1"/>
    </row>
    <row r="489" spans="1:6" x14ac:dyDescent="0.25">
      <c r="A489" s="1"/>
      <c r="B489" s="1"/>
      <c r="C489" s="1"/>
      <c r="D489" s="1"/>
      <c r="E489" s="1"/>
      <c r="F489" s="1"/>
    </row>
    <row r="490" spans="1:6" x14ac:dyDescent="0.25">
      <c r="A490" s="1"/>
      <c r="B490" s="1"/>
      <c r="C490" s="1"/>
      <c r="D490" s="1"/>
      <c r="E490" s="1"/>
      <c r="F490" s="1"/>
    </row>
    <row r="491" spans="1:6" x14ac:dyDescent="0.25">
      <c r="A491" s="1"/>
      <c r="B491" s="1"/>
      <c r="C491" s="1"/>
      <c r="D491" s="1"/>
      <c r="E491" s="1"/>
      <c r="F491" s="1"/>
    </row>
    <row r="492" spans="1:6" x14ac:dyDescent="0.25">
      <c r="A492" s="1"/>
      <c r="B492" s="1"/>
      <c r="C492" s="1"/>
      <c r="D492" s="1"/>
      <c r="E492" s="1"/>
      <c r="F492" s="1"/>
    </row>
    <row r="493" spans="1:6" x14ac:dyDescent="0.25">
      <c r="A493" s="1"/>
      <c r="B493" s="1"/>
      <c r="C493" s="1"/>
      <c r="D493" s="1"/>
      <c r="E493" s="1"/>
      <c r="F493" s="1"/>
    </row>
    <row r="494" spans="1:6" x14ac:dyDescent="0.25">
      <c r="A494" s="1"/>
      <c r="B494" s="1"/>
      <c r="C494" s="1"/>
      <c r="D494" s="1"/>
      <c r="E494" s="1"/>
      <c r="F494" s="1"/>
    </row>
    <row r="495" spans="1:6" x14ac:dyDescent="0.25">
      <c r="A495" s="1"/>
      <c r="B495" s="1"/>
      <c r="C495" s="1"/>
      <c r="D495" s="1"/>
      <c r="E495" s="1"/>
      <c r="F495" s="1"/>
    </row>
    <row r="496" spans="1:6" x14ac:dyDescent="0.25">
      <c r="A496" s="1"/>
      <c r="B496" s="1"/>
      <c r="C496" s="1"/>
      <c r="D496" s="1"/>
      <c r="E496" s="1"/>
      <c r="F496" s="1"/>
    </row>
    <row r="497" spans="1:6" x14ac:dyDescent="0.25">
      <c r="A497" s="1"/>
      <c r="B497" s="1"/>
      <c r="C497" s="1"/>
      <c r="D497" s="1"/>
      <c r="E497" s="1"/>
      <c r="F497" s="1"/>
    </row>
    <row r="498" spans="1:6" x14ac:dyDescent="0.25">
      <c r="A498" s="1"/>
      <c r="B498" s="1"/>
      <c r="C498" s="1"/>
      <c r="D498" s="1"/>
      <c r="E498" s="1"/>
      <c r="F498" s="1"/>
    </row>
    <row r="499" spans="1:6" x14ac:dyDescent="0.25">
      <c r="A499" s="1"/>
      <c r="B499" s="1"/>
      <c r="C499" s="1"/>
      <c r="D499" s="1"/>
      <c r="E499" s="1"/>
      <c r="F499" s="1"/>
    </row>
    <row r="500" spans="1:6" x14ac:dyDescent="0.25">
      <c r="A500" s="1"/>
      <c r="B500" s="1"/>
      <c r="C500" s="1"/>
      <c r="D500" s="1"/>
      <c r="E500" s="1"/>
      <c r="F500" s="1"/>
    </row>
  </sheetData>
  <mergeCells count="3">
    <mergeCell ref="A1:D1"/>
    <mergeCell ref="A2:D2"/>
    <mergeCell ref="A3:D3"/>
  </mergeCells>
  <printOptions horizontalCentered="1"/>
  <pageMargins left="0.7" right="0.7" top="0.75" bottom="0.75" header="0.3" footer="0.3"/>
  <pageSetup paperSize="9" scale="95" orientation="landscape" verticalDpi="0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00"/>
  <sheetViews>
    <sheetView workbookViewId="0">
      <selection sqref="A1:D1"/>
    </sheetView>
  </sheetViews>
  <sheetFormatPr defaultColWidth="0" defaultRowHeight="15" x14ac:dyDescent="0.25"/>
  <cols>
    <col min="1" max="1" width="40.7109375" customWidth="1"/>
    <col min="2" max="4" width="12.7109375" customWidth="1"/>
    <col min="5" max="6" width="15.7109375" customWidth="1"/>
    <col min="7" max="7" width="3.7109375" customWidth="1"/>
    <col min="8" max="9" width="9.140625" hidden="1" customWidth="1"/>
    <col min="10" max="26" width="0" hidden="1" customWidth="1"/>
    <col min="27" max="16384" width="9.140625" hidden="1"/>
  </cols>
  <sheetData>
    <row r="1" spans="1:26" ht="20.100000000000001" customHeight="1" x14ac:dyDescent="0.25">
      <c r="A1" s="210" t="s">
        <v>33</v>
      </c>
      <c r="B1" s="211"/>
      <c r="C1" s="211"/>
      <c r="D1" s="212"/>
      <c r="E1" s="137" t="s">
        <v>30</v>
      </c>
      <c r="F1" s="136"/>
      <c r="W1">
        <v>30.126000000000001</v>
      </c>
    </row>
    <row r="2" spans="1:26" ht="20.100000000000001" customHeight="1" x14ac:dyDescent="0.25">
      <c r="A2" s="210" t="s">
        <v>34</v>
      </c>
      <c r="B2" s="211"/>
      <c r="C2" s="211"/>
      <c r="D2" s="212"/>
      <c r="E2" s="137" t="s">
        <v>28</v>
      </c>
      <c r="F2" s="136"/>
    </row>
    <row r="3" spans="1:26" ht="20.100000000000001" customHeight="1" x14ac:dyDescent="0.25">
      <c r="A3" s="210" t="s">
        <v>35</v>
      </c>
      <c r="B3" s="211"/>
      <c r="C3" s="211"/>
      <c r="D3" s="212"/>
      <c r="E3" s="137" t="s">
        <v>74</v>
      </c>
      <c r="F3" s="136"/>
    </row>
    <row r="4" spans="1:26" x14ac:dyDescent="0.25">
      <c r="A4" s="138" t="s">
        <v>1</v>
      </c>
      <c r="B4" s="135"/>
      <c r="C4" s="135"/>
      <c r="D4" s="135"/>
      <c r="E4" s="135"/>
      <c r="F4" s="135"/>
    </row>
    <row r="5" spans="1:26" x14ac:dyDescent="0.25">
      <c r="A5" s="138" t="s">
        <v>248</v>
      </c>
      <c r="B5" s="135"/>
      <c r="C5" s="135"/>
      <c r="D5" s="135"/>
      <c r="E5" s="135"/>
      <c r="F5" s="135"/>
    </row>
    <row r="6" spans="1:26" x14ac:dyDescent="0.25">
      <c r="A6" s="135"/>
      <c r="B6" s="135"/>
      <c r="C6" s="135"/>
      <c r="D6" s="135"/>
      <c r="E6" s="135"/>
      <c r="F6" s="135"/>
    </row>
    <row r="7" spans="1:26" x14ac:dyDescent="0.25">
      <c r="A7" s="135"/>
      <c r="B7" s="135"/>
      <c r="C7" s="135"/>
      <c r="D7" s="135"/>
      <c r="E7" s="135"/>
      <c r="F7" s="135"/>
    </row>
    <row r="8" spans="1:26" x14ac:dyDescent="0.25">
      <c r="A8" s="139" t="s">
        <v>75</v>
      </c>
      <c r="B8" s="135"/>
      <c r="C8" s="135"/>
      <c r="D8" s="135"/>
      <c r="E8" s="135"/>
      <c r="F8" s="135"/>
    </row>
    <row r="9" spans="1:26" x14ac:dyDescent="0.25">
      <c r="A9" s="140" t="s">
        <v>71</v>
      </c>
      <c r="B9" s="140" t="s">
        <v>65</v>
      </c>
      <c r="C9" s="140" t="s">
        <v>66</v>
      </c>
      <c r="D9" s="140" t="s">
        <v>42</v>
      </c>
      <c r="E9" s="140" t="s">
        <v>72</v>
      </c>
      <c r="F9" s="140" t="s">
        <v>73</v>
      </c>
    </row>
    <row r="10" spans="1:26" x14ac:dyDescent="0.25">
      <c r="A10" s="147" t="s">
        <v>76</v>
      </c>
      <c r="B10" s="148"/>
      <c r="C10" s="144"/>
      <c r="D10" s="144"/>
      <c r="E10" s="145"/>
      <c r="F10" s="145"/>
      <c r="G10" s="146"/>
      <c r="H10" s="146"/>
      <c r="I10" s="146"/>
      <c r="J10" s="146"/>
      <c r="K10" s="146"/>
      <c r="L10" s="146"/>
      <c r="M10" s="146"/>
      <c r="N10" s="146"/>
      <c r="O10" s="146"/>
      <c r="P10" s="146"/>
      <c r="Q10" s="146"/>
      <c r="R10" s="146"/>
      <c r="S10" s="146"/>
      <c r="T10" s="146"/>
      <c r="U10" s="146"/>
      <c r="V10" s="146"/>
      <c r="W10" s="146"/>
      <c r="X10" s="146"/>
      <c r="Y10" s="146"/>
      <c r="Z10" s="146"/>
    </row>
    <row r="11" spans="1:26" x14ac:dyDescent="0.25">
      <c r="A11" s="149" t="s">
        <v>77</v>
      </c>
      <c r="B11" s="150">
        <f>'SO 14025'!L24</f>
        <v>0</v>
      </c>
      <c r="C11" s="150">
        <f>'SO 14025'!M24</f>
        <v>0</v>
      </c>
      <c r="D11" s="150">
        <f>'SO 14025'!I24</f>
        <v>0</v>
      </c>
      <c r="E11" s="151">
        <f>'SO 14025'!P24</f>
        <v>0</v>
      </c>
      <c r="F11" s="151">
        <f>'SO 14025'!S24</f>
        <v>0</v>
      </c>
      <c r="G11" s="146"/>
      <c r="H11" s="146"/>
      <c r="I11" s="146"/>
      <c r="J11" s="146"/>
      <c r="K11" s="146"/>
      <c r="L11" s="146"/>
      <c r="M11" s="146"/>
      <c r="N11" s="146"/>
      <c r="O11" s="146"/>
      <c r="P11" s="146"/>
      <c r="Q11" s="146"/>
      <c r="R11" s="146"/>
      <c r="S11" s="146"/>
      <c r="T11" s="146"/>
      <c r="U11" s="146"/>
      <c r="V11" s="146"/>
      <c r="W11" s="146"/>
      <c r="X11" s="146"/>
      <c r="Y11" s="146"/>
      <c r="Z11" s="146"/>
    </row>
    <row r="12" spans="1:26" x14ac:dyDescent="0.25">
      <c r="A12" s="149" t="s">
        <v>78</v>
      </c>
      <c r="B12" s="150">
        <f>'SO 14025'!L31</f>
        <v>0</v>
      </c>
      <c r="C12" s="150">
        <f>'SO 14025'!M31</f>
        <v>0</v>
      </c>
      <c r="D12" s="150">
        <f>'SO 14025'!I31</f>
        <v>0</v>
      </c>
      <c r="E12" s="151">
        <f>'SO 14025'!P31</f>
        <v>0.32</v>
      </c>
      <c r="F12" s="151">
        <f>'SO 14025'!S31</f>
        <v>230.02</v>
      </c>
      <c r="G12" s="146"/>
      <c r="H12" s="146"/>
      <c r="I12" s="146"/>
      <c r="J12" s="146"/>
      <c r="K12" s="146"/>
      <c r="L12" s="146"/>
      <c r="M12" s="146"/>
      <c r="N12" s="146"/>
      <c r="O12" s="146"/>
      <c r="P12" s="146"/>
      <c r="Q12" s="146"/>
      <c r="R12" s="146"/>
      <c r="S12" s="146"/>
      <c r="T12" s="146"/>
      <c r="U12" s="146"/>
      <c r="V12" s="146"/>
      <c r="W12" s="146"/>
      <c r="X12" s="146"/>
      <c r="Y12" s="146"/>
      <c r="Z12" s="146"/>
    </row>
    <row r="13" spans="1:26" x14ac:dyDescent="0.25">
      <c r="A13" s="149" t="s">
        <v>79</v>
      </c>
      <c r="B13" s="150">
        <f>'SO 14025'!L37</f>
        <v>0</v>
      </c>
      <c r="C13" s="150">
        <f>'SO 14025'!M37</f>
        <v>0</v>
      </c>
      <c r="D13" s="150">
        <f>'SO 14025'!I37</f>
        <v>0</v>
      </c>
      <c r="E13" s="151">
        <f>'SO 14025'!P37</f>
        <v>1.1599999999999999</v>
      </c>
      <c r="F13" s="151">
        <f>'SO 14025'!S37</f>
        <v>5.04</v>
      </c>
      <c r="G13" s="146"/>
      <c r="H13" s="146"/>
      <c r="I13" s="146"/>
      <c r="J13" s="146"/>
      <c r="K13" s="146"/>
      <c r="L13" s="146"/>
      <c r="M13" s="146"/>
      <c r="N13" s="146"/>
      <c r="O13" s="146"/>
      <c r="P13" s="146"/>
      <c r="Q13" s="146"/>
      <c r="R13" s="146"/>
      <c r="S13" s="146"/>
      <c r="T13" s="146"/>
      <c r="U13" s="146"/>
      <c r="V13" s="146"/>
      <c r="W13" s="146"/>
      <c r="X13" s="146"/>
      <c r="Y13" s="146"/>
      <c r="Z13" s="146"/>
    </row>
    <row r="14" spans="1:26" x14ac:dyDescent="0.25">
      <c r="A14" s="149" t="s">
        <v>80</v>
      </c>
      <c r="B14" s="150">
        <f>'SO 14025'!L48</f>
        <v>0</v>
      </c>
      <c r="C14" s="150">
        <f>'SO 14025'!M48</f>
        <v>0</v>
      </c>
      <c r="D14" s="150">
        <f>'SO 14025'!I48</f>
        <v>0</v>
      </c>
      <c r="E14" s="151">
        <f>'SO 14025'!P48</f>
        <v>0.13</v>
      </c>
      <c r="F14" s="151">
        <f>'SO 14025'!S48</f>
        <v>5.29</v>
      </c>
      <c r="G14" s="146"/>
      <c r="H14" s="146"/>
      <c r="I14" s="146"/>
      <c r="J14" s="146"/>
      <c r="K14" s="146"/>
      <c r="L14" s="146"/>
      <c r="M14" s="146"/>
      <c r="N14" s="146"/>
      <c r="O14" s="146"/>
      <c r="P14" s="146"/>
      <c r="Q14" s="146"/>
      <c r="R14" s="146"/>
      <c r="S14" s="146"/>
      <c r="T14" s="146"/>
      <c r="U14" s="146"/>
      <c r="V14" s="146"/>
      <c r="W14" s="146"/>
      <c r="X14" s="146"/>
      <c r="Y14" s="146"/>
      <c r="Z14" s="146"/>
    </row>
    <row r="15" spans="1:26" x14ac:dyDescent="0.25">
      <c r="A15" s="149" t="s">
        <v>81</v>
      </c>
      <c r="B15" s="150">
        <f>'SO 14025'!L52</f>
        <v>0</v>
      </c>
      <c r="C15" s="150">
        <f>'SO 14025'!M52</f>
        <v>0</v>
      </c>
      <c r="D15" s="150">
        <f>'SO 14025'!I52</f>
        <v>0</v>
      </c>
      <c r="E15" s="151">
        <f>'SO 14025'!P52</f>
        <v>0</v>
      </c>
      <c r="F15" s="151">
        <f>'SO 14025'!S52</f>
        <v>0</v>
      </c>
      <c r="G15" s="146"/>
      <c r="H15" s="146"/>
      <c r="I15" s="146"/>
      <c r="J15" s="146"/>
      <c r="K15" s="146"/>
      <c r="L15" s="146"/>
      <c r="M15" s="146"/>
      <c r="N15" s="146"/>
      <c r="O15" s="146"/>
      <c r="P15" s="146"/>
      <c r="Q15" s="146"/>
      <c r="R15" s="146"/>
      <c r="S15" s="146"/>
      <c r="T15" s="146"/>
      <c r="U15" s="146"/>
      <c r="V15" s="146"/>
      <c r="W15" s="146"/>
      <c r="X15" s="146"/>
      <c r="Y15" s="146"/>
      <c r="Z15" s="146"/>
    </row>
    <row r="16" spans="1:26" x14ac:dyDescent="0.25">
      <c r="A16" s="2" t="s">
        <v>76</v>
      </c>
      <c r="B16" s="152">
        <f>'SO 14025'!L54</f>
        <v>0</v>
      </c>
      <c r="C16" s="152">
        <f>'SO 14025'!M54</f>
        <v>0</v>
      </c>
      <c r="D16" s="152">
        <f>'SO 14025'!I54</f>
        <v>0</v>
      </c>
      <c r="E16" s="153">
        <f>'SO 14025'!S54</f>
        <v>240.34</v>
      </c>
      <c r="F16" s="153">
        <f>'SO 14025'!V54</f>
        <v>0</v>
      </c>
      <c r="G16" s="146"/>
      <c r="H16" s="146"/>
      <c r="I16" s="146"/>
      <c r="J16" s="146"/>
      <c r="K16" s="146"/>
      <c r="L16" s="146"/>
      <c r="M16" s="146"/>
      <c r="N16" s="146"/>
      <c r="O16" s="146"/>
      <c r="P16" s="146"/>
      <c r="Q16" s="146"/>
      <c r="R16" s="146"/>
      <c r="S16" s="146"/>
      <c r="T16" s="146"/>
      <c r="U16" s="146"/>
      <c r="V16" s="146"/>
      <c r="W16" s="146"/>
      <c r="X16" s="146"/>
      <c r="Y16" s="146"/>
      <c r="Z16" s="146"/>
    </row>
    <row r="17" spans="1:26" x14ac:dyDescent="0.25">
      <c r="A17" s="1"/>
      <c r="B17" s="142"/>
      <c r="C17" s="142"/>
      <c r="D17" s="142"/>
      <c r="E17" s="141"/>
      <c r="F17" s="141"/>
    </row>
    <row r="18" spans="1:26" x14ac:dyDescent="0.25">
      <c r="A18" s="2" t="s">
        <v>82</v>
      </c>
      <c r="B18" s="152">
        <f>'SO 14025'!L55</f>
        <v>0</v>
      </c>
      <c r="C18" s="152">
        <f>'SO 14025'!M55</f>
        <v>0</v>
      </c>
      <c r="D18" s="152">
        <f>'SO 14025'!I55</f>
        <v>0</v>
      </c>
      <c r="E18" s="153">
        <f>'SO 14025'!S55</f>
        <v>240.34</v>
      </c>
      <c r="F18" s="153">
        <f>'SO 14025'!V55</f>
        <v>0</v>
      </c>
      <c r="G18" s="146"/>
      <c r="H18" s="146"/>
      <c r="I18" s="146"/>
      <c r="J18" s="146"/>
      <c r="K18" s="146"/>
      <c r="L18" s="146"/>
      <c r="M18" s="146"/>
      <c r="N18" s="146"/>
      <c r="O18" s="146"/>
      <c r="P18" s="146"/>
      <c r="Q18" s="146"/>
      <c r="R18" s="146"/>
      <c r="S18" s="146"/>
      <c r="T18" s="146"/>
      <c r="U18" s="146"/>
      <c r="V18" s="146"/>
      <c r="W18" s="146"/>
      <c r="X18" s="146"/>
      <c r="Y18" s="146"/>
      <c r="Z18" s="146"/>
    </row>
    <row r="19" spans="1:26" x14ac:dyDescent="0.25">
      <c r="A19" s="1"/>
      <c r="B19" s="142"/>
      <c r="C19" s="142"/>
      <c r="D19" s="142"/>
      <c r="E19" s="141"/>
      <c r="F19" s="141"/>
    </row>
    <row r="20" spans="1:26" x14ac:dyDescent="0.25">
      <c r="A20" s="1"/>
      <c r="B20" s="142"/>
      <c r="C20" s="142"/>
      <c r="D20" s="142"/>
      <c r="E20" s="141"/>
      <c r="F20" s="141"/>
    </row>
    <row r="21" spans="1:26" x14ac:dyDescent="0.25">
      <c r="A21" s="1"/>
      <c r="B21" s="142"/>
      <c r="C21" s="142"/>
      <c r="D21" s="142"/>
      <c r="E21" s="141"/>
      <c r="F21" s="141"/>
    </row>
    <row r="22" spans="1:26" x14ac:dyDescent="0.25">
      <c r="A22" s="1"/>
      <c r="B22" s="142"/>
      <c r="C22" s="142"/>
      <c r="D22" s="142"/>
      <c r="E22" s="141"/>
      <c r="F22" s="141"/>
    </row>
    <row r="23" spans="1:26" x14ac:dyDescent="0.25">
      <c r="A23" s="1"/>
      <c r="B23" s="142"/>
      <c r="C23" s="142"/>
      <c r="D23" s="142"/>
      <c r="E23" s="141"/>
      <c r="F23" s="141"/>
    </row>
    <row r="24" spans="1:26" x14ac:dyDescent="0.25">
      <c r="A24" s="1"/>
      <c r="B24" s="142"/>
      <c r="C24" s="142"/>
      <c r="D24" s="142"/>
      <c r="E24" s="141"/>
      <c r="F24" s="141"/>
    </row>
    <row r="25" spans="1:26" x14ac:dyDescent="0.25">
      <c r="A25" s="1"/>
      <c r="B25" s="142"/>
      <c r="C25" s="142"/>
      <c r="D25" s="142"/>
      <c r="E25" s="141"/>
      <c r="F25" s="141"/>
    </row>
    <row r="26" spans="1:26" x14ac:dyDescent="0.25">
      <c r="A26" s="1"/>
      <c r="B26" s="142"/>
      <c r="C26" s="142"/>
      <c r="D26" s="142"/>
      <c r="E26" s="141"/>
      <c r="F26" s="141"/>
    </row>
    <row r="27" spans="1:26" x14ac:dyDescent="0.25">
      <c r="A27" s="1"/>
      <c r="B27" s="142"/>
      <c r="C27" s="142"/>
      <c r="D27" s="142"/>
      <c r="E27" s="141"/>
      <c r="F27" s="141"/>
    </row>
    <row r="28" spans="1:26" x14ac:dyDescent="0.25">
      <c r="A28" s="1"/>
      <c r="B28" s="142"/>
      <c r="C28" s="142"/>
      <c r="D28" s="142"/>
      <c r="E28" s="141"/>
      <c r="F28" s="141"/>
    </row>
    <row r="29" spans="1:26" x14ac:dyDescent="0.25">
      <c r="A29" s="1"/>
      <c r="B29" s="142"/>
      <c r="C29" s="142"/>
      <c r="D29" s="142"/>
      <c r="E29" s="141"/>
      <c r="F29" s="141"/>
    </row>
    <row r="30" spans="1:26" x14ac:dyDescent="0.25">
      <c r="A30" s="1"/>
      <c r="B30" s="142"/>
      <c r="C30" s="142"/>
      <c r="D30" s="142"/>
      <c r="E30" s="141"/>
      <c r="F30" s="141"/>
    </row>
    <row r="31" spans="1:26" x14ac:dyDescent="0.25">
      <c r="A31" s="1"/>
      <c r="B31" s="142"/>
      <c r="C31" s="142"/>
      <c r="D31" s="142"/>
      <c r="E31" s="141"/>
      <c r="F31" s="141"/>
    </row>
    <row r="32" spans="1:26" x14ac:dyDescent="0.25">
      <c r="A32" s="1"/>
      <c r="B32" s="142"/>
      <c r="C32" s="142"/>
      <c r="D32" s="142"/>
      <c r="E32" s="141"/>
      <c r="F32" s="141"/>
    </row>
    <row r="33" spans="1:6" x14ac:dyDescent="0.25">
      <c r="A33" s="1"/>
      <c r="B33" s="142"/>
      <c r="C33" s="142"/>
      <c r="D33" s="142"/>
      <c r="E33" s="141"/>
      <c r="F33" s="141"/>
    </row>
    <row r="34" spans="1:6" x14ac:dyDescent="0.25">
      <c r="A34" s="1"/>
      <c r="B34" s="142"/>
      <c r="C34" s="142"/>
      <c r="D34" s="142"/>
      <c r="E34" s="141"/>
      <c r="F34" s="141"/>
    </row>
    <row r="35" spans="1:6" x14ac:dyDescent="0.25">
      <c r="A35" s="1"/>
      <c r="B35" s="142"/>
      <c r="C35" s="142"/>
      <c r="D35" s="142"/>
      <c r="E35" s="141"/>
      <c r="F35" s="141"/>
    </row>
    <row r="36" spans="1:6" x14ac:dyDescent="0.25">
      <c r="A36" s="1"/>
      <c r="B36" s="142"/>
      <c r="C36" s="142"/>
      <c r="D36" s="142"/>
      <c r="E36" s="141"/>
      <c r="F36" s="141"/>
    </row>
    <row r="37" spans="1:6" x14ac:dyDescent="0.25">
      <c r="A37" s="1"/>
      <c r="B37" s="142"/>
      <c r="C37" s="142"/>
      <c r="D37" s="142"/>
      <c r="E37" s="141"/>
      <c r="F37" s="141"/>
    </row>
    <row r="38" spans="1:6" x14ac:dyDescent="0.25">
      <c r="A38" s="1"/>
      <c r="B38" s="142"/>
      <c r="C38" s="142"/>
      <c r="D38" s="142"/>
      <c r="E38" s="141"/>
      <c r="F38" s="141"/>
    </row>
    <row r="39" spans="1:6" x14ac:dyDescent="0.25">
      <c r="A39" s="1"/>
      <c r="B39" s="142"/>
      <c r="C39" s="142"/>
      <c r="D39" s="142"/>
      <c r="E39" s="141"/>
      <c r="F39" s="141"/>
    </row>
    <row r="40" spans="1:6" x14ac:dyDescent="0.25">
      <c r="A40" s="1"/>
      <c r="B40" s="142"/>
      <c r="C40" s="142"/>
      <c r="D40" s="142"/>
      <c r="E40" s="141"/>
      <c r="F40" s="141"/>
    </row>
    <row r="41" spans="1:6" x14ac:dyDescent="0.25">
      <c r="A41" s="1"/>
      <c r="B41" s="142"/>
      <c r="C41" s="142"/>
      <c r="D41" s="142"/>
      <c r="E41" s="141"/>
      <c r="F41" s="141"/>
    </row>
    <row r="42" spans="1:6" x14ac:dyDescent="0.25">
      <c r="A42" s="1"/>
      <c r="B42" s="142"/>
      <c r="C42" s="142"/>
      <c r="D42" s="142"/>
      <c r="E42" s="141"/>
      <c r="F42" s="141"/>
    </row>
    <row r="43" spans="1:6" x14ac:dyDescent="0.25">
      <c r="A43" s="1"/>
      <c r="B43" s="142"/>
      <c r="C43" s="142"/>
      <c r="D43" s="142"/>
      <c r="E43" s="141"/>
      <c r="F43" s="141"/>
    </row>
    <row r="44" spans="1:6" x14ac:dyDescent="0.25">
      <c r="A44" s="1"/>
      <c r="B44" s="142"/>
      <c r="C44" s="142"/>
      <c r="D44" s="142"/>
      <c r="E44" s="141"/>
      <c r="F44" s="141"/>
    </row>
    <row r="45" spans="1:6" x14ac:dyDescent="0.25">
      <c r="A45" s="1"/>
      <c r="B45" s="142"/>
      <c r="C45" s="142"/>
      <c r="D45" s="142"/>
      <c r="E45" s="141"/>
      <c r="F45" s="141"/>
    </row>
    <row r="46" spans="1:6" x14ac:dyDescent="0.25">
      <c r="A46" s="1"/>
      <c r="B46" s="142"/>
      <c r="C46" s="142"/>
      <c r="D46" s="142"/>
      <c r="E46" s="141"/>
      <c r="F46" s="141"/>
    </row>
    <row r="47" spans="1:6" x14ac:dyDescent="0.25">
      <c r="A47" s="1"/>
      <c r="B47" s="142"/>
      <c r="C47" s="142"/>
      <c r="D47" s="142"/>
      <c r="E47" s="141"/>
      <c r="F47" s="141"/>
    </row>
    <row r="48" spans="1:6" x14ac:dyDescent="0.25">
      <c r="A48" s="1"/>
      <c r="B48" s="142"/>
      <c r="C48" s="142"/>
      <c r="D48" s="142"/>
      <c r="E48" s="141"/>
      <c r="F48" s="141"/>
    </row>
    <row r="49" spans="1:6" x14ac:dyDescent="0.25">
      <c r="A49" s="1"/>
      <c r="B49" s="142"/>
      <c r="C49" s="142"/>
      <c r="D49" s="142"/>
      <c r="E49" s="141"/>
      <c r="F49" s="141"/>
    </row>
    <row r="50" spans="1:6" x14ac:dyDescent="0.25">
      <c r="A50" s="1"/>
      <c r="B50" s="142"/>
      <c r="C50" s="142"/>
      <c r="D50" s="142"/>
      <c r="E50" s="141"/>
      <c r="F50" s="141"/>
    </row>
    <row r="51" spans="1:6" x14ac:dyDescent="0.25">
      <c r="A51" s="1"/>
      <c r="B51" s="142"/>
      <c r="C51" s="142"/>
      <c r="D51" s="142"/>
      <c r="E51" s="141"/>
      <c r="F51" s="141"/>
    </row>
    <row r="52" spans="1:6" x14ac:dyDescent="0.25">
      <c r="A52" s="1"/>
      <c r="B52" s="142"/>
      <c r="C52" s="142"/>
      <c r="D52" s="142"/>
      <c r="E52" s="141"/>
      <c r="F52" s="141"/>
    </row>
    <row r="53" spans="1:6" x14ac:dyDescent="0.25">
      <c r="A53" s="1"/>
      <c r="B53" s="142"/>
      <c r="C53" s="142"/>
      <c r="D53" s="142"/>
      <c r="E53" s="141"/>
      <c r="F53" s="141"/>
    </row>
    <row r="54" spans="1:6" x14ac:dyDescent="0.25">
      <c r="A54" s="1"/>
      <c r="B54" s="142"/>
      <c r="C54" s="142"/>
      <c r="D54" s="142"/>
      <c r="E54" s="141"/>
      <c r="F54" s="141"/>
    </row>
    <row r="55" spans="1:6" x14ac:dyDescent="0.25">
      <c r="A55" s="1"/>
      <c r="B55" s="142"/>
      <c r="C55" s="142"/>
      <c r="D55" s="142"/>
      <c r="E55" s="141"/>
      <c r="F55" s="141"/>
    </row>
    <row r="56" spans="1:6" x14ac:dyDescent="0.25">
      <c r="A56" s="1"/>
      <c r="B56" s="142"/>
      <c r="C56" s="142"/>
      <c r="D56" s="142"/>
      <c r="E56" s="141"/>
      <c r="F56" s="141"/>
    </row>
    <row r="57" spans="1:6" x14ac:dyDescent="0.25">
      <c r="A57" s="1"/>
      <c r="B57" s="142"/>
      <c r="C57" s="142"/>
      <c r="D57" s="142"/>
      <c r="E57" s="141"/>
      <c r="F57" s="141"/>
    </row>
    <row r="58" spans="1:6" x14ac:dyDescent="0.25">
      <c r="A58" s="1"/>
      <c r="B58" s="142"/>
      <c r="C58" s="142"/>
      <c r="D58" s="142"/>
      <c r="E58" s="141"/>
      <c r="F58" s="141"/>
    </row>
    <row r="59" spans="1:6" x14ac:dyDescent="0.25">
      <c r="A59" s="1"/>
      <c r="B59" s="142"/>
      <c r="C59" s="142"/>
      <c r="D59" s="142"/>
      <c r="E59" s="141"/>
      <c r="F59" s="141"/>
    </row>
    <row r="60" spans="1:6" x14ac:dyDescent="0.25">
      <c r="A60" s="1"/>
      <c r="B60" s="142"/>
      <c r="C60" s="142"/>
      <c r="D60" s="142"/>
      <c r="E60" s="141"/>
      <c r="F60" s="141"/>
    </row>
    <row r="61" spans="1:6" x14ac:dyDescent="0.25">
      <c r="A61" s="1"/>
      <c r="B61" s="142"/>
      <c r="C61" s="142"/>
      <c r="D61" s="142"/>
      <c r="E61" s="141"/>
      <c r="F61" s="141"/>
    </row>
    <row r="62" spans="1:6" x14ac:dyDescent="0.25">
      <c r="A62" s="1"/>
      <c r="B62" s="142"/>
      <c r="C62" s="142"/>
      <c r="D62" s="142"/>
      <c r="E62" s="141"/>
      <c r="F62" s="141"/>
    </row>
    <row r="63" spans="1:6" x14ac:dyDescent="0.25">
      <c r="A63" s="1"/>
      <c r="B63" s="142"/>
      <c r="C63" s="142"/>
      <c r="D63" s="142"/>
      <c r="E63" s="141"/>
      <c r="F63" s="141"/>
    </row>
    <row r="64" spans="1:6" x14ac:dyDescent="0.25">
      <c r="A64" s="1"/>
      <c r="B64" s="142"/>
      <c r="C64" s="142"/>
      <c r="D64" s="142"/>
      <c r="E64" s="141"/>
      <c r="F64" s="141"/>
    </row>
    <row r="65" spans="1:6" x14ac:dyDescent="0.25">
      <c r="A65" s="1"/>
      <c r="B65" s="142"/>
      <c r="C65" s="142"/>
      <c r="D65" s="142"/>
      <c r="E65" s="141"/>
      <c r="F65" s="141"/>
    </row>
    <row r="66" spans="1:6" x14ac:dyDescent="0.25">
      <c r="A66" s="1"/>
      <c r="B66" s="142"/>
      <c r="C66" s="142"/>
      <c r="D66" s="142"/>
      <c r="E66" s="141"/>
      <c r="F66" s="141"/>
    </row>
    <row r="67" spans="1:6" x14ac:dyDescent="0.25">
      <c r="A67" s="1"/>
      <c r="B67" s="142"/>
      <c r="C67" s="142"/>
      <c r="D67" s="142"/>
      <c r="E67" s="141"/>
      <c r="F67" s="141"/>
    </row>
    <row r="68" spans="1:6" x14ac:dyDescent="0.25">
      <c r="A68" s="1"/>
      <c r="B68" s="142"/>
      <c r="C68" s="142"/>
      <c r="D68" s="142"/>
      <c r="E68" s="141"/>
      <c r="F68" s="141"/>
    </row>
    <row r="69" spans="1:6" x14ac:dyDescent="0.25">
      <c r="A69" s="1"/>
      <c r="B69" s="142"/>
      <c r="C69" s="142"/>
      <c r="D69" s="142"/>
      <c r="E69" s="141"/>
      <c r="F69" s="141"/>
    </row>
    <row r="70" spans="1:6" x14ac:dyDescent="0.25">
      <c r="A70" s="1"/>
      <c r="B70" s="142"/>
      <c r="C70" s="142"/>
      <c r="D70" s="142"/>
      <c r="E70" s="141"/>
      <c r="F70" s="141"/>
    </row>
    <row r="71" spans="1:6" x14ac:dyDescent="0.25">
      <c r="A71" s="1"/>
      <c r="B71" s="142"/>
      <c r="C71" s="142"/>
      <c r="D71" s="142"/>
      <c r="E71" s="141"/>
      <c r="F71" s="141"/>
    </row>
    <row r="72" spans="1:6" x14ac:dyDescent="0.25">
      <c r="A72" s="1"/>
      <c r="B72" s="142"/>
      <c r="C72" s="142"/>
      <c r="D72" s="142"/>
      <c r="E72" s="141"/>
      <c r="F72" s="141"/>
    </row>
    <row r="73" spans="1:6" x14ac:dyDescent="0.25">
      <c r="A73" s="1"/>
      <c r="B73" s="142"/>
      <c r="C73" s="142"/>
      <c r="D73" s="142"/>
      <c r="E73" s="141"/>
      <c r="F73" s="141"/>
    </row>
    <row r="74" spans="1:6" x14ac:dyDescent="0.25">
      <c r="A74" s="1"/>
      <c r="B74" s="142"/>
      <c r="C74" s="142"/>
      <c r="D74" s="142"/>
      <c r="E74" s="141"/>
      <c r="F74" s="141"/>
    </row>
    <row r="75" spans="1:6" x14ac:dyDescent="0.25">
      <c r="A75" s="1"/>
      <c r="B75" s="142"/>
      <c r="C75" s="142"/>
      <c r="D75" s="142"/>
      <c r="E75" s="141"/>
      <c r="F75" s="141"/>
    </row>
    <row r="76" spans="1:6" x14ac:dyDescent="0.25">
      <c r="A76" s="1"/>
      <c r="B76" s="142"/>
      <c r="C76" s="142"/>
      <c r="D76" s="142"/>
      <c r="E76" s="141"/>
      <c r="F76" s="141"/>
    </row>
    <row r="77" spans="1:6" x14ac:dyDescent="0.25">
      <c r="A77" s="1"/>
      <c r="B77" s="142"/>
      <c r="C77" s="142"/>
      <c r="D77" s="142"/>
      <c r="E77" s="141"/>
      <c r="F77" s="141"/>
    </row>
    <row r="78" spans="1:6" x14ac:dyDescent="0.25">
      <c r="A78" s="1"/>
      <c r="B78" s="142"/>
      <c r="C78" s="142"/>
      <c r="D78" s="142"/>
      <c r="E78" s="141"/>
      <c r="F78" s="141"/>
    </row>
    <row r="79" spans="1:6" x14ac:dyDescent="0.25">
      <c r="A79" s="1"/>
      <c r="B79" s="142"/>
      <c r="C79" s="142"/>
      <c r="D79" s="142"/>
      <c r="E79" s="141"/>
      <c r="F79" s="141"/>
    </row>
    <row r="80" spans="1:6" x14ac:dyDescent="0.25">
      <c r="A80" s="1"/>
      <c r="B80" s="142"/>
      <c r="C80" s="142"/>
      <c r="D80" s="142"/>
      <c r="E80" s="141"/>
      <c r="F80" s="141"/>
    </row>
    <row r="81" spans="1:6" x14ac:dyDescent="0.25">
      <c r="A81" s="1"/>
      <c r="B81" s="142"/>
      <c r="C81" s="142"/>
      <c r="D81" s="142"/>
      <c r="E81" s="141"/>
      <c r="F81" s="141"/>
    </row>
    <row r="82" spans="1:6" x14ac:dyDescent="0.25">
      <c r="A82" s="1"/>
      <c r="B82" s="142"/>
      <c r="C82" s="142"/>
      <c r="D82" s="142"/>
      <c r="E82" s="141"/>
      <c r="F82" s="141"/>
    </row>
    <row r="83" spans="1:6" x14ac:dyDescent="0.25">
      <c r="A83" s="1"/>
      <c r="B83" s="142"/>
      <c r="C83" s="142"/>
      <c r="D83" s="142"/>
      <c r="E83" s="141"/>
      <c r="F83" s="141"/>
    </row>
    <row r="84" spans="1:6" x14ac:dyDescent="0.25">
      <c r="A84" s="1"/>
      <c r="B84" s="142"/>
      <c r="C84" s="142"/>
      <c r="D84" s="142"/>
      <c r="E84" s="141"/>
      <c r="F84" s="141"/>
    </row>
    <row r="85" spans="1:6" x14ac:dyDescent="0.25">
      <c r="A85" s="1"/>
      <c r="B85" s="142"/>
      <c r="C85" s="142"/>
      <c r="D85" s="142"/>
      <c r="E85" s="141"/>
      <c r="F85" s="141"/>
    </row>
    <row r="86" spans="1:6" x14ac:dyDescent="0.25">
      <c r="A86" s="1"/>
      <c r="B86" s="142"/>
      <c r="C86" s="142"/>
      <c r="D86" s="142"/>
      <c r="E86" s="141"/>
      <c r="F86" s="141"/>
    </row>
    <row r="87" spans="1:6" x14ac:dyDescent="0.25">
      <c r="A87" s="1"/>
      <c r="B87" s="142"/>
      <c r="C87" s="142"/>
      <c r="D87" s="142"/>
      <c r="E87" s="141"/>
      <c r="F87" s="141"/>
    </row>
    <row r="88" spans="1:6" x14ac:dyDescent="0.25">
      <c r="A88" s="1"/>
      <c r="B88" s="142"/>
      <c r="C88" s="142"/>
      <c r="D88" s="142"/>
      <c r="E88" s="141"/>
      <c r="F88" s="141"/>
    </row>
    <row r="89" spans="1:6" x14ac:dyDescent="0.25">
      <c r="A89" s="1"/>
      <c r="B89" s="142"/>
      <c r="C89" s="142"/>
      <c r="D89" s="142"/>
      <c r="E89" s="141"/>
      <c r="F89" s="141"/>
    </row>
    <row r="90" spans="1:6" x14ac:dyDescent="0.25">
      <c r="A90" s="1"/>
      <c r="B90" s="142"/>
      <c r="C90" s="142"/>
      <c r="D90" s="142"/>
      <c r="E90" s="141"/>
      <c r="F90" s="141"/>
    </row>
    <row r="91" spans="1:6" x14ac:dyDescent="0.25">
      <c r="A91" s="1"/>
      <c r="B91" s="142"/>
      <c r="C91" s="142"/>
      <c r="D91" s="142"/>
      <c r="E91" s="141"/>
      <c r="F91" s="141"/>
    </row>
    <row r="92" spans="1:6" x14ac:dyDescent="0.25">
      <c r="A92" s="1"/>
      <c r="B92" s="142"/>
      <c r="C92" s="142"/>
      <c r="D92" s="142"/>
      <c r="E92" s="141"/>
      <c r="F92" s="141"/>
    </row>
    <row r="93" spans="1:6" x14ac:dyDescent="0.25">
      <c r="A93" s="1"/>
      <c r="B93" s="142"/>
      <c r="C93" s="142"/>
      <c r="D93" s="142"/>
      <c r="E93" s="141"/>
      <c r="F93" s="141"/>
    </row>
    <row r="94" spans="1:6" x14ac:dyDescent="0.25">
      <c r="A94" s="1"/>
      <c r="B94" s="142"/>
      <c r="C94" s="142"/>
      <c r="D94" s="142"/>
      <c r="E94" s="141"/>
      <c r="F94" s="141"/>
    </row>
    <row r="95" spans="1:6" x14ac:dyDescent="0.25">
      <c r="A95" s="1"/>
      <c r="B95" s="142"/>
      <c r="C95" s="142"/>
      <c r="D95" s="142"/>
      <c r="E95" s="141"/>
      <c r="F95" s="141"/>
    </row>
    <row r="96" spans="1:6" x14ac:dyDescent="0.25">
      <c r="A96" s="1"/>
      <c r="B96" s="142"/>
      <c r="C96" s="142"/>
      <c r="D96" s="142"/>
      <c r="E96" s="141"/>
      <c r="F96" s="141"/>
    </row>
    <row r="97" spans="1:6" x14ac:dyDescent="0.25">
      <c r="A97" s="1"/>
      <c r="B97" s="142"/>
      <c r="C97" s="142"/>
      <c r="D97" s="142"/>
      <c r="E97" s="141"/>
      <c r="F97" s="141"/>
    </row>
    <row r="98" spans="1:6" x14ac:dyDescent="0.25">
      <c r="A98" s="1"/>
      <c r="B98" s="142"/>
      <c r="C98" s="142"/>
      <c r="D98" s="142"/>
      <c r="E98" s="141"/>
      <c r="F98" s="141"/>
    </row>
    <row r="99" spans="1:6" x14ac:dyDescent="0.25">
      <c r="A99" s="1"/>
      <c r="B99" s="1"/>
      <c r="C99" s="1"/>
      <c r="D99" s="1"/>
      <c r="E99" s="1"/>
      <c r="F99" s="1"/>
    </row>
    <row r="100" spans="1:6" x14ac:dyDescent="0.25">
      <c r="A100" s="1"/>
      <c r="B100" s="1"/>
      <c r="C100" s="1"/>
      <c r="D100" s="1"/>
      <c r="E100" s="1"/>
      <c r="F100" s="1"/>
    </row>
    <row r="101" spans="1:6" x14ac:dyDescent="0.25">
      <c r="A101" s="1"/>
      <c r="B101" s="1"/>
      <c r="C101" s="1"/>
      <c r="D101" s="1"/>
      <c r="E101" s="1"/>
      <c r="F101" s="1"/>
    </row>
    <row r="102" spans="1:6" x14ac:dyDescent="0.25">
      <c r="A102" s="1"/>
      <c r="B102" s="1"/>
      <c r="C102" s="1"/>
      <c r="D102" s="1"/>
      <c r="E102" s="1"/>
      <c r="F102" s="1"/>
    </row>
    <row r="103" spans="1:6" x14ac:dyDescent="0.25">
      <c r="A103" s="1"/>
      <c r="B103" s="1"/>
      <c r="C103" s="1"/>
      <c r="D103" s="1"/>
      <c r="E103" s="1"/>
      <c r="F103" s="1"/>
    </row>
    <row r="104" spans="1:6" x14ac:dyDescent="0.25">
      <c r="A104" s="1"/>
      <c r="B104" s="1"/>
      <c r="C104" s="1"/>
      <c r="D104" s="1"/>
      <c r="E104" s="1"/>
      <c r="F104" s="1"/>
    </row>
    <row r="105" spans="1:6" x14ac:dyDescent="0.25">
      <c r="A105" s="1"/>
      <c r="B105" s="1"/>
      <c r="C105" s="1"/>
      <c r="D105" s="1"/>
      <c r="E105" s="1"/>
      <c r="F105" s="1"/>
    </row>
    <row r="106" spans="1:6" x14ac:dyDescent="0.25">
      <c r="A106" s="1"/>
      <c r="B106" s="1"/>
      <c r="C106" s="1"/>
      <c r="D106" s="1"/>
      <c r="E106" s="1"/>
      <c r="F106" s="1"/>
    </row>
    <row r="107" spans="1:6" x14ac:dyDescent="0.25">
      <c r="A107" s="1"/>
      <c r="B107" s="1"/>
      <c r="C107" s="1"/>
      <c r="D107" s="1"/>
      <c r="E107" s="1"/>
      <c r="F107" s="1"/>
    </row>
    <row r="108" spans="1:6" x14ac:dyDescent="0.25">
      <c r="A108" s="1"/>
      <c r="B108" s="1"/>
      <c r="C108" s="1"/>
      <c r="D108" s="1"/>
      <c r="E108" s="1"/>
      <c r="F108" s="1"/>
    </row>
    <row r="109" spans="1:6" x14ac:dyDescent="0.25">
      <c r="A109" s="1"/>
      <c r="B109" s="1"/>
      <c r="C109" s="1"/>
      <c r="D109" s="1"/>
      <c r="E109" s="1"/>
      <c r="F109" s="1"/>
    </row>
    <row r="110" spans="1:6" x14ac:dyDescent="0.25">
      <c r="A110" s="1"/>
      <c r="B110" s="1"/>
      <c r="C110" s="1"/>
      <c r="D110" s="1"/>
      <c r="E110" s="1"/>
      <c r="F110" s="1"/>
    </row>
    <row r="111" spans="1:6" x14ac:dyDescent="0.25">
      <c r="A111" s="1"/>
      <c r="B111" s="1"/>
      <c r="C111" s="1"/>
      <c r="D111" s="1"/>
      <c r="E111" s="1"/>
      <c r="F111" s="1"/>
    </row>
    <row r="112" spans="1:6" x14ac:dyDescent="0.25">
      <c r="A112" s="1"/>
      <c r="B112" s="1"/>
      <c r="C112" s="1"/>
      <c r="D112" s="1"/>
      <c r="E112" s="1"/>
      <c r="F112" s="1"/>
    </row>
    <row r="113" spans="1:6" x14ac:dyDescent="0.25">
      <c r="A113" s="1"/>
      <c r="B113" s="1"/>
      <c r="C113" s="1"/>
      <c r="D113" s="1"/>
      <c r="E113" s="1"/>
      <c r="F113" s="1"/>
    </row>
    <row r="114" spans="1:6" x14ac:dyDescent="0.25">
      <c r="A114" s="1"/>
      <c r="B114" s="1"/>
      <c r="C114" s="1"/>
      <c r="D114" s="1"/>
      <c r="E114" s="1"/>
      <c r="F114" s="1"/>
    </row>
    <row r="115" spans="1:6" x14ac:dyDescent="0.25">
      <c r="A115" s="1"/>
      <c r="B115" s="1"/>
      <c r="C115" s="1"/>
      <c r="D115" s="1"/>
      <c r="E115" s="1"/>
      <c r="F115" s="1"/>
    </row>
    <row r="116" spans="1:6" x14ac:dyDescent="0.25">
      <c r="A116" s="1"/>
      <c r="B116" s="1"/>
      <c r="C116" s="1"/>
      <c r="D116" s="1"/>
      <c r="E116" s="1"/>
      <c r="F116" s="1"/>
    </row>
    <row r="117" spans="1:6" x14ac:dyDescent="0.25">
      <c r="A117" s="1"/>
      <c r="B117" s="1"/>
      <c r="C117" s="1"/>
      <c r="D117" s="1"/>
      <c r="E117" s="1"/>
      <c r="F117" s="1"/>
    </row>
    <row r="118" spans="1:6" x14ac:dyDescent="0.25">
      <c r="A118" s="1"/>
      <c r="B118" s="1"/>
      <c r="C118" s="1"/>
      <c r="D118" s="1"/>
      <c r="E118" s="1"/>
      <c r="F118" s="1"/>
    </row>
    <row r="119" spans="1:6" x14ac:dyDescent="0.25">
      <c r="A119" s="1"/>
      <c r="B119" s="1"/>
      <c r="C119" s="1"/>
      <c r="D119" s="1"/>
      <c r="E119" s="1"/>
      <c r="F119" s="1"/>
    </row>
    <row r="120" spans="1:6" x14ac:dyDescent="0.25">
      <c r="A120" s="1"/>
      <c r="B120" s="1"/>
      <c r="C120" s="1"/>
      <c r="D120" s="1"/>
      <c r="E120" s="1"/>
      <c r="F120" s="1"/>
    </row>
    <row r="121" spans="1:6" x14ac:dyDescent="0.25">
      <c r="A121" s="1"/>
      <c r="B121" s="1"/>
      <c r="C121" s="1"/>
      <c r="D121" s="1"/>
      <c r="E121" s="1"/>
      <c r="F121" s="1"/>
    </row>
    <row r="122" spans="1:6" x14ac:dyDescent="0.25">
      <c r="A122" s="1"/>
      <c r="B122" s="1"/>
      <c r="C122" s="1"/>
      <c r="D122" s="1"/>
      <c r="E122" s="1"/>
      <c r="F122" s="1"/>
    </row>
    <row r="123" spans="1:6" x14ac:dyDescent="0.25">
      <c r="A123" s="1"/>
      <c r="B123" s="1"/>
      <c r="C123" s="1"/>
      <c r="D123" s="1"/>
      <c r="E123" s="1"/>
      <c r="F123" s="1"/>
    </row>
    <row r="124" spans="1:6" x14ac:dyDescent="0.25">
      <c r="A124" s="1"/>
      <c r="B124" s="1"/>
      <c r="C124" s="1"/>
      <c r="D124" s="1"/>
      <c r="E124" s="1"/>
      <c r="F124" s="1"/>
    </row>
    <row r="125" spans="1:6" x14ac:dyDescent="0.25">
      <c r="A125" s="1"/>
      <c r="B125" s="1"/>
      <c r="C125" s="1"/>
      <c r="D125" s="1"/>
      <c r="E125" s="1"/>
      <c r="F125" s="1"/>
    </row>
    <row r="126" spans="1:6" x14ac:dyDescent="0.25">
      <c r="A126" s="1"/>
      <c r="B126" s="1"/>
      <c r="C126" s="1"/>
      <c r="D126" s="1"/>
      <c r="E126" s="1"/>
      <c r="F126" s="1"/>
    </row>
    <row r="127" spans="1:6" x14ac:dyDescent="0.25">
      <c r="A127" s="1"/>
      <c r="B127" s="1"/>
      <c r="C127" s="1"/>
      <c r="D127" s="1"/>
      <c r="E127" s="1"/>
      <c r="F127" s="1"/>
    </row>
    <row r="128" spans="1:6" x14ac:dyDescent="0.25">
      <c r="A128" s="1"/>
      <c r="B128" s="1"/>
      <c r="C128" s="1"/>
      <c r="D128" s="1"/>
      <c r="E128" s="1"/>
      <c r="F128" s="1"/>
    </row>
    <row r="129" spans="1:6" x14ac:dyDescent="0.25">
      <c r="A129" s="1"/>
      <c r="B129" s="1"/>
      <c r="C129" s="1"/>
      <c r="D129" s="1"/>
      <c r="E129" s="1"/>
      <c r="F129" s="1"/>
    </row>
    <row r="130" spans="1:6" x14ac:dyDescent="0.25">
      <c r="A130" s="1"/>
      <c r="B130" s="1"/>
      <c r="C130" s="1"/>
      <c r="D130" s="1"/>
      <c r="E130" s="1"/>
      <c r="F130" s="1"/>
    </row>
    <row r="131" spans="1:6" x14ac:dyDescent="0.25">
      <c r="A131" s="1"/>
      <c r="B131" s="1"/>
      <c r="C131" s="1"/>
      <c r="D131" s="1"/>
      <c r="E131" s="1"/>
      <c r="F131" s="1"/>
    </row>
    <row r="132" spans="1:6" x14ac:dyDescent="0.25">
      <c r="A132" s="1"/>
      <c r="B132" s="1"/>
      <c r="C132" s="1"/>
      <c r="D132" s="1"/>
      <c r="E132" s="1"/>
      <c r="F132" s="1"/>
    </row>
    <row r="133" spans="1:6" x14ac:dyDescent="0.25">
      <c r="A133" s="1"/>
      <c r="B133" s="1"/>
      <c r="C133" s="1"/>
      <c r="D133" s="1"/>
      <c r="E133" s="1"/>
      <c r="F133" s="1"/>
    </row>
    <row r="134" spans="1:6" x14ac:dyDescent="0.25">
      <c r="A134" s="1"/>
      <c r="B134" s="1"/>
      <c r="C134" s="1"/>
      <c r="D134" s="1"/>
      <c r="E134" s="1"/>
      <c r="F134" s="1"/>
    </row>
    <row r="135" spans="1:6" x14ac:dyDescent="0.25">
      <c r="A135" s="1"/>
      <c r="B135" s="1"/>
      <c r="C135" s="1"/>
      <c r="D135" s="1"/>
      <c r="E135" s="1"/>
      <c r="F135" s="1"/>
    </row>
    <row r="136" spans="1:6" x14ac:dyDescent="0.25">
      <c r="A136" s="1"/>
      <c r="B136" s="1"/>
      <c r="C136" s="1"/>
      <c r="D136" s="1"/>
      <c r="E136" s="1"/>
      <c r="F136" s="1"/>
    </row>
    <row r="137" spans="1:6" x14ac:dyDescent="0.25">
      <c r="A137" s="1"/>
      <c r="B137" s="1"/>
      <c r="C137" s="1"/>
      <c r="D137" s="1"/>
      <c r="E137" s="1"/>
      <c r="F137" s="1"/>
    </row>
    <row r="138" spans="1:6" x14ac:dyDescent="0.25">
      <c r="A138" s="1"/>
      <c r="B138" s="1"/>
      <c r="C138" s="1"/>
      <c r="D138" s="1"/>
      <c r="E138" s="1"/>
      <c r="F138" s="1"/>
    </row>
    <row r="139" spans="1:6" x14ac:dyDescent="0.25">
      <c r="A139" s="1"/>
      <c r="B139" s="1"/>
      <c r="C139" s="1"/>
      <c r="D139" s="1"/>
      <c r="E139" s="1"/>
      <c r="F139" s="1"/>
    </row>
    <row r="140" spans="1:6" x14ac:dyDescent="0.25">
      <c r="A140" s="1"/>
      <c r="B140" s="1"/>
      <c r="C140" s="1"/>
      <c r="D140" s="1"/>
      <c r="E140" s="1"/>
      <c r="F140" s="1"/>
    </row>
    <row r="141" spans="1:6" x14ac:dyDescent="0.25">
      <c r="A141" s="1"/>
      <c r="B141" s="1"/>
      <c r="C141" s="1"/>
      <c r="D141" s="1"/>
      <c r="E141" s="1"/>
      <c r="F141" s="1"/>
    </row>
    <row r="142" spans="1:6" x14ac:dyDescent="0.25">
      <c r="A142" s="1"/>
      <c r="B142" s="1"/>
      <c r="C142" s="1"/>
      <c r="D142" s="1"/>
      <c r="E142" s="1"/>
      <c r="F142" s="1"/>
    </row>
    <row r="143" spans="1:6" x14ac:dyDescent="0.25">
      <c r="A143" s="1"/>
      <c r="B143" s="1"/>
      <c r="C143" s="1"/>
      <c r="D143" s="1"/>
      <c r="E143" s="1"/>
      <c r="F143" s="1"/>
    </row>
    <row r="144" spans="1:6" x14ac:dyDescent="0.25">
      <c r="A144" s="1"/>
      <c r="B144" s="1"/>
      <c r="C144" s="1"/>
      <c r="D144" s="1"/>
      <c r="E144" s="1"/>
      <c r="F144" s="1"/>
    </row>
    <row r="145" spans="1:6" x14ac:dyDescent="0.25">
      <c r="A145" s="1"/>
      <c r="B145" s="1"/>
      <c r="C145" s="1"/>
      <c r="D145" s="1"/>
      <c r="E145" s="1"/>
      <c r="F145" s="1"/>
    </row>
    <row r="146" spans="1:6" x14ac:dyDescent="0.25">
      <c r="A146" s="1"/>
      <c r="B146" s="1"/>
      <c r="C146" s="1"/>
      <c r="D146" s="1"/>
      <c r="E146" s="1"/>
      <c r="F146" s="1"/>
    </row>
    <row r="147" spans="1:6" x14ac:dyDescent="0.25">
      <c r="A147" s="1"/>
      <c r="B147" s="1"/>
      <c r="C147" s="1"/>
      <c r="D147" s="1"/>
      <c r="E147" s="1"/>
      <c r="F147" s="1"/>
    </row>
    <row r="148" spans="1:6" x14ac:dyDescent="0.25">
      <c r="A148" s="1"/>
      <c r="B148" s="1"/>
      <c r="C148" s="1"/>
      <c r="D148" s="1"/>
      <c r="E148" s="1"/>
      <c r="F148" s="1"/>
    </row>
    <row r="149" spans="1:6" x14ac:dyDescent="0.25">
      <c r="A149" s="1"/>
      <c r="B149" s="1"/>
      <c r="C149" s="1"/>
      <c r="D149" s="1"/>
      <c r="E149" s="1"/>
      <c r="F149" s="1"/>
    </row>
    <row r="150" spans="1:6" x14ac:dyDescent="0.25">
      <c r="A150" s="1"/>
      <c r="B150" s="1"/>
      <c r="C150" s="1"/>
      <c r="D150" s="1"/>
      <c r="E150" s="1"/>
      <c r="F150" s="1"/>
    </row>
    <row r="151" spans="1:6" x14ac:dyDescent="0.25">
      <c r="A151" s="1"/>
      <c r="B151" s="1"/>
      <c r="C151" s="1"/>
      <c r="D151" s="1"/>
      <c r="E151" s="1"/>
      <c r="F151" s="1"/>
    </row>
    <row r="152" spans="1:6" x14ac:dyDescent="0.25">
      <c r="A152" s="1"/>
      <c r="B152" s="1"/>
      <c r="C152" s="1"/>
      <c r="D152" s="1"/>
      <c r="E152" s="1"/>
      <c r="F152" s="1"/>
    </row>
    <row r="153" spans="1:6" x14ac:dyDescent="0.25">
      <c r="A153" s="1"/>
      <c r="B153" s="1"/>
      <c r="C153" s="1"/>
      <c r="D153" s="1"/>
      <c r="E153" s="1"/>
      <c r="F153" s="1"/>
    </row>
    <row r="154" spans="1:6" x14ac:dyDescent="0.25">
      <c r="A154" s="1"/>
      <c r="B154" s="1"/>
      <c r="C154" s="1"/>
      <c r="D154" s="1"/>
      <c r="E154" s="1"/>
      <c r="F154" s="1"/>
    </row>
    <row r="155" spans="1:6" x14ac:dyDescent="0.25">
      <c r="A155" s="1"/>
      <c r="B155" s="1"/>
      <c r="C155" s="1"/>
      <c r="D155" s="1"/>
      <c r="E155" s="1"/>
      <c r="F155" s="1"/>
    </row>
    <row r="156" spans="1:6" x14ac:dyDescent="0.25">
      <c r="A156" s="1"/>
      <c r="B156" s="1"/>
      <c r="C156" s="1"/>
      <c r="D156" s="1"/>
      <c r="E156" s="1"/>
      <c r="F156" s="1"/>
    </row>
    <row r="157" spans="1:6" x14ac:dyDescent="0.25">
      <c r="A157" s="1"/>
      <c r="B157" s="1"/>
      <c r="C157" s="1"/>
      <c r="D157" s="1"/>
      <c r="E157" s="1"/>
      <c r="F157" s="1"/>
    </row>
    <row r="158" spans="1:6" x14ac:dyDescent="0.25">
      <c r="A158" s="1"/>
      <c r="B158" s="1"/>
      <c r="C158" s="1"/>
      <c r="D158" s="1"/>
      <c r="E158" s="1"/>
      <c r="F158" s="1"/>
    </row>
    <row r="159" spans="1:6" x14ac:dyDescent="0.25">
      <c r="A159" s="1"/>
      <c r="B159" s="1"/>
      <c r="C159" s="1"/>
      <c r="D159" s="1"/>
      <c r="E159" s="1"/>
      <c r="F159" s="1"/>
    </row>
    <row r="160" spans="1:6" x14ac:dyDescent="0.25">
      <c r="A160" s="1"/>
      <c r="B160" s="1"/>
      <c r="C160" s="1"/>
      <c r="D160" s="1"/>
      <c r="E160" s="1"/>
      <c r="F160" s="1"/>
    </row>
    <row r="161" spans="1:6" x14ac:dyDescent="0.25">
      <c r="A161" s="1"/>
      <c r="B161" s="1"/>
      <c r="C161" s="1"/>
      <c r="D161" s="1"/>
      <c r="E161" s="1"/>
      <c r="F161" s="1"/>
    </row>
    <row r="162" spans="1:6" x14ac:dyDescent="0.25">
      <c r="A162" s="1"/>
      <c r="B162" s="1"/>
      <c r="C162" s="1"/>
      <c r="D162" s="1"/>
      <c r="E162" s="1"/>
      <c r="F162" s="1"/>
    </row>
    <row r="163" spans="1:6" x14ac:dyDescent="0.25">
      <c r="A163" s="1"/>
      <c r="B163" s="1"/>
      <c r="C163" s="1"/>
      <c r="D163" s="1"/>
      <c r="E163" s="1"/>
      <c r="F163" s="1"/>
    </row>
    <row r="164" spans="1:6" x14ac:dyDescent="0.25">
      <c r="A164" s="1"/>
      <c r="B164" s="1"/>
      <c r="C164" s="1"/>
      <c r="D164" s="1"/>
      <c r="E164" s="1"/>
      <c r="F164" s="1"/>
    </row>
    <row r="165" spans="1:6" x14ac:dyDescent="0.25">
      <c r="A165" s="1"/>
      <c r="B165" s="1"/>
      <c r="C165" s="1"/>
      <c r="D165" s="1"/>
      <c r="E165" s="1"/>
      <c r="F165" s="1"/>
    </row>
    <row r="166" spans="1:6" x14ac:dyDescent="0.25">
      <c r="A166" s="1"/>
      <c r="B166" s="1"/>
      <c r="C166" s="1"/>
      <c r="D166" s="1"/>
      <c r="E166" s="1"/>
      <c r="F166" s="1"/>
    </row>
    <row r="167" spans="1:6" x14ac:dyDescent="0.25">
      <c r="A167" s="1"/>
      <c r="B167" s="1"/>
      <c r="C167" s="1"/>
      <c r="D167" s="1"/>
      <c r="E167" s="1"/>
      <c r="F167" s="1"/>
    </row>
    <row r="168" spans="1:6" x14ac:dyDescent="0.25">
      <c r="A168" s="1"/>
      <c r="B168" s="1"/>
      <c r="C168" s="1"/>
      <c r="D168" s="1"/>
      <c r="E168" s="1"/>
      <c r="F168" s="1"/>
    </row>
    <row r="169" spans="1:6" x14ac:dyDescent="0.25">
      <c r="A169" s="1"/>
      <c r="B169" s="1"/>
      <c r="C169" s="1"/>
      <c r="D169" s="1"/>
      <c r="E169" s="1"/>
      <c r="F169" s="1"/>
    </row>
    <row r="170" spans="1:6" x14ac:dyDescent="0.25">
      <c r="A170" s="1"/>
      <c r="B170" s="1"/>
      <c r="C170" s="1"/>
      <c r="D170" s="1"/>
      <c r="E170" s="1"/>
      <c r="F170" s="1"/>
    </row>
    <row r="171" spans="1:6" x14ac:dyDescent="0.25">
      <c r="A171" s="1"/>
      <c r="B171" s="1"/>
      <c r="C171" s="1"/>
      <c r="D171" s="1"/>
      <c r="E171" s="1"/>
      <c r="F171" s="1"/>
    </row>
    <row r="172" spans="1:6" x14ac:dyDescent="0.25">
      <c r="A172" s="1"/>
      <c r="B172" s="1"/>
      <c r="C172" s="1"/>
      <c r="D172" s="1"/>
      <c r="E172" s="1"/>
      <c r="F172" s="1"/>
    </row>
    <row r="173" spans="1:6" x14ac:dyDescent="0.25">
      <c r="A173" s="1"/>
      <c r="B173" s="1"/>
      <c r="C173" s="1"/>
      <c r="D173" s="1"/>
      <c r="E173" s="1"/>
      <c r="F173" s="1"/>
    </row>
    <row r="174" spans="1:6" x14ac:dyDescent="0.25">
      <c r="A174" s="1"/>
      <c r="B174" s="1"/>
      <c r="C174" s="1"/>
      <c r="D174" s="1"/>
      <c r="E174" s="1"/>
      <c r="F174" s="1"/>
    </row>
    <row r="175" spans="1:6" x14ac:dyDescent="0.25">
      <c r="A175" s="1"/>
      <c r="B175" s="1"/>
      <c r="C175" s="1"/>
      <c r="D175" s="1"/>
      <c r="E175" s="1"/>
      <c r="F175" s="1"/>
    </row>
    <row r="176" spans="1:6" x14ac:dyDescent="0.25">
      <c r="A176" s="1"/>
      <c r="B176" s="1"/>
      <c r="C176" s="1"/>
      <c r="D176" s="1"/>
      <c r="E176" s="1"/>
      <c r="F176" s="1"/>
    </row>
    <row r="177" spans="1:6" x14ac:dyDescent="0.25">
      <c r="A177" s="1"/>
      <c r="B177" s="1"/>
      <c r="C177" s="1"/>
      <c r="D177" s="1"/>
      <c r="E177" s="1"/>
      <c r="F177" s="1"/>
    </row>
    <row r="178" spans="1:6" x14ac:dyDescent="0.25">
      <c r="A178" s="1"/>
      <c r="B178" s="1"/>
      <c r="C178" s="1"/>
      <c r="D178" s="1"/>
      <c r="E178" s="1"/>
      <c r="F178" s="1"/>
    </row>
    <row r="179" spans="1:6" x14ac:dyDescent="0.25">
      <c r="A179" s="1"/>
      <c r="B179" s="1"/>
      <c r="C179" s="1"/>
      <c r="D179" s="1"/>
      <c r="E179" s="1"/>
      <c r="F179" s="1"/>
    </row>
    <row r="180" spans="1:6" x14ac:dyDescent="0.25">
      <c r="A180" s="1"/>
      <c r="B180" s="1"/>
      <c r="C180" s="1"/>
      <c r="D180" s="1"/>
      <c r="E180" s="1"/>
      <c r="F180" s="1"/>
    </row>
    <row r="181" spans="1:6" x14ac:dyDescent="0.25">
      <c r="A181" s="1"/>
      <c r="B181" s="1"/>
      <c r="C181" s="1"/>
      <c r="D181" s="1"/>
      <c r="E181" s="1"/>
      <c r="F181" s="1"/>
    </row>
    <row r="182" spans="1:6" x14ac:dyDescent="0.25">
      <c r="A182" s="1"/>
      <c r="B182" s="1"/>
      <c r="C182" s="1"/>
      <c r="D182" s="1"/>
      <c r="E182" s="1"/>
      <c r="F182" s="1"/>
    </row>
    <row r="183" spans="1:6" x14ac:dyDescent="0.25">
      <c r="A183" s="1"/>
      <c r="B183" s="1"/>
      <c r="C183" s="1"/>
      <c r="D183" s="1"/>
      <c r="E183" s="1"/>
      <c r="F183" s="1"/>
    </row>
    <row r="184" spans="1:6" x14ac:dyDescent="0.25">
      <c r="A184" s="1"/>
      <c r="B184" s="1"/>
      <c r="C184" s="1"/>
      <c r="D184" s="1"/>
      <c r="E184" s="1"/>
      <c r="F184" s="1"/>
    </row>
    <row r="185" spans="1:6" x14ac:dyDescent="0.25">
      <c r="A185" s="1"/>
      <c r="B185" s="1"/>
      <c r="C185" s="1"/>
      <c r="D185" s="1"/>
      <c r="E185" s="1"/>
      <c r="F185" s="1"/>
    </row>
    <row r="186" spans="1:6" x14ac:dyDescent="0.25">
      <c r="A186" s="1"/>
      <c r="B186" s="1"/>
      <c r="C186" s="1"/>
      <c r="D186" s="1"/>
      <c r="E186" s="1"/>
      <c r="F186" s="1"/>
    </row>
    <row r="187" spans="1:6" x14ac:dyDescent="0.25">
      <c r="A187" s="1"/>
      <c r="B187" s="1"/>
      <c r="C187" s="1"/>
      <c r="D187" s="1"/>
      <c r="E187" s="1"/>
      <c r="F187" s="1"/>
    </row>
    <row r="188" spans="1:6" x14ac:dyDescent="0.25">
      <c r="A188" s="1"/>
      <c r="B188" s="1"/>
      <c r="C188" s="1"/>
      <c r="D188" s="1"/>
      <c r="E188" s="1"/>
      <c r="F188" s="1"/>
    </row>
    <row r="189" spans="1:6" x14ac:dyDescent="0.25">
      <c r="A189" s="1"/>
      <c r="B189" s="1"/>
      <c r="C189" s="1"/>
      <c r="D189" s="1"/>
      <c r="E189" s="1"/>
      <c r="F189" s="1"/>
    </row>
    <row r="190" spans="1:6" x14ac:dyDescent="0.25">
      <c r="A190" s="1"/>
      <c r="B190" s="1"/>
      <c r="C190" s="1"/>
      <c r="D190" s="1"/>
      <c r="E190" s="1"/>
      <c r="F190" s="1"/>
    </row>
    <row r="191" spans="1:6" x14ac:dyDescent="0.25">
      <c r="A191" s="1"/>
      <c r="B191" s="1"/>
      <c r="C191" s="1"/>
      <c r="D191" s="1"/>
      <c r="E191" s="1"/>
      <c r="F191" s="1"/>
    </row>
    <row r="192" spans="1:6" x14ac:dyDescent="0.25">
      <c r="A192" s="1"/>
      <c r="B192" s="1"/>
      <c r="C192" s="1"/>
      <c r="D192" s="1"/>
      <c r="E192" s="1"/>
      <c r="F192" s="1"/>
    </row>
    <row r="193" spans="1:6" x14ac:dyDescent="0.25">
      <c r="A193" s="1"/>
      <c r="B193" s="1"/>
      <c r="C193" s="1"/>
      <c r="D193" s="1"/>
      <c r="E193" s="1"/>
      <c r="F193" s="1"/>
    </row>
    <row r="194" spans="1:6" x14ac:dyDescent="0.25">
      <c r="A194" s="1"/>
      <c r="B194" s="1"/>
      <c r="C194" s="1"/>
      <c r="D194" s="1"/>
      <c r="E194" s="1"/>
      <c r="F194" s="1"/>
    </row>
    <row r="195" spans="1:6" x14ac:dyDescent="0.25">
      <c r="A195" s="1"/>
      <c r="B195" s="1"/>
      <c r="C195" s="1"/>
      <c r="D195" s="1"/>
      <c r="E195" s="1"/>
      <c r="F195" s="1"/>
    </row>
    <row r="196" spans="1:6" x14ac:dyDescent="0.25">
      <c r="A196" s="1"/>
      <c r="B196" s="1"/>
      <c r="C196" s="1"/>
      <c r="D196" s="1"/>
      <c r="E196" s="1"/>
      <c r="F196" s="1"/>
    </row>
    <row r="197" spans="1:6" x14ac:dyDescent="0.25">
      <c r="A197" s="1"/>
      <c r="B197" s="1"/>
      <c r="C197" s="1"/>
      <c r="D197" s="1"/>
      <c r="E197" s="1"/>
      <c r="F197" s="1"/>
    </row>
    <row r="198" spans="1:6" x14ac:dyDescent="0.25">
      <c r="A198" s="1"/>
      <c r="B198" s="1"/>
      <c r="C198" s="1"/>
      <c r="D198" s="1"/>
      <c r="E198" s="1"/>
      <c r="F198" s="1"/>
    </row>
    <row r="199" spans="1:6" x14ac:dyDescent="0.25">
      <c r="A199" s="1"/>
      <c r="B199" s="1"/>
      <c r="C199" s="1"/>
      <c r="D199" s="1"/>
      <c r="E199" s="1"/>
      <c r="F199" s="1"/>
    </row>
    <row r="200" spans="1:6" x14ac:dyDescent="0.25">
      <c r="A200" s="1"/>
      <c r="B200" s="1"/>
      <c r="C200" s="1"/>
      <c r="D200" s="1"/>
      <c r="E200" s="1"/>
      <c r="F200" s="1"/>
    </row>
    <row r="201" spans="1:6" x14ac:dyDescent="0.25">
      <c r="A201" s="1"/>
      <c r="B201" s="1"/>
      <c r="C201" s="1"/>
      <c r="D201" s="1"/>
      <c r="E201" s="1"/>
      <c r="F201" s="1"/>
    </row>
    <row r="202" spans="1:6" x14ac:dyDescent="0.25">
      <c r="A202" s="1"/>
      <c r="B202" s="1"/>
      <c r="C202" s="1"/>
      <c r="D202" s="1"/>
      <c r="E202" s="1"/>
      <c r="F202" s="1"/>
    </row>
    <row r="203" spans="1:6" x14ac:dyDescent="0.25">
      <c r="A203" s="1"/>
      <c r="B203" s="1"/>
      <c r="C203" s="1"/>
      <c r="D203" s="1"/>
      <c r="E203" s="1"/>
      <c r="F203" s="1"/>
    </row>
    <row r="204" spans="1:6" x14ac:dyDescent="0.25">
      <c r="A204" s="1"/>
      <c r="B204" s="1"/>
      <c r="C204" s="1"/>
      <c r="D204" s="1"/>
      <c r="E204" s="1"/>
      <c r="F204" s="1"/>
    </row>
    <row r="205" spans="1:6" x14ac:dyDescent="0.25">
      <c r="A205" s="1"/>
      <c r="B205" s="1"/>
      <c r="C205" s="1"/>
      <c r="D205" s="1"/>
      <c r="E205" s="1"/>
      <c r="F205" s="1"/>
    </row>
    <row r="206" spans="1:6" x14ac:dyDescent="0.25">
      <c r="A206" s="1"/>
      <c r="B206" s="1"/>
      <c r="C206" s="1"/>
      <c r="D206" s="1"/>
      <c r="E206" s="1"/>
      <c r="F206" s="1"/>
    </row>
    <row r="207" spans="1:6" x14ac:dyDescent="0.25">
      <c r="A207" s="1"/>
      <c r="B207" s="1"/>
      <c r="C207" s="1"/>
      <c r="D207" s="1"/>
      <c r="E207" s="1"/>
      <c r="F207" s="1"/>
    </row>
    <row r="208" spans="1:6" x14ac:dyDescent="0.25">
      <c r="A208" s="1"/>
      <c r="B208" s="1"/>
      <c r="C208" s="1"/>
      <c r="D208" s="1"/>
      <c r="E208" s="1"/>
      <c r="F208" s="1"/>
    </row>
    <row r="209" spans="1:6" x14ac:dyDescent="0.25">
      <c r="A209" s="1"/>
      <c r="B209" s="1"/>
      <c r="C209" s="1"/>
      <c r="D209" s="1"/>
      <c r="E209" s="1"/>
      <c r="F209" s="1"/>
    </row>
    <row r="210" spans="1:6" x14ac:dyDescent="0.25">
      <c r="A210" s="1"/>
      <c r="B210" s="1"/>
      <c r="C210" s="1"/>
      <c r="D210" s="1"/>
      <c r="E210" s="1"/>
      <c r="F210" s="1"/>
    </row>
    <row r="211" spans="1:6" x14ac:dyDescent="0.25">
      <c r="A211" s="1"/>
      <c r="B211" s="1"/>
      <c r="C211" s="1"/>
      <c r="D211" s="1"/>
      <c r="E211" s="1"/>
      <c r="F211" s="1"/>
    </row>
    <row r="212" spans="1:6" x14ac:dyDescent="0.25">
      <c r="A212" s="1"/>
      <c r="B212" s="1"/>
      <c r="C212" s="1"/>
      <c r="D212" s="1"/>
      <c r="E212" s="1"/>
      <c r="F212" s="1"/>
    </row>
    <row r="213" spans="1:6" x14ac:dyDescent="0.25">
      <c r="A213" s="1"/>
      <c r="B213" s="1"/>
      <c r="C213" s="1"/>
      <c r="D213" s="1"/>
      <c r="E213" s="1"/>
      <c r="F213" s="1"/>
    </row>
    <row r="214" spans="1:6" x14ac:dyDescent="0.25">
      <c r="A214" s="1"/>
      <c r="B214" s="1"/>
      <c r="C214" s="1"/>
      <c r="D214" s="1"/>
      <c r="E214" s="1"/>
      <c r="F214" s="1"/>
    </row>
    <row r="215" spans="1:6" x14ac:dyDescent="0.25">
      <c r="A215" s="1"/>
      <c r="B215" s="1"/>
      <c r="C215" s="1"/>
      <c r="D215" s="1"/>
      <c r="E215" s="1"/>
      <c r="F215" s="1"/>
    </row>
    <row r="216" spans="1:6" x14ac:dyDescent="0.25">
      <c r="A216" s="1"/>
      <c r="B216" s="1"/>
      <c r="C216" s="1"/>
      <c r="D216" s="1"/>
      <c r="E216" s="1"/>
      <c r="F216" s="1"/>
    </row>
    <row r="217" spans="1:6" x14ac:dyDescent="0.25">
      <c r="A217" s="1"/>
      <c r="B217" s="1"/>
      <c r="C217" s="1"/>
      <c r="D217" s="1"/>
      <c r="E217" s="1"/>
      <c r="F217" s="1"/>
    </row>
    <row r="218" spans="1:6" x14ac:dyDescent="0.25">
      <c r="A218" s="1"/>
      <c r="B218" s="1"/>
      <c r="C218" s="1"/>
      <c r="D218" s="1"/>
      <c r="E218" s="1"/>
      <c r="F218" s="1"/>
    </row>
    <row r="219" spans="1:6" x14ac:dyDescent="0.25">
      <c r="A219" s="1"/>
      <c r="B219" s="1"/>
      <c r="C219" s="1"/>
      <c r="D219" s="1"/>
      <c r="E219" s="1"/>
      <c r="F219" s="1"/>
    </row>
    <row r="220" spans="1:6" x14ac:dyDescent="0.25">
      <c r="A220" s="1"/>
      <c r="B220" s="1"/>
      <c r="C220" s="1"/>
      <c r="D220" s="1"/>
      <c r="E220" s="1"/>
      <c r="F220" s="1"/>
    </row>
    <row r="221" spans="1:6" x14ac:dyDescent="0.25">
      <c r="A221" s="1"/>
      <c r="B221" s="1"/>
      <c r="C221" s="1"/>
      <c r="D221" s="1"/>
      <c r="E221" s="1"/>
      <c r="F221" s="1"/>
    </row>
    <row r="222" spans="1:6" x14ac:dyDescent="0.25">
      <c r="A222" s="1"/>
      <c r="B222" s="1"/>
      <c r="C222" s="1"/>
      <c r="D222" s="1"/>
      <c r="E222" s="1"/>
      <c r="F222" s="1"/>
    </row>
    <row r="223" spans="1:6" x14ac:dyDescent="0.25">
      <c r="A223" s="1"/>
      <c r="B223" s="1"/>
      <c r="C223" s="1"/>
      <c r="D223" s="1"/>
      <c r="E223" s="1"/>
      <c r="F223" s="1"/>
    </row>
    <row r="224" spans="1:6" x14ac:dyDescent="0.25">
      <c r="A224" s="1"/>
      <c r="B224" s="1"/>
      <c r="C224" s="1"/>
      <c r="D224" s="1"/>
      <c r="E224" s="1"/>
      <c r="F224" s="1"/>
    </row>
    <row r="225" spans="1:6" x14ac:dyDescent="0.25">
      <c r="A225" s="1"/>
      <c r="B225" s="1"/>
      <c r="C225" s="1"/>
      <c r="D225" s="1"/>
      <c r="E225" s="1"/>
      <c r="F225" s="1"/>
    </row>
    <row r="226" spans="1:6" x14ac:dyDescent="0.25">
      <c r="A226" s="1"/>
      <c r="B226" s="1"/>
      <c r="C226" s="1"/>
      <c r="D226" s="1"/>
      <c r="E226" s="1"/>
      <c r="F226" s="1"/>
    </row>
    <row r="227" spans="1:6" x14ac:dyDescent="0.25">
      <c r="A227" s="1"/>
      <c r="B227" s="1"/>
      <c r="C227" s="1"/>
      <c r="D227" s="1"/>
      <c r="E227" s="1"/>
      <c r="F227" s="1"/>
    </row>
    <row r="228" spans="1:6" x14ac:dyDescent="0.25">
      <c r="A228" s="1"/>
      <c r="B228" s="1"/>
      <c r="C228" s="1"/>
      <c r="D228" s="1"/>
      <c r="E228" s="1"/>
      <c r="F228" s="1"/>
    </row>
    <row r="229" spans="1:6" x14ac:dyDescent="0.25">
      <c r="A229" s="1"/>
      <c r="B229" s="1"/>
      <c r="C229" s="1"/>
      <c r="D229" s="1"/>
      <c r="E229" s="1"/>
      <c r="F229" s="1"/>
    </row>
    <row r="230" spans="1:6" x14ac:dyDescent="0.25">
      <c r="A230" s="1"/>
      <c r="B230" s="1"/>
      <c r="C230" s="1"/>
      <c r="D230" s="1"/>
      <c r="E230" s="1"/>
      <c r="F230" s="1"/>
    </row>
    <row r="231" spans="1:6" x14ac:dyDescent="0.25">
      <c r="A231" s="1"/>
      <c r="B231" s="1"/>
      <c r="C231" s="1"/>
      <c r="D231" s="1"/>
      <c r="E231" s="1"/>
      <c r="F231" s="1"/>
    </row>
    <row r="232" spans="1:6" x14ac:dyDescent="0.25">
      <c r="A232" s="1"/>
      <c r="B232" s="1"/>
      <c r="C232" s="1"/>
      <c r="D232" s="1"/>
      <c r="E232" s="1"/>
      <c r="F232" s="1"/>
    </row>
    <row r="233" spans="1:6" x14ac:dyDescent="0.25">
      <c r="A233" s="1"/>
      <c r="B233" s="1"/>
      <c r="C233" s="1"/>
      <c r="D233" s="1"/>
      <c r="E233" s="1"/>
      <c r="F233" s="1"/>
    </row>
    <row r="234" spans="1:6" x14ac:dyDescent="0.25">
      <c r="A234" s="1"/>
      <c r="B234" s="1"/>
      <c r="C234" s="1"/>
      <c r="D234" s="1"/>
      <c r="E234" s="1"/>
      <c r="F234" s="1"/>
    </row>
    <row r="235" spans="1:6" x14ac:dyDescent="0.25">
      <c r="A235" s="1"/>
      <c r="B235" s="1"/>
      <c r="C235" s="1"/>
      <c r="D235" s="1"/>
      <c r="E235" s="1"/>
      <c r="F235" s="1"/>
    </row>
    <row r="236" spans="1:6" x14ac:dyDescent="0.25">
      <c r="A236" s="1"/>
      <c r="B236" s="1"/>
      <c r="C236" s="1"/>
      <c r="D236" s="1"/>
      <c r="E236" s="1"/>
      <c r="F236" s="1"/>
    </row>
    <row r="237" spans="1:6" x14ac:dyDescent="0.25">
      <c r="A237" s="1"/>
      <c r="B237" s="1"/>
      <c r="C237" s="1"/>
      <c r="D237" s="1"/>
      <c r="E237" s="1"/>
      <c r="F237" s="1"/>
    </row>
    <row r="238" spans="1:6" x14ac:dyDescent="0.25">
      <c r="A238" s="1"/>
      <c r="B238" s="1"/>
      <c r="C238" s="1"/>
      <c r="D238" s="1"/>
      <c r="E238" s="1"/>
      <c r="F238" s="1"/>
    </row>
    <row r="239" spans="1:6" x14ac:dyDescent="0.25">
      <c r="A239" s="1"/>
      <c r="B239" s="1"/>
      <c r="C239" s="1"/>
      <c r="D239" s="1"/>
      <c r="E239" s="1"/>
      <c r="F239" s="1"/>
    </row>
    <row r="240" spans="1:6" x14ac:dyDescent="0.25">
      <c r="A240" s="1"/>
      <c r="B240" s="1"/>
      <c r="C240" s="1"/>
      <c r="D240" s="1"/>
      <c r="E240" s="1"/>
      <c r="F240" s="1"/>
    </row>
    <row r="241" spans="1:6" x14ac:dyDescent="0.25">
      <c r="A241" s="1"/>
      <c r="B241" s="1"/>
      <c r="C241" s="1"/>
      <c r="D241" s="1"/>
      <c r="E241" s="1"/>
      <c r="F241" s="1"/>
    </row>
    <row r="242" spans="1:6" x14ac:dyDescent="0.25">
      <c r="A242" s="1"/>
      <c r="B242" s="1"/>
      <c r="C242" s="1"/>
      <c r="D242" s="1"/>
      <c r="E242" s="1"/>
      <c r="F242" s="1"/>
    </row>
    <row r="243" spans="1:6" x14ac:dyDescent="0.25">
      <c r="A243" s="1"/>
      <c r="B243" s="1"/>
      <c r="C243" s="1"/>
      <c r="D243" s="1"/>
      <c r="E243" s="1"/>
      <c r="F243" s="1"/>
    </row>
    <row r="244" spans="1:6" x14ac:dyDescent="0.25">
      <c r="A244" s="1"/>
      <c r="B244" s="1"/>
      <c r="C244" s="1"/>
      <c r="D244" s="1"/>
      <c r="E244" s="1"/>
      <c r="F244" s="1"/>
    </row>
    <row r="245" spans="1:6" x14ac:dyDescent="0.25">
      <c r="A245" s="1"/>
      <c r="B245" s="1"/>
      <c r="C245" s="1"/>
      <c r="D245" s="1"/>
      <c r="E245" s="1"/>
      <c r="F245" s="1"/>
    </row>
    <row r="246" spans="1:6" x14ac:dyDescent="0.25">
      <c r="A246" s="1"/>
      <c r="B246" s="1"/>
      <c r="C246" s="1"/>
      <c r="D246" s="1"/>
      <c r="E246" s="1"/>
      <c r="F246" s="1"/>
    </row>
    <row r="247" spans="1:6" x14ac:dyDescent="0.25">
      <c r="A247" s="1"/>
      <c r="B247" s="1"/>
      <c r="C247" s="1"/>
      <c r="D247" s="1"/>
      <c r="E247" s="1"/>
      <c r="F247" s="1"/>
    </row>
    <row r="248" spans="1:6" x14ac:dyDescent="0.25">
      <c r="A248" s="1"/>
      <c r="B248" s="1"/>
      <c r="C248" s="1"/>
      <c r="D248" s="1"/>
      <c r="E248" s="1"/>
      <c r="F248" s="1"/>
    </row>
    <row r="249" spans="1:6" x14ac:dyDescent="0.25">
      <c r="A249" s="1"/>
      <c r="B249" s="1"/>
      <c r="C249" s="1"/>
      <c r="D249" s="1"/>
      <c r="E249" s="1"/>
      <c r="F249" s="1"/>
    </row>
    <row r="250" spans="1:6" x14ac:dyDescent="0.25">
      <c r="A250" s="1"/>
      <c r="B250" s="1"/>
      <c r="C250" s="1"/>
      <c r="D250" s="1"/>
      <c r="E250" s="1"/>
      <c r="F250" s="1"/>
    </row>
    <row r="251" spans="1:6" x14ac:dyDescent="0.25">
      <c r="A251" s="1"/>
      <c r="B251" s="1"/>
      <c r="C251" s="1"/>
      <c r="D251" s="1"/>
      <c r="E251" s="1"/>
      <c r="F251" s="1"/>
    </row>
    <row r="252" spans="1:6" x14ac:dyDescent="0.25">
      <c r="A252" s="1"/>
      <c r="B252" s="1"/>
      <c r="C252" s="1"/>
      <c r="D252" s="1"/>
      <c r="E252" s="1"/>
      <c r="F252" s="1"/>
    </row>
    <row r="253" spans="1:6" x14ac:dyDescent="0.25">
      <c r="A253" s="1"/>
      <c r="B253" s="1"/>
      <c r="C253" s="1"/>
      <c r="D253" s="1"/>
      <c r="E253" s="1"/>
      <c r="F253" s="1"/>
    </row>
    <row r="254" spans="1:6" x14ac:dyDescent="0.25">
      <c r="A254" s="1"/>
      <c r="B254" s="1"/>
      <c r="C254" s="1"/>
      <c r="D254" s="1"/>
      <c r="E254" s="1"/>
      <c r="F254" s="1"/>
    </row>
    <row r="255" spans="1:6" x14ac:dyDescent="0.25">
      <c r="A255" s="1"/>
      <c r="B255" s="1"/>
      <c r="C255" s="1"/>
      <c r="D255" s="1"/>
      <c r="E255" s="1"/>
      <c r="F255" s="1"/>
    </row>
    <row r="256" spans="1:6" x14ac:dyDescent="0.25">
      <c r="A256" s="1"/>
      <c r="B256" s="1"/>
      <c r="C256" s="1"/>
      <c r="D256" s="1"/>
      <c r="E256" s="1"/>
      <c r="F256" s="1"/>
    </row>
    <row r="257" spans="1:6" x14ac:dyDescent="0.25">
      <c r="A257" s="1"/>
      <c r="B257" s="1"/>
      <c r="C257" s="1"/>
      <c r="D257" s="1"/>
      <c r="E257" s="1"/>
      <c r="F257" s="1"/>
    </row>
    <row r="258" spans="1:6" x14ac:dyDescent="0.25">
      <c r="A258" s="1"/>
      <c r="B258" s="1"/>
      <c r="C258" s="1"/>
      <c r="D258" s="1"/>
      <c r="E258" s="1"/>
      <c r="F258" s="1"/>
    </row>
    <row r="259" spans="1:6" x14ac:dyDescent="0.25">
      <c r="A259" s="1"/>
      <c r="B259" s="1"/>
      <c r="C259" s="1"/>
      <c r="D259" s="1"/>
      <c r="E259" s="1"/>
      <c r="F259" s="1"/>
    </row>
    <row r="260" spans="1:6" x14ac:dyDescent="0.25">
      <c r="A260" s="1"/>
      <c r="B260" s="1"/>
      <c r="C260" s="1"/>
      <c r="D260" s="1"/>
      <c r="E260" s="1"/>
      <c r="F260" s="1"/>
    </row>
    <row r="261" spans="1:6" x14ac:dyDescent="0.25">
      <c r="A261" s="1"/>
      <c r="B261" s="1"/>
      <c r="C261" s="1"/>
      <c r="D261" s="1"/>
      <c r="E261" s="1"/>
      <c r="F261" s="1"/>
    </row>
    <row r="262" spans="1:6" x14ac:dyDescent="0.25">
      <c r="A262" s="1"/>
      <c r="B262" s="1"/>
      <c r="C262" s="1"/>
      <c r="D262" s="1"/>
      <c r="E262" s="1"/>
      <c r="F262" s="1"/>
    </row>
    <row r="263" spans="1:6" x14ac:dyDescent="0.25">
      <c r="A263" s="1"/>
      <c r="B263" s="1"/>
      <c r="C263" s="1"/>
      <c r="D263" s="1"/>
      <c r="E263" s="1"/>
      <c r="F263" s="1"/>
    </row>
    <row r="264" spans="1:6" x14ac:dyDescent="0.25">
      <c r="A264" s="1"/>
      <c r="B264" s="1"/>
      <c r="C264" s="1"/>
      <c r="D264" s="1"/>
      <c r="E264" s="1"/>
      <c r="F264" s="1"/>
    </row>
    <row r="265" spans="1:6" x14ac:dyDescent="0.25">
      <c r="A265" s="1"/>
      <c r="B265" s="1"/>
      <c r="C265" s="1"/>
      <c r="D265" s="1"/>
      <c r="E265" s="1"/>
      <c r="F265" s="1"/>
    </row>
    <row r="266" spans="1:6" x14ac:dyDescent="0.25">
      <c r="A266" s="1"/>
      <c r="B266" s="1"/>
      <c r="C266" s="1"/>
      <c r="D266" s="1"/>
      <c r="E266" s="1"/>
      <c r="F266" s="1"/>
    </row>
    <row r="267" spans="1:6" x14ac:dyDescent="0.25">
      <c r="A267" s="1"/>
      <c r="B267" s="1"/>
      <c r="C267" s="1"/>
      <c r="D267" s="1"/>
      <c r="E267" s="1"/>
      <c r="F267" s="1"/>
    </row>
    <row r="268" spans="1:6" x14ac:dyDescent="0.25">
      <c r="A268" s="1"/>
      <c r="B268" s="1"/>
      <c r="C268" s="1"/>
      <c r="D268" s="1"/>
      <c r="E268" s="1"/>
      <c r="F268" s="1"/>
    </row>
    <row r="269" spans="1:6" x14ac:dyDescent="0.25">
      <c r="A269" s="1"/>
      <c r="B269" s="1"/>
      <c r="C269" s="1"/>
      <c r="D269" s="1"/>
      <c r="E269" s="1"/>
      <c r="F269" s="1"/>
    </row>
    <row r="270" spans="1:6" x14ac:dyDescent="0.25">
      <c r="A270" s="1"/>
      <c r="B270" s="1"/>
      <c r="C270" s="1"/>
      <c r="D270" s="1"/>
      <c r="E270" s="1"/>
      <c r="F270" s="1"/>
    </row>
    <row r="271" spans="1:6" x14ac:dyDescent="0.25">
      <c r="A271" s="1"/>
      <c r="B271" s="1"/>
      <c r="C271" s="1"/>
      <c r="D271" s="1"/>
      <c r="E271" s="1"/>
      <c r="F271" s="1"/>
    </row>
    <row r="272" spans="1:6" x14ac:dyDescent="0.25">
      <c r="A272" s="1"/>
      <c r="B272" s="1"/>
      <c r="C272" s="1"/>
      <c r="D272" s="1"/>
      <c r="E272" s="1"/>
      <c r="F272" s="1"/>
    </row>
    <row r="273" spans="1:6" x14ac:dyDescent="0.25">
      <c r="A273" s="1"/>
      <c r="B273" s="1"/>
      <c r="C273" s="1"/>
      <c r="D273" s="1"/>
      <c r="E273" s="1"/>
      <c r="F273" s="1"/>
    </row>
    <row r="274" spans="1:6" x14ac:dyDescent="0.25">
      <c r="A274" s="1"/>
      <c r="B274" s="1"/>
      <c r="C274" s="1"/>
      <c r="D274" s="1"/>
      <c r="E274" s="1"/>
      <c r="F274" s="1"/>
    </row>
    <row r="275" spans="1:6" x14ac:dyDescent="0.25">
      <c r="A275" s="1"/>
      <c r="B275" s="1"/>
      <c r="C275" s="1"/>
      <c r="D275" s="1"/>
      <c r="E275" s="1"/>
      <c r="F275" s="1"/>
    </row>
    <row r="276" spans="1:6" x14ac:dyDescent="0.25">
      <c r="A276" s="1"/>
      <c r="B276" s="1"/>
      <c r="C276" s="1"/>
      <c r="D276" s="1"/>
      <c r="E276" s="1"/>
      <c r="F276" s="1"/>
    </row>
    <row r="277" spans="1:6" x14ac:dyDescent="0.25">
      <c r="A277" s="1"/>
      <c r="B277" s="1"/>
      <c r="C277" s="1"/>
      <c r="D277" s="1"/>
      <c r="E277" s="1"/>
      <c r="F277" s="1"/>
    </row>
    <row r="278" spans="1:6" x14ac:dyDescent="0.25">
      <c r="A278" s="1"/>
      <c r="B278" s="1"/>
      <c r="C278" s="1"/>
      <c r="D278" s="1"/>
      <c r="E278" s="1"/>
      <c r="F278" s="1"/>
    </row>
    <row r="279" spans="1:6" x14ac:dyDescent="0.25">
      <c r="A279" s="1"/>
      <c r="B279" s="1"/>
      <c r="C279" s="1"/>
      <c r="D279" s="1"/>
      <c r="E279" s="1"/>
      <c r="F279" s="1"/>
    </row>
    <row r="280" spans="1:6" x14ac:dyDescent="0.25">
      <c r="A280" s="1"/>
      <c r="B280" s="1"/>
      <c r="C280" s="1"/>
      <c r="D280" s="1"/>
      <c r="E280" s="1"/>
      <c r="F280" s="1"/>
    </row>
    <row r="281" spans="1:6" x14ac:dyDescent="0.25">
      <c r="A281" s="1"/>
      <c r="B281" s="1"/>
      <c r="C281" s="1"/>
      <c r="D281" s="1"/>
      <c r="E281" s="1"/>
      <c r="F281" s="1"/>
    </row>
    <row r="282" spans="1:6" x14ac:dyDescent="0.25">
      <c r="A282" s="1"/>
      <c r="B282" s="1"/>
      <c r="C282" s="1"/>
      <c r="D282" s="1"/>
      <c r="E282" s="1"/>
      <c r="F282" s="1"/>
    </row>
    <row r="283" spans="1:6" x14ac:dyDescent="0.25">
      <c r="A283" s="1"/>
      <c r="B283" s="1"/>
      <c r="C283" s="1"/>
      <c r="D283" s="1"/>
      <c r="E283" s="1"/>
      <c r="F283" s="1"/>
    </row>
    <row r="284" spans="1:6" x14ac:dyDescent="0.25">
      <c r="A284" s="1"/>
      <c r="B284" s="1"/>
      <c r="C284" s="1"/>
      <c r="D284" s="1"/>
      <c r="E284" s="1"/>
      <c r="F284" s="1"/>
    </row>
    <row r="285" spans="1:6" x14ac:dyDescent="0.25">
      <c r="A285" s="1"/>
      <c r="B285" s="1"/>
      <c r="C285" s="1"/>
      <c r="D285" s="1"/>
      <c r="E285" s="1"/>
      <c r="F285" s="1"/>
    </row>
    <row r="286" spans="1:6" x14ac:dyDescent="0.25">
      <c r="A286" s="1"/>
      <c r="B286" s="1"/>
      <c r="C286" s="1"/>
      <c r="D286" s="1"/>
      <c r="E286" s="1"/>
      <c r="F286" s="1"/>
    </row>
    <row r="287" spans="1:6" x14ac:dyDescent="0.25">
      <c r="A287" s="1"/>
      <c r="B287" s="1"/>
      <c r="C287" s="1"/>
      <c r="D287" s="1"/>
      <c r="E287" s="1"/>
      <c r="F287" s="1"/>
    </row>
    <row r="288" spans="1:6" x14ac:dyDescent="0.25">
      <c r="A288" s="1"/>
      <c r="B288" s="1"/>
      <c r="C288" s="1"/>
      <c r="D288" s="1"/>
      <c r="E288" s="1"/>
      <c r="F288" s="1"/>
    </row>
    <row r="289" spans="1:6" x14ac:dyDescent="0.25">
      <c r="A289" s="1"/>
      <c r="B289" s="1"/>
      <c r="C289" s="1"/>
      <c r="D289" s="1"/>
      <c r="E289" s="1"/>
      <c r="F289" s="1"/>
    </row>
    <row r="290" spans="1:6" x14ac:dyDescent="0.25">
      <c r="A290" s="1"/>
      <c r="B290" s="1"/>
      <c r="C290" s="1"/>
      <c r="D290" s="1"/>
      <c r="E290" s="1"/>
      <c r="F290" s="1"/>
    </row>
    <row r="291" spans="1:6" x14ac:dyDescent="0.25">
      <c r="A291" s="1"/>
      <c r="B291" s="1"/>
      <c r="C291" s="1"/>
      <c r="D291" s="1"/>
      <c r="E291" s="1"/>
      <c r="F291" s="1"/>
    </row>
    <row r="292" spans="1:6" x14ac:dyDescent="0.25">
      <c r="A292" s="1"/>
      <c r="B292" s="1"/>
      <c r="C292" s="1"/>
      <c r="D292" s="1"/>
      <c r="E292" s="1"/>
      <c r="F292" s="1"/>
    </row>
    <row r="293" spans="1:6" x14ac:dyDescent="0.25">
      <c r="A293" s="1"/>
      <c r="B293" s="1"/>
      <c r="C293" s="1"/>
      <c r="D293" s="1"/>
      <c r="E293" s="1"/>
      <c r="F293" s="1"/>
    </row>
    <row r="294" spans="1:6" x14ac:dyDescent="0.25">
      <c r="A294" s="1"/>
      <c r="B294" s="1"/>
      <c r="C294" s="1"/>
      <c r="D294" s="1"/>
      <c r="E294" s="1"/>
      <c r="F294" s="1"/>
    </row>
    <row r="295" spans="1:6" x14ac:dyDescent="0.25">
      <c r="A295" s="1"/>
      <c r="B295" s="1"/>
      <c r="C295" s="1"/>
      <c r="D295" s="1"/>
      <c r="E295" s="1"/>
      <c r="F295" s="1"/>
    </row>
    <row r="296" spans="1:6" x14ac:dyDescent="0.25">
      <c r="A296" s="1"/>
      <c r="B296" s="1"/>
      <c r="C296" s="1"/>
      <c r="D296" s="1"/>
      <c r="E296" s="1"/>
      <c r="F296" s="1"/>
    </row>
    <row r="297" spans="1:6" x14ac:dyDescent="0.25">
      <c r="A297" s="1"/>
      <c r="B297" s="1"/>
      <c r="C297" s="1"/>
      <c r="D297" s="1"/>
      <c r="E297" s="1"/>
      <c r="F297" s="1"/>
    </row>
    <row r="298" spans="1:6" x14ac:dyDescent="0.25">
      <c r="A298" s="1"/>
      <c r="B298" s="1"/>
      <c r="C298" s="1"/>
      <c r="D298" s="1"/>
      <c r="E298" s="1"/>
      <c r="F298" s="1"/>
    </row>
    <row r="299" spans="1:6" x14ac:dyDescent="0.25">
      <c r="A299" s="1"/>
      <c r="B299" s="1"/>
      <c r="C299" s="1"/>
      <c r="D299" s="1"/>
      <c r="E299" s="1"/>
      <c r="F299" s="1"/>
    </row>
    <row r="300" spans="1:6" x14ac:dyDescent="0.25">
      <c r="A300" s="1"/>
      <c r="B300" s="1"/>
      <c r="C300" s="1"/>
      <c r="D300" s="1"/>
      <c r="E300" s="1"/>
      <c r="F300" s="1"/>
    </row>
    <row r="301" spans="1:6" x14ac:dyDescent="0.25">
      <c r="A301" s="1"/>
      <c r="B301" s="1"/>
      <c r="C301" s="1"/>
      <c r="D301" s="1"/>
      <c r="E301" s="1"/>
      <c r="F301" s="1"/>
    </row>
    <row r="302" spans="1:6" x14ac:dyDescent="0.25">
      <c r="A302" s="1"/>
      <c r="B302" s="1"/>
      <c r="C302" s="1"/>
      <c r="D302" s="1"/>
      <c r="E302" s="1"/>
      <c r="F302" s="1"/>
    </row>
    <row r="303" spans="1:6" x14ac:dyDescent="0.25">
      <c r="A303" s="1"/>
      <c r="B303" s="1"/>
      <c r="C303" s="1"/>
      <c r="D303" s="1"/>
      <c r="E303" s="1"/>
      <c r="F303" s="1"/>
    </row>
    <row r="304" spans="1:6" x14ac:dyDescent="0.25">
      <c r="A304" s="1"/>
      <c r="B304" s="1"/>
      <c r="C304" s="1"/>
      <c r="D304" s="1"/>
      <c r="E304" s="1"/>
      <c r="F304" s="1"/>
    </row>
    <row r="305" spans="1:6" x14ac:dyDescent="0.25">
      <c r="A305" s="1"/>
      <c r="B305" s="1"/>
      <c r="C305" s="1"/>
      <c r="D305" s="1"/>
      <c r="E305" s="1"/>
      <c r="F305" s="1"/>
    </row>
    <row r="306" spans="1:6" x14ac:dyDescent="0.25">
      <c r="A306" s="1"/>
      <c r="B306" s="1"/>
      <c r="C306" s="1"/>
      <c r="D306" s="1"/>
      <c r="E306" s="1"/>
      <c r="F306" s="1"/>
    </row>
    <row r="307" spans="1:6" x14ac:dyDescent="0.25">
      <c r="A307" s="1"/>
      <c r="B307" s="1"/>
      <c r="C307" s="1"/>
      <c r="D307" s="1"/>
      <c r="E307" s="1"/>
      <c r="F307" s="1"/>
    </row>
    <row r="308" spans="1:6" x14ac:dyDescent="0.25">
      <c r="A308" s="1"/>
      <c r="B308" s="1"/>
      <c r="C308" s="1"/>
      <c r="D308" s="1"/>
      <c r="E308" s="1"/>
      <c r="F308" s="1"/>
    </row>
    <row r="309" spans="1:6" x14ac:dyDescent="0.25">
      <c r="A309" s="1"/>
      <c r="B309" s="1"/>
      <c r="C309" s="1"/>
      <c r="D309" s="1"/>
      <c r="E309" s="1"/>
      <c r="F309" s="1"/>
    </row>
    <row r="310" spans="1:6" x14ac:dyDescent="0.25">
      <c r="A310" s="1"/>
      <c r="B310" s="1"/>
      <c r="C310" s="1"/>
      <c r="D310" s="1"/>
      <c r="E310" s="1"/>
      <c r="F310" s="1"/>
    </row>
    <row r="311" spans="1:6" x14ac:dyDescent="0.25">
      <c r="A311" s="1"/>
      <c r="B311" s="1"/>
      <c r="C311" s="1"/>
      <c r="D311" s="1"/>
      <c r="E311" s="1"/>
      <c r="F311" s="1"/>
    </row>
    <row r="312" spans="1:6" x14ac:dyDescent="0.25">
      <c r="A312" s="1"/>
      <c r="B312" s="1"/>
      <c r="C312" s="1"/>
      <c r="D312" s="1"/>
      <c r="E312" s="1"/>
      <c r="F312" s="1"/>
    </row>
    <row r="313" spans="1:6" x14ac:dyDescent="0.25">
      <c r="A313" s="1"/>
      <c r="B313" s="1"/>
      <c r="C313" s="1"/>
      <c r="D313" s="1"/>
      <c r="E313" s="1"/>
      <c r="F313" s="1"/>
    </row>
    <row r="314" spans="1:6" x14ac:dyDescent="0.25">
      <c r="A314" s="1"/>
      <c r="B314" s="1"/>
      <c r="C314" s="1"/>
      <c r="D314" s="1"/>
      <c r="E314" s="1"/>
      <c r="F314" s="1"/>
    </row>
    <row r="315" spans="1:6" x14ac:dyDescent="0.25">
      <c r="A315" s="1"/>
      <c r="B315" s="1"/>
      <c r="C315" s="1"/>
      <c r="D315" s="1"/>
      <c r="E315" s="1"/>
      <c r="F315" s="1"/>
    </row>
    <row r="316" spans="1:6" x14ac:dyDescent="0.25">
      <c r="A316" s="1"/>
      <c r="B316" s="1"/>
      <c r="C316" s="1"/>
      <c r="D316" s="1"/>
      <c r="E316" s="1"/>
      <c r="F316" s="1"/>
    </row>
    <row r="317" spans="1:6" x14ac:dyDescent="0.25">
      <c r="A317" s="1"/>
      <c r="B317" s="1"/>
      <c r="C317" s="1"/>
      <c r="D317" s="1"/>
      <c r="E317" s="1"/>
      <c r="F317" s="1"/>
    </row>
    <row r="318" spans="1:6" x14ac:dyDescent="0.25">
      <c r="A318" s="1"/>
      <c r="B318" s="1"/>
      <c r="C318" s="1"/>
      <c r="D318" s="1"/>
      <c r="E318" s="1"/>
      <c r="F318" s="1"/>
    </row>
    <row r="319" spans="1:6" x14ac:dyDescent="0.25">
      <c r="A319" s="1"/>
      <c r="B319" s="1"/>
      <c r="C319" s="1"/>
      <c r="D319" s="1"/>
      <c r="E319" s="1"/>
      <c r="F319" s="1"/>
    </row>
    <row r="320" spans="1:6" x14ac:dyDescent="0.25">
      <c r="A320" s="1"/>
      <c r="B320" s="1"/>
      <c r="C320" s="1"/>
      <c r="D320" s="1"/>
      <c r="E320" s="1"/>
      <c r="F320" s="1"/>
    </row>
    <row r="321" spans="1:6" x14ac:dyDescent="0.25">
      <c r="A321" s="1"/>
      <c r="B321" s="1"/>
      <c r="C321" s="1"/>
      <c r="D321" s="1"/>
      <c r="E321" s="1"/>
      <c r="F321" s="1"/>
    </row>
    <row r="322" spans="1:6" x14ac:dyDescent="0.25">
      <c r="A322" s="1"/>
      <c r="B322" s="1"/>
      <c r="C322" s="1"/>
      <c r="D322" s="1"/>
      <c r="E322" s="1"/>
      <c r="F322" s="1"/>
    </row>
    <row r="323" spans="1:6" x14ac:dyDescent="0.25">
      <c r="A323" s="1"/>
      <c r="B323" s="1"/>
      <c r="C323" s="1"/>
      <c r="D323" s="1"/>
      <c r="E323" s="1"/>
      <c r="F323" s="1"/>
    </row>
    <row r="324" spans="1:6" x14ac:dyDescent="0.25">
      <c r="A324" s="1"/>
      <c r="B324" s="1"/>
      <c r="C324" s="1"/>
      <c r="D324" s="1"/>
      <c r="E324" s="1"/>
      <c r="F324" s="1"/>
    </row>
    <row r="325" spans="1:6" x14ac:dyDescent="0.25">
      <c r="A325" s="1"/>
      <c r="B325" s="1"/>
      <c r="C325" s="1"/>
      <c r="D325" s="1"/>
      <c r="E325" s="1"/>
      <c r="F325" s="1"/>
    </row>
    <row r="326" spans="1:6" x14ac:dyDescent="0.25">
      <c r="A326" s="1"/>
      <c r="B326" s="1"/>
      <c r="C326" s="1"/>
      <c r="D326" s="1"/>
      <c r="E326" s="1"/>
      <c r="F326" s="1"/>
    </row>
    <row r="327" spans="1:6" x14ac:dyDescent="0.25">
      <c r="A327" s="1"/>
      <c r="B327" s="1"/>
      <c r="C327" s="1"/>
      <c r="D327" s="1"/>
      <c r="E327" s="1"/>
      <c r="F327" s="1"/>
    </row>
    <row r="328" spans="1:6" x14ac:dyDescent="0.25">
      <c r="A328" s="1"/>
      <c r="B328" s="1"/>
      <c r="C328" s="1"/>
      <c r="D328" s="1"/>
      <c r="E328" s="1"/>
      <c r="F328" s="1"/>
    </row>
    <row r="329" spans="1:6" x14ac:dyDescent="0.25">
      <c r="A329" s="1"/>
      <c r="B329" s="1"/>
      <c r="C329" s="1"/>
      <c r="D329" s="1"/>
      <c r="E329" s="1"/>
      <c r="F329" s="1"/>
    </row>
    <row r="330" spans="1:6" x14ac:dyDescent="0.25">
      <c r="A330" s="1"/>
      <c r="B330" s="1"/>
      <c r="C330" s="1"/>
      <c r="D330" s="1"/>
      <c r="E330" s="1"/>
      <c r="F330" s="1"/>
    </row>
    <row r="331" spans="1:6" x14ac:dyDescent="0.25">
      <c r="A331" s="1"/>
      <c r="B331" s="1"/>
      <c r="C331" s="1"/>
      <c r="D331" s="1"/>
      <c r="E331" s="1"/>
      <c r="F331" s="1"/>
    </row>
    <row r="332" spans="1:6" x14ac:dyDescent="0.25">
      <c r="A332" s="1"/>
      <c r="B332" s="1"/>
      <c r="C332" s="1"/>
      <c r="D332" s="1"/>
      <c r="E332" s="1"/>
      <c r="F332" s="1"/>
    </row>
    <row r="333" spans="1:6" x14ac:dyDescent="0.25">
      <c r="A333" s="1"/>
      <c r="B333" s="1"/>
      <c r="C333" s="1"/>
      <c r="D333" s="1"/>
      <c r="E333" s="1"/>
      <c r="F333" s="1"/>
    </row>
    <row r="334" spans="1:6" x14ac:dyDescent="0.25">
      <c r="A334" s="1"/>
      <c r="B334" s="1"/>
      <c r="C334" s="1"/>
      <c r="D334" s="1"/>
      <c r="E334" s="1"/>
      <c r="F334" s="1"/>
    </row>
    <row r="335" spans="1:6" x14ac:dyDescent="0.25">
      <c r="A335" s="1"/>
      <c r="B335" s="1"/>
      <c r="C335" s="1"/>
      <c r="D335" s="1"/>
      <c r="E335" s="1"/>
      <c r="F335" s="1"/>
    </row>
    <row r="336" spans="1:6" x14ac:dyDescent="0.25">
      <c r="A336" s="1"/>
      <c r="B336" s="1"/>
      <c r="C336" s="1"/>
      <c r="D336" s="1"/>
      <c r="E336" s="1"/>
      <c r="F336" s="1"/>
    </row>
    <row r="337" spans="1:6" x14ac:dyDescent="0.25">
      <c r="A337" s="1"/>
      <c r="B337" s="1"/>
      <c r="C337" s="1"/>
      <c r="D337" s="1"/>
      <c r="E337" s="1"/>
      <c r="F337" s="1"/>
    </row>
    <row r="338" spans="1:6" x14ac:dyDescent="0.25">
      <c r="A338" s="1"/>
      <c r="B338" s="1"/>
      <c r="C338" s="1"/>
      <c r="D338" s="1"/>
      <c r="E338" s="1"/>
      <c r="F338" s="1"/>
    </row>
    <row r="339" spans="1:6" x14ac:dyDescent="0.25">
      <c r="A339" s="1"/>
      <c r="B339" s="1"/>
      <c r="C339" s="1"/>
      <c r="D339" s="1"/>
      <c r="E339" s="1"/>
      <c r="F339" s="1"/>
    </row>
    <row r="340" spans="1:6" x14ac:dyDescent="0.25">
      <c r="A340" s="1"/>
      <c r="B340" s="1"/>
      <c r="C340" s="1"/>
      <c r="D340" s="1"/>
      <c r="E340" s="1"/>
      <c r="F340" s="1"/>
    </row>
    <row r="341" spans="1:6" x14ac:dyDescent="0.25">
      <c r="A341" s="1"/>
      <c r="B341" s="1"/>
      <c r="C341" s="1"/>
      <c r="D341" s="1"/>
      <c r="E341" s="1"/>
      <c r="F341" s="1"/>
    </row>
    <row r="342" spans="1:6" x14ac:dyDescent="0.25">
      <c r="A342" s="1"/>
      <c r="B342" s="1"/>
      <c r="C342" s="1"/>
      <c r="D342" s="1"/>
      <c r="E342" s="1"/>
      <c r="F342" s="1"/>
    </row>
    <row r="343" spans="1:6" x14ac:dyDescent="0.25">
      <c r="A343" s="1"/>
      <c r="B343" s="1"/>
      <c r="C343" s="1"/>
      <c r="D343" s="1"/>
      <c r="E343" s="1"/>
      <c r="F343" s="1"/>
    </row>
    <row r="344" spans="1:6" x14ac:dyDescent="0.25">
      <c r="A344" s="1"/>
      <c r="B344" s="1"/>
      <c r="C344" s="1"/>
      <c r="D344" s="1"/>
      <c r="E344" s="1"/>
      <c r="F344" s="1"/>
    </row>
    <row r="345" spans="1:6" x14ac:dyDescent="0.25">
      <c r="A345" s="1"/>
      <c r="B345" s="1"/>
      <c r="C345" s="1"/>
      <c r="D345" s="1"/>
      <c r="E345" s="1"/>
      <c r="F345" s="1"/>
    </row>
    <row r="346" spans="1:6" x14ac:dyDescent="0.25">
      <c r="A346" s="1"/>
      <c r="B346" s="1"/>
      <c r="C346" s="1"/>
      <c r="D346" s="1"/>
      <c r="E346" s="1"/>
      <c r="F346" s="1"/>
    </row>
    <row r="347" spans="1:6" x14ac:dyDescent="0.25">
      <c r="A347" s="1"/>
      <c r="B347" s="1"/>
      <c r="C347" s="1"/>
      <c r="D347" s="1"/>
      <c r="E347" s="1"/>
      <c r="F347" s="1"/>
    </row>
    <row r="348" spans="1:6" x14ac:dyDescent="0.25">
      <c r="A348" s="1"/>
      <c r="B348" s="1"/>
      <c r="C348" s="1"/>
      <c r="D348" s="1"/>
      <c r="E348" s="1"/>
      <c r="F348" s="1"/>
    </row>
    <row r="349" spans="1:6" x14ac:dyDescent="0.25">
      <c r="A349" s="1"/>
      <c r="B349" s="1"/>
      <c r="C349" s="1"/>
      <c r="D349" s="1"/>
      <c r="E349" s="1"/>
      <c r="F349" s="1"/>
    </row>
    <row r="350" spans="1:6" x14ac:dyDescent="0.25">
      <c r="A350" s="1"/>
      <c r="B350" s="1"/>
      <c r="C350" s="1"/>
      <c r="D350" s="1"/>
      <c r="E350" s="1"/>
      <c r="F350" s="1"/>
    </row>
    <row r="351" spans="1:6" x14ac:dyDescent="0.25">
      <c r="A351" s="1"/>
      <c r="B351" s="1"/>
      <c r="C351" s="1"/>
      <c r="D351" s="1"/>
      <c r="E351" s="1"/>
      <c r="F351" s="1"/>
    </row>
    <row r="352" spans="1:6" x14ac:dyDescent="0.25">
      <c r="A352" s="1"/>
      <c r="B352" s="1"/>
      <c r="C352" s="1"/>
      <c r="D352" s="1"/>
      <c r="E352" s="1"/>
      <c r="F352" s="1"/>
    </row>
    <row r="353" spans="1:6" x14ac:dyDescent="0.25">
      <c r="A353" s="1"/>
      <c r="B353" s="1"/>
      <c r="C353" s="1"/>
      <c r="D353" s="1"/>
      <c r="E353" s="1"/>
      <c r="F353" s="1"/>
    </row>
    <row r="354" spans="1:6" x14ac:dyDescent="0.25">
      <c r="A354" s="1"/>
      <c r="B354" s="1"/>
      <c r="C354" s="1"/>
      <c r="D354" s="1"/>
      <c r="E354" s="1"/>
      <c r="F354" s="1"/>
    </row>
    <row r="355" spans="1:6" x14ac:dyDescent="0.25">
      <c r="A355" s="1"/>
      <c r="B355" s="1"/>
      <c r="C355" s="1"/>
      <c r="D355" s="1"/>
      <c r="E355" s="1"/>
      <c r="F355" s="1"/>
    </row>
    <row r="356" spans="1:6" x14ac:dyDescent="0.25">
      <c r="A356" s="1"/>
      <c r="B356" s="1"/>
      <c r="C356" s="1"/>
      <c r="D356" s="1"/>
      <c r="E356" s="1"/>
      <c r="F356" s="1"/>
    </row>
    <row r="357" spans="1:6" x14ac:dyDescent="0.25">
      <c r="A357" s="1"/>
      <c r="B357" s="1"/>
      <c r="C357" s="1"/>
      <c r="D357" s="1"/>
      <c r="E357" s="1"/>
      <c r="F357" s="1"/>
    </row>
    <row r="358" spans="1:6" x14ac:dyDescent="0.25">
      <c r="A358" s="1"/>
      <c r="B358" s="1"/>
      <c r="C358" s="1"/>
      <c r="D358" s="1"/>
      <c r="E358" s="1"/>
      <c r="F358" s="1"/>
    </row>
    <row r="359" spans="1:6" x14ac:dyDescent="0.25">
      <c r="A359" s="1"/>
      <c r="B359" s="1"/>
      <c r="C359" s="1"/>
      <c r="D359" s="1"/>
      <c r="E359" s="1"/>
      <c r="F359" s="1"/>
    </row>
    <row r="360" spans="1:6" x14ac:dyDescent="0.25">
      <c r="A360" s="1"/>
      <c r="B360" s="1"/>
      <c r="C360" s="1"/>
      <c r="D360" s="1"/>
      <c r="E360" s="1"/>
      <c r="F360" s="1"/>
    </row>
    <row r="361" spans="1:6" x14ac:dyDescent="0.25">
      <c r="A361" s="1"/>
      <c r="B361" s="1"/>
      <c r="C361" s="1"/>
      <c r="D361" s="1"/>
      <c r="E361" s="1"/>
      <c r="F361" s="1"/>
    </row>
    <row r="362" spans="1:6" x14ac:dyDescent="0.25">
      <c r="A362" s="1"/>
      <c r="B362" s="1"/>
      <c r="C362" s="1"/>
      <c r="D362" s="1"/>
      <c r="E362" s="1"/>
      <c r="F362" s="1"/>
    </row>
    <row r="363" spans="1:6" x14ac:dyDescent="0.25">
      <c r="A363" s="1"/>
      <c r="B363" s="1"/>
      <c r="C363" s="1"/>
      <c r="D363" s="1"/>
      <c r="E363" s="1"/>
      <c r="F363" s="1"/>
    </row>
    <row r="364" spans="1:6" x14ac:dyDescent="0.25">
      <c r="A364" s="1"/>
      <c r="B364" s="1"/>
      <c r="C364" s="1"/>
      <c r="D364" s="1"/>
      <c r="E364" s="1"/>
      <c r="F364" s="1"/>
    </row>
    <row r="365" spans="1:6" x14ac:dyDescent="0.25">
      <c r="A365" s="1"/>
      <c r="B365" s="1"/>
      <c r="C365" s="1"/>
      <c r="D365" s="1"/>
      <c r="E365" s="1"/>
      <c r="F365" s="1"/>
    </row>
    <row r="366" spans="1:6" x14ac:dyDescent="0.25">
      <c r="A366" s="1"/>
      <c r="B366" s="1"/>
      <c r="C366" s="1"/>
      <c r="D366" s="1"/>
      <c r="E366" s="1"/>
      <c r="F366" s="1"/>
    </row>
    <row r="367" spans="1:6" x14ac:dyDescent="0.25">
      <c r="A367" s="1"/>
      <c r="B367" s="1"/>
      <c r="C367" s="1"/>
      <c r="D367" s="1"/>
      <c r="E367" s="1"/>
      <c r="F367" s="1"/>
    </row>
    <row r="368" spans="1:6" x14ac:dyDescent="0.25">
      <c r="A368" s="1"/>
      <c r="B368" s="1"/>
      <c r="C368" s="1"/>
      <c r="D368" s="1"/>
      <c r="E368" s="1"/>
      <c r="F368" s="1"/>
    </row>
    <row r="369" spans="1:6" x14ac:dyDescent="0.25">
      <c r="A369" s="1"/>
      <c r="B369" s="1"/>
      <c r="C369" s="1"/>
      <c r="D369" s="1"/>
      <c r="E369" s="1"/>
      <c r="F369" s="1"/>
    </row>
    <row r="370" spans="1:6" x14ac:dyDescent="0.25">
      <c r="A370" s="1"/>
      <c r="B370" s="1"/>
      <c r="C370" s="1"/>
      <c r="D370" s="1"/>
      <c r="E370" s="1"/>
      <c r="F370" s="1"/>
    </row>
    <row r="371" spans="1:6" x14ac:dyDescent="0.25">
      <c r="A371" s="1"/>
      <c r="B371" s="1"/>
      <c r="C371" s="1"/>
      <c r="D371" s="1"/>
      <c r="E371" s="1"/>
      <c r="F371" s="1"/>
    </row>
    <row r="372" spans="1:6" x14ac:dyDescent="0.25">
      <c r="A372" s="1"/>
      <c r="B372" s="1"/>
      <c r="C372" s="1"/>
      <c r="D372" s="1"/>
      <c r="E372" s="1"/>
      <c r="F372" s="1"/>
    </row>
    <row r="373" spans="1:6" x14ac:dyDescent="0.25">
      <c r="A373" s="1"/>
      <c r="B373" s="1"/>
      <c r="C373" s="1"/>
      <c r="D373" s="1"/>
      <c r="E373" s="1"/>
      <c r="F373" s="1"/>
    </row>
    <row r="374" spans="1:6" x14ac:dyDescent="0.25">
      <c r="A374" s="1"/>
      <c r="B374" s="1"/>
      <c r="C374" s="1"/>
      <c r="D374" s="1"/>
      <c r="E374" s="1"/>
      <c r="F374" s="1"/>
    </row>
    <row r="375" spans="1:6" x14ac:dyDescent="0.25">
      <c r="A375" s="1"/>
      <c r="B375" s="1"/>
      <c r="C375" s="1"/>
      <c r="D375" s="1"/>
      <c r="E375" s="1"/>
      <c r="F375" s="1"/>
    </row>
    <row r="376" spans="1:6" x14ac:dyDescent="0.25">
      <c r="A376" s="1"/>
      <c r="B376" s="1"/>
      <c r="C376" s="1"/>
      <c r="D376" s="1"/>
      <c r="E376" s="1"/>
      <c r="F376" s="1"/>
    </row>
    <row r="377" spans="1:6" x14ac:dyDescent="0.25">
      <c r="A377" s="1"/>
      <c r="B377" s="1"/>
      <c r="C377" s="1"/>
      <c r="D377" s="1"/>
      <c r="E377" s="1"/>
      <c r="F377" s="1"/>
    </row>
    <row r="378" spans="1:6" x14ac:dyDescent="0.25">
      <c r="A378" s="1"/>
      <c r="B378" s="1"/>
      <c r="C378" s="1"/>
      <c r="D378" s="1"/>
      <c r="E378" s="1"/>
      <c r="F378" s="1"/>
    </row>
    <row r="379" spans="1:6" x14ac:dyDescent="0.25">
      <c r="A379" s="1"/>
      <c r="B379" s="1"/>
      <c r="C379" s="1"/>
      <c r="D379" s="1"/>
      <c r="E379" s="1"/>
      <c r="F379" s="1"/>
    </row>
    <row r="380" spans="1:6" x14ac:dyDescent="0.25">
      <c r="A380" s="1"/>
      <c r="B380" s="1"/>
      <c r="C380" s="1"/>
      <c r="D380" s="1"/>
      <c r="E380" s="1"/>
      <c r="F380" s="1"/>
    </row>
    <row r="381" spans="1:6" x14ac:dyDescent="0.25">
      <c r="A381" s="1"/>
      <c r="B381" s="1"/>
      <c r="C381" s="1"/>
      <c r="D381" s="1"/>
      <c r="E381" s="1"/>
      <c r="F381" s="1"/>
    </row>
    <row r="382" spans="1:6" x14ac:dyDescent="0.25">
      <c r="A382" s="1"/>
      <c r="B382" s="1"/>
      <c r="C382" s="1"/>
      <c r="D382" s="1"/>
      <c r="E382" s="1"/>
      <c r="F382" s="1"/>
    </row>
    <row r="383" spans="1:6" x14ac:dyDescent="0.25">
      <c r="A383" s="1"/>
      <c r="B383" s="1"/>
      <c r="C383" s="1"/>
      <c r="D383" s="1"/>
      <c r="E383" s="1"/>
      <c r="F383" s="1"/>
    </row>
    <row r="384" spans="1:6" x14ac:dyDescent="0.25">
      <c r="A384" s="1"/>
      <c r="B384" s="1"/>
      <c r="C384" s="1"/>
      <c r="D384" s="1"/>
      <c r="E384" s="1"/>
      <c r="F384" s="1"/>
    </row>
    <row r="385" spans="1:6" x14ac:dyDescent="0.25">
      <c r="A385" s="1"/>
      <c r="B385" s="1"/>
      <c r="C385" s="1"/>
      <c r="D385" s="1"/>
      <c r="E385" s="1"/>
      <c r="F385" s="1"/>
    </row>
    <row r="386" spans="1:6" x14ac:dyDescent="0.25">
      <c r="A386" s="1"/>
      <c r="B386" s="1"/>
      <c r="C386" s="1"/>
      <c r="D386" s="1"/>
      <c r="E386" s="1"/>
      <c r="F386" s="1"/>
    </row>
    <row r="387" spans="1:6" x14ac:dyDescent="0.25">
      <c r="A387" s="1"/>
      <c r="B387" s="1"/>
      <c r="C387" s="1"/>
      <c r="D387" s="1"/>
      <c r="E387" s="1"/>
      <c r="F387" s="1"/>
    </row>
    <row r="388" spans="1:6" x14ac:dyDescent="0.25">
      <c r="A388" s="1"/>
      <c r="B388" s="1"/>
      <c r="C388" s="1"/>
      <c r="D388" s="1"/>
      <c r="E388" s="1"/>
      <c r="F388" s="1"/>
    </row>
    <row r="389" spans="1:6" x14ac:dyDescent="0.25">
      <c r="A389" s="1"/>
      <c r="B389" s="1"/>
      <c r="C389" s="1"/>
      <c r="D389" s="1"/>
      <c r="E389" s="1"/>
      <c r="F389" s="1"/>
    </row>
    <row r="390" spans="1:6" x14ac:dyDescent="0.25">
      <c r="A390" s="1"/>
      <c r="B390" s="1"/>
      <c r="C390" s="1"/>
      <c r="D390" s="1"/>
      <c r="E390" s="1"/>
      <c r="F390" s="1"/>
    </row>
    <row r="391" spans="1:6" x14ac:dyDescent="0.25">
      <c r="A391" s="1"/>
      <c r="B391" s="1"/>
      <c r="C391" s="1"/>
      <c r="D391" s="1"/>
      <c r="E391" s="1"/>
      <c r="F391" s="1"/>
    </row>
    <row r="392" spans="1:6" x14ac:dyDescent="0.25">
      <c r="A392" s="1"/>
      <c r="B392" s="1"/>
      <c r="C392" s="1"/>
      <c r="D392" s="1"/>
      <c r="E392" s="1"/>
      <c r="F392" s="1"/>
    </row>
    <row r="393" spans="1:6" x14ac:dyDescent="0.25">
      <c r="A393" s="1"/>
      <c r="B393" s="1"/>
      <c r="C393" s="1"/>
      <c r="D393" s="1"/>
      <c r="E393" s="1"/>
      <c r="F393" s="1"/>
    </row>
    <row r="394" spans="1:6" x14ac:dyDescent="0.25">
      <c r="A394" s="1"/>
      <c r="B394" s="1"/>
      <c r="C394" s="1"/>
      <c r="D394" s="1"/>
      <c r="E394" s="1"/>
      <c r="F394" s="1"/>
    </row>
    <row r="395" spans="1:6" x14ac:dyDescent="0.25">
      <c r="A395" s="1"/>
      <c r="B395" s="1"/>
      <c r="C395" s="1"/>
      <c r="D395" s="1"/>
      <c r="E395" s="1"/>
      <c r="F395" s="1"/>
    </row>
    <row r="396" spans="1:6" x14ac:dyDescent="0.25">
      <c r="A396" s="1"/>
      <c r="B396" s="1"/>
      <c r="C396" s="1"/>
      <c r="D396" s="1"/>
      <c r="E396" s="1"/>
      <c r="F396" s="1"/>
    </row>
    <row r="397" spans="1:6" x14ac:dyDescent="0.25">
      <c r="A397" s="1"/>
      <c r="B397" s="1"/>
      <c r="C397" s="1"/>
      <c r="D397" s="1"/>
      <c r="E397" s="1"/>
      <c r="F397" s="1"/>
    </row>
    <row r="398" spans="1:6" x14ac:dyDescent="0.25">
      <c r="A398" s="1"/>
      <c r="B398" s="1"/>
      <c r="C398" s="1"/>
      <c r="D398" s="1"/>
      <c r="E398" s="1"/>
      <c r="F398" s="1"/>
    </row>
    <row r="399" spans="1:6" x14ac:dyDescent="0.25">
      <c r="A399" s="1"/>
      <c r="B399" s="1"/>
      <c r="C399" s="1"/>
      <c r="D399" s="1"/>
      <c r="E399" s="1"/>
      <c r="F399" s="1"/>
    </row>
    <row r="400" spans="1:6" x14ac:dyDescent="0.25">
      <c r="A400" s="1"/>
      <c r="B400" s="1"/>
      <c r="C400" s="1"/>
      <c r="D400" s="1"/>
      <c r="E400" s="1"/>
      <c r="F400" s="1"/>
    </row>
    <row r="401" spans="1:6" x14ac:dyDescent="0.25">
      <c r="A401" s="1"/>
      <c r="B401" s="1"/>
      <c r="C401" s="1"/>
      <c r="D401" s="1"/>
      <c r="E401" s="1"/>
      <c r="F401" s="1"/>
    </row>
    <row r="402" spans="1:6" x14ac:dyDescent="0.25">
      <c r="A402" s="1"/>
      <c r="B402" s="1"/>
      <c r="C402" s="1"/>
      <c r="D402" s="1"/>
      <c r="E402" s="1"/>
      <c r="F402" s="1"/>
    </row>
    <row r="403" spans="1:6" x14ac:dyDescent="0.25">
      <c r="A403" s="1"/>
      <c r="B403" s="1"/>
      <c r="C403" s="1"/>
      <c r="D403" s="1"/>
      <c r="E403" s="1"/>
      <c r="F403" s="1"/>
    </row>
    <row r="404" spans="1:6" x14ac:dyDescent="0.25">
      <c r="A404" s="1"/>
      <c r="B404" s="1"/>
      <c r="C404" s="1"/>
      <c r="D404" s="1"/>
      <c r="E404" s="1"/>
      <c r="F404" s="1"/>
    </row>
    <row r="405" spans="1:6" x14ac:dyDescent="0.25">
      <c r="A405" s="1"/>
      <c r="B405" s="1"/>
      <c r="C405" s="1"/>
      <c r="D405" s="1"/>
      <c r="E405" s="1"/>
      <c r="F405" s="1"/>
    </row>
    <row r="406" spans="1:6" x14ac:dyDescent="0.25">
      <c r="A406" s="1"/>
      <c r="B406" s="1"/>
      <c r="C406" s="1"/>
      <c r="D406" s="1"/>
      <c r="E406" s="1"/>
      <c r="F406" s="1"/>
    </row>
    <row r="407" spans="1:6" x14ac:dyDescent="0.25">
      <c r="A407" s="1"/>
      <c r="B407" s="1"/>
      <c r="C407" s="1"/>
      <c r="D407" s="1"/>
      <c r="E407" s="1"/>
      <c r="F407" s="1"/>
    </row>
    <row r="408" spans="1:6" x14ac:dyDescent="0.25">
      <c r="A408" s="1"/>
      <c r="B408" s="1"/>
      <c r="C408" s="1"/>
      <c r="D408" s="1"/>
      <c r="E408" s="1"/>
      <c r="F408" s="1"/>
    </row>
    <row r="409" spans="1:6" x14ac:dyDescent="0.25">
      <c r="A409" s="1"/>
      <c r="B409" s="1"/>
      <c r="C409" s="1"/>
      <c r="D409" s="1"/>
      <c r="E409" s="1"/>
      <c r="F409" s="1"/>
    </row>
    <row r="410" spans="1:6" x14ac:dyDescent="0.25">
      <c r="A410" s="1"/>
      <c r="B410" s="1"/>
      <c r="C410" s="1"/>
      <c r="D410" s="1"/>
      <c r="E410" s="1"/>
      <c r="F410" s="1"/>
    </row>
    <row r="411" spans="1:6" x14ac:dyDescent="0.25">
      <c r="A411" s="1"/>
      <c r="B411" s="1"/>
      <c r="C411" s="1"/>
      <c r="D411" s="1"/>
      <c r="E411" s="1"/>
      <c r="F411" s="1"/>
    </row>
    <row r="412" spans="1:6" x14ac:dyDescent="0.25">
      <c r="A412" s="1"/>
      <c r="B412" s="1"/>
      <c r="C412" s="1"/>
      <c r="D412" s="1"/>
      <c r="E412" s="1"/>
      <c r="F412" s="1"/>
    </row>
    <row r="413" spans="1:6" x14ac:dyDescent="0.25">
      <c r="A413" s="1"/>
      <c r="B413" s="1"/>
      <c r="C413" s="1"/>
      <c r="D413" s="1"/>
      <c r="E413" s="1"/>
      <c r="F413" s="1"/>
    </row>
    <row r="414" spans="1:6" x14ac:dyDescent="0.25">
      <c r="A414" s="1"/>
      <c r="B414" s="1"/>
      <c r="C414" s="1"/>
      <c r="D414" s="1"/>
      <c r="E414" s="1"/>
      <c r="F414" s="1"/>
    </row>
    <row r="415" spans="1:6" x14ac:dyDescent="0.25">
      <c r="A415" s="1"/>
      <c r="B415" s="1"/>
      <c r="C415" s="1"/>
      <c r="D415" s="1"/>
      <c r="E415" s="1"/>
      <c r="F415" s="1"/>
    </row>
    <row r="416" spans="1:6" x14ac:dyDescent="0.25">
      <c r="A416" s="1"/>
      <c r="B416" s="1"/>
      <c r="C416" s="1"/>
      <c r="D416" s="1"/>
      <c r="E416" s="1"/>
      <c r="F416" s="1"/>
    </row>
    <row r="417" spans="1:6" x14ac:dyDescent="0.25">
      <c r="A417" s="1"/>
      <c r="B417" s="1"/>
      <c r="C417" s="1"/>
      <c r="D417" s="1"/>
      <c r="E417" s="1"/>
      <c r="F417" s="1"/>
    </row>
    <row r="418" spans="1:6" x14ac:dyDescent="0.25">
      <c r="A418" s="1"/>
      <c r="B418" s="1"/>
      <c r="C418" s="1"/>
      <c r="D418" s="1"/>
      <c r="E418" s="1"/>
      <c r="F418" s="1"/>
    </row>
    <row r="419" spans="1:6" x14ac:dyDescent="0.25">
      <c r="A419" s="1"/>
      <c r="B419" s="1"/>
      <c r="C419" s="1"/>
      <c r="D419" s="1"/>
      <c r="E419" s="1"/>
      <c r="F419" s="1"/>
    </row>
    <row r="420" spans="1:6" x14ac:dyDescent="0.25">
      <c r="A420" s="1"/>
      <c r="B420" s="1"/>
      <c r="C420" s="1"/>
      <c r="D420" s="1"/>
      <c r="E420" s="1"/>
      <c r="F420" s="1"/>
    </row>
    <row r="421" spans="1:6" x14ac:dyDescent="0.25">
      <c r="A421" s="1"/>
      <c r="B421" s="1"/>
      <c r="C421" s="1"/>
      <c r="D421" s="1"/>
      <c r="E421" s="1"/>
      <c r="F421" s="1"/>
    </row>
    <row r="422" spans="1:6" x14ac:dyDescent="0.25">
      <c r="A422" s="1"/>
      <c r="B422" s="1"/>
      <c r="C422" s="1"/>
      <c r="D422" s="1"/>
      <c r="E422" s="1"/>
      <c r="F422" s="1"/>
    </row>
    <row r="423" spans="1:6" x14ac:dyDescent="0.25">
      <c r="A423" s="1"/>
      <c r="B423" s="1"/>
      <c r="C423" s="1"/>
      <c r="D423" s="1"/>
      <c r="E423" s="1"/>
      <c r="F423" s="1"/>
    </row>
    <row r="424" spans="1:6" x14ac:dyDescent="0.25">
      <c r="A424" s="1"/>
      <c r="B424" s="1"/>
      <c r="C424" s="1"/>
      <c r="D424" s="1"/>
      <c r="E424" s="1"/>
      <c r="F424" s="1"/>
    </row>
    <row r="425" spans="1:6" x14ac:dyDescent="0.25">
      <c r="A425" s="1"/>
      <c r="B425" s="1"/>
      <c r="C425" s="1"/>
      <c r="D425" s="1"/>
      <c r="E425" s="1"/>
      <c r="F425" s="1"/>
    </row>
    <row r="426" spans="1:6" x14ac:dyDescent="0.25">
      <c r="A426" s="1"/>
      <c r="B426" s="1"/>
      <c r="C426" s="1"/>
      <c r="D426" s="1"/>
      <c r="E426" s="1"/>
      <c r="F426" s="1"/>
    </row>
    <row r="427" spans="1:6" x14ac:dyDescent="0.25">
      <c r="A427" s="1"/>
      <c r="B427" s="1"/>
      <c r="C427" s="1"/>
      <c r="D427" s="1"/>
      <c r="E427" s="1"/>
      <c r="F427" s="1"/>
    </row>
    <row r="428" spans="1:6" x14ac:dyDescent="0.25">
      <c r="A428" s="1"/>
      <c r="B428" s="1"/>
      <c r="C428" s="1"/>
      <c r="D428" s="1"/>
      <c r="E428" s="1"/>
      <c r="F428" s="1"/>
    </row>
    <row r="429" spans="1:6" x14ac:dyDescent="0.25">
      <c r="A429" s="1"/>
      <c r="B429" s="1"/>
      <c r="C429" s="1"/>
      <c r="D429" s="1"/>
      <c r="E429" s="1"/>
      <c r="F429" s="1"/>
    </row>
    <row r="430" spans="1:6" x14ac:dyDescent="0.25">
      <c r="A430" s="1"/>
      <c r="B430" s="1"/>
      <c r="C430" s="1"/>
      <c r="D430" s="1"/>
      <c r="E430" s="1"/>
      <c r="F430" s="1"/>
    </row>
    <row r="431" spans="1:6" x14ac:dyDescent="0.25">
      <c r="A431" s="1"/>
      <c r="B431" s="1"/>
      <c r="C431" s="1"/>
      <c r="D431" s="1"/>
      <c r="E431" s="1"/>
      <c r="F431" s="1"/>
    </row>
    <row r="432" spans="1:6" x14ac:dyDescent="0.25">
      <c r="A432" s="1"/>
      <c r="B432" s="1"/>
      <c r="C432" s="1"/>
      <c r="D432" s="1"/>
      <c r="E432" s="1"/>
      <c r="F432" s="1"/>
    </row>
    <row r="433" spans="1:6" x14ac:dyDescent="0.25">
      <c r="A433" s="1"/>
      <c r="B433" s="1"/>
      <c r="C433" s="1"/>
      <c r="D433" s="1"/>
      <c r="E433" s="1"/>
      <c r="F433" s="1"/>
    </row>
    <row r="434" spans="1:6" x14ac:dyDescent="0.25">
      <c r="A434" s="1"/>
      <c r="B434" s="1"/>
      <c r="C434" s="1"/>
      <c r="D434" s="1"/>
      <c r="E434" s="1"/>
      <c r="F434" s="1"/>
    </row>
    <row r="435" spans="1:6" x14ac:dyDescent="0.25">
      <c r="A435" s="1"/>
      <c r="B435" s="1"/>
      <c r="C435" s="1"/>
      <c r="D435" s="1"/>
      <c r="E435" s="1"/>
      <c r="F435" s="1"/>
    </row>
    <row r="436" spans="1:6" x14ac:dyDescent="0.25">
      <c r="A436" s="1"/>
      <c r="B436" s="1"/>
      <c r="C436" s="1"/>
      <c r="D436" s="1"/>
      <c r="E436" s="1"/>
      <c r="F436" s="1"/>
    </row>
    <row r="437" spans="1:6" x14ac:dyDescent="0.25">
      <c r="A437" s="1"/>
      <c r="B437" s="1"/>
      <c r="C437" s="1"/>
      <c r="D437" s="1"/>
      <c r="E437" s="1"/>
      <c r="F437" s="1"/>
    </row>
    <row r="438" spans="1:6" x14ac:dyDescent="0.25">
      <c r="A438" s="1"/>
      <c r="B438" s="1"/>
      <c r="C438" s="1"/>
      <c r="D438" s="1"/>
      <c r="E438" s="1"/>
      <c r="F438" s="1"/>
    </row>
    <row r="439" spans="1:6" x14ac:dyDescent="0.25">
      <c r="A439" s="1"/>
      <c r="B439" s="1"/>
      <c r="C439" s="1"/>
      <c r="D439" s="1"/>
      <c r="E439" s="1"/>
      <c r="F439" s="1"/>
    </row>
    <row r="440" spans="1:6" x14ac:dyDescent="0.25">
      <c r="A440" s="1"/>
      <c r="B440" s="1"/>
      <c r="C440" s="1"/>
      <c r="D440" s="1"/>
      <c r="E440" s="1"/>
      <c r="F440" s="1"/>
    </row>
    <row r="441" spans="1:6" x14ac:dyDescent="0.25">
      <c r="A441" s="1"/>
      <c r="B441" s="1"/>
      <c r="C441" s="1"/>
      <c r="D441" s="1"/>
      <c r="E441" s="1"/>
      <c r="F441" s="1"/>
    </row>
    <row r="442" spans="1:6" x14ac:dyDescent="0.25">
      <c r="A442" s="1"/>
      <c r="B442" s="1"/>
      <c r="C442" s="1"/>
      <c r="D442" s="1"/>
      <c r="E442" s="1"/>
      <c r="F442" s="1"/>
    </row>
    <row r="443" spans="1:6" x14ac:dyDescent="0.25">
      <c r="A443" s="1"/>
      <c r="B443" s="1"/>
      <c r="C443" s="1"/>
      <c r="D443" s="1"/>
      <c r="E443" s="1"/>
      <c r="F443" s="1"/>
    </row>
    <row r="444" spans="1:6" x14ac:dyDescent="0.25">
      <c r="A444" s="1"/>
      <c r="B444" s="1"/>
      <c r="C444" s="1"/>
      <c r="D444" s="1"/>
      <c r="E444" s="1"/>
      <c r="F444" s="1"/>
    </row>
    <row r="445" spans="1:6" x14ac:dyDescent="0.25">
      <c r="A445" s="1"/>
      <c r="B445" s="1"/>
      <c r="C445" s="1"/>
      <c r="D445" s="1"/>
      <c r="E445" s="1"/>
      <c r="F445" s="1"/>
    </row>
    <row r="446" spans="1:6" x14ac:dyDescent="0.25">
      <c r="A446" s="1"/>
      <c r="B446" s="1"/>
      <c r="C446" s="1"/>
      <c r="D446" s="1"/>
      <c r="E446" s="1"/>
      <c r="F446" s="1"/>
    </row>
    <row r="447" spans="1:6" x14ac:dyDescent="0.25">
      <c r="A447" s="1"/>
      <c r="B447" s="1"/>
      <c r="C447" s="1"/>
      <c r="D447" s="1"/>
      <c r="E447" s="1"/>
      <c r="F447" s="1"/>
    </row>
    <row r="448" spans="1:6" x14ac:dyDescent="0.25">
      <c r="A448" s="1"/>
      <c r="B448" s="1"/>
      <c r="C448" s="1"/>
      <c r="D448" s="1"/>
      <c r="E448" s="1"/>
      <c r="F448" s="1"/>
    </row>
    <row r="449" spans="1:6" x14ac:dyDescent="0.25">
      <c r="A449" s="1"/>
      <c r="B449" s="1"/>
      <c r="C449" s="1"/>
      <c r="D449" s="1"/>
      <c r="E449" s="1"/>
      <c r="F449" s="1"/>
    </row>
    <row r="450" spans="1:6" x14ac:dyDescent="0.25">
      <c r="A450" s="1"/>
      <c r="B450" s="1"/>
      <c r="C450" s="1"/>
      <c r="D450" s="1"/>
      <c r="E450" s="1"/>
      <c r="F450" s="1"/>
    </row>
    <row r="451" spans="1:6" x14ac:dyDescent="0.25">
      <c r="A451" s="1"/>
      <c r="B451" s="1"/>
      <c r="C451" s="1"/>
      <c r="D451" s="1"/>
      <c r="E451" s="1"/>
      <c r="F451" s="1"/>
    </row>
    <row r="452" spans="1:6" x14ac:dyDescent="0.25">
      <c r="A452" s="1"/>
      <c r="B452" s="1"/>
      <c r="C452" s="1"/>
      <c r="D452" s="1"/>
      <c r="E452" s="1"/>
      <c r="F452" s="1"/>
    </row>
    <row r="453" spans="1:6" x14ac:dyDescent="0.25">
      <c r="A453" s="1"/>
      <c r="B453" s="1"/>
      <c r="C453" s="1"/>
      <c r="D453" s="1"/>
      <c r="E453" s="1"/>
      <c r="F453" s="1"/>
    </row>
    <row r="454" spans="1:6" x14ac:dyDescent="0.25">
      <c r="A454" s="1"/>
      <c r="B454" s="1"/>
      <c r="C454" s="1"/>
      <c r="D454" s="1"/>
      <c r="E454" s="1"/>
      <c r="F454" s="1"/>
    </row>
    <row r="455" spans="1:6" x14ac:dyDescent="0.25">
      <c r="A455" s="1"/>
      <c r="B455" s="1"/>
      <c r="C455" s="1"/>
      <c r="D455" s="1"/>
      <c r="E455" s="1"/>
      <c r="F455" s="1"/>
    </row>
    <row r="456" spans="1:6" x14ac:dyDescent="0.25">
      <c r="A456" s="1"/>
      <c r="B456" s="1"/>
      <c r="C456" s="1"/>
      <c r="D456" s="1"/>
      <c r="E456" s="1"/>
      <c r="F456" s="1"/>
    </row>
    <row r="457" spans="1:6" x14ac:dyDescent="0.25">
      <c r="A457" s="1"/>
      <c r="B457" s="1"/>
      <c r="C457" s="1"/>
      <c r="D457" s="1"/>
      <c r="E457" s="1"/>
      <c r="F457" s="1"/>
    </row>
    <row r="458" spans="1:6" x14ac:dyDescent="0.25">
      <c r="A458" s="1"/>
      <c r="B458" s="1"/>
      <c r="C458" s="1"/>
      <c r="D458" s="1"/>
      <c r="E458" s="1"/>
      <c r="F458" s="1"/>
    </row>
    <row r="459" spans="1:6" x14ac:dyDescent="0.25">
      <c r="A459" s="1"/>
      <c r="B459" s="1"/>
      <c r="C459" s="1"/>
      <c r="D459" s="1"/>
      <c r="E459" s="1"/>
      <c r="F459" s="1"/>
    </row>
    <row r="460" spans="1:6" x14ac:dyDescent="0.25">
      <c r="A460" s="1"/>
      <c r="B460" s="1"/>
      <c r="C460" s="1"/>
      <c r="D460" s="1"/>
      <c r="E460" s="1"/>
      <c r="F460" s="1"/>
    </row>
    <row r="461" spans="1:6" x14ac:dyDescent="0.25">
      <c r="A461" s="1"/>
      <c r="B461" s="1"/>
      <c r="C461" s="1"/>
      <c r="D461" s="1"/>
      <c r="E461" s="1"/>
      <c r="F461" s="1"/>
    </row>
    <row r="462" spans="1:6" x14ac:dyDescent="0.25">
      <c r="A462" s="1"/>
      <c r="B462" s="1"/>
      <c r="C462" s="1"/>
      <c r="D462" s="1"/>
      <c r="E462" s="1"/>
      <c r="F462" s="1"/>
    </row>
    <row r="463" spans="1:6" x14ac:dyDescent="0.25">
      <c r="A463" s="1"/>
      <c r="B463" s="1"/>
      <c r="C463" s="1"/>
      <c r="D463" s="1"/>
      <c r="E463" s="1"/>
      <c r="F463" s="1"/>
    </row>
    <row r="464" spans="1:6" x14ac:dyDescent="0.25">
      <c r="A464" s="1"/>
      <c r="B464" s="1"/>
      <c r="C464" s="1"/>
      <c r="D464" s="1"/>
      <c r="E464" s="1"/>
      <c r="F464" s="1"/>
    </row>
    <row r="465" spans="1:6" x14ac:dyDescent="0.25">
      <c r="A465" s="1"/>
      <c r="B465" s="1"/>
      <c r="C465" s="1"/>
      <c r="D465" s="1"/>
      <c r="E465" s="1"/>
      <c r="F465" s="1"/>
    </row>
    <row r="466" spans="1:6" x14ac:dyDescent="0.25">
      <c r="A466" s="1"/>
      <c r="B466" s="1"/>
      <c r="C466" s="1"/>
      <c r="D466" s="1"/>
      <c r="E466" s="1"/>
      <c r="F466" s="1"/>
    </row>
    <row r="467" spans="1:6" x14ac:dyDescent="0.25">
      <c r="A467" s="1"/>
      <c r="B467" s="1"/>
      <c r="C467" s="1"/>
      <c r="D467" s="1"/>
      <c r="E467" s="1"/>
      <c r="F467" s="1"/>
    </row>
    <row r="468" spans="1:6" x14ac:dyDescent="0.25">
      <c r="A468" s="1"/>
      <c r="B468" s="1"/>
      <c r="C468" s="1"/>
      <c r="D468" s="1"/>
      <c r="E468" s="1"/>
      <c r="F468" s="1"/>
    </row>
    <row r="469" spans="1:6" x14ac:dyDescent="0.25">
      <c r="A469" s="1"/>
      <c r="B469" s="1"/>
      <c r="C469" s="1"/>
      <c r="D469" s="1"/>
      <c r="E469" s="1"/>
      <c r="F469" s="1"/>
    </row>
    <row r="470" spans="1:6" x14ac:dyDescent="0.25">
      <c r="A470" s="1"/>
      <c r="B470" s="1"/>
      <c r="C470" s="1"/>
      <c r="D470" s="1"/>
      <c r="E470" s="1"/>
      <c r="F470" s="1"/>
    </row>
    <row r="471" spans="1:6" x14ac:dyDescent="0.25">
      <c r="A471" s="1"/>
      <c r="B471" s="1"/>
      <c r="C471" s="1"/>
      <c r="D471" s="1"/>
      <c r="E471" s="1"/>
      <c r="F471" s="1"/>
    </row>
    <row r="472" spans="1:6" x14ac:dyDescent="0.25">
      <c r="A472" s="1"/>
      <c r="B472" s="1"/>
      <c r="C472" s="1"/>
      <c r="D472" s="1"/>
      <c r="E472" s="1"/>
      <c r="F472" s="1"/>
    </row>
    <row r="473" spans="1:6" x14ac:dyDescent="0.25">
      <c r="A473" s="1"/>
      <c r="B473" s="1"/>
      <c r="C473" s="1"/>
      <c r="D473" s="1"/>
      <c r="E473" s="1"/>
      <c r="F473" s="1"/>
    </row>
    <row r="474" spans="1:6" x14ac:dyDescent="0.25">
      <c r="A474" s="1"/>
      <c r="B474" s="1"/>
      <c r="C474" s="1"/>
      <c r="D474" s="1"/>
      <c r="E474" s="1"/>
      <c r="F474" s="1"/>
    </row>
    <row r="475" spans="1:6" x14ac:dyDescent="0.25">
      <c r="A475" s="1"/>
      <c r="B475" s="1"/>
      <c r="C475" s="1"/>
      <c r="D475" s="1"/>
      <c r="E475" s="1"/>
      <c r="F475" s="1"/>
    </row>
    <row r="476" spans="1:6" x14ac:dyDescent="0.25">
      <c r="A476" s="1"/>
      <c r="B476" s="1"/>
      <c r="C476" s="1"/>
      <c r="D476" s="1"/>
      <c r="E476" s="1"/>
      <c r="F476" s="1"/>
    </row>
    <row r="477" spans="1:6" x14ac:dyDescent="0.25">
      <c r="A477" s="1"/>
      <c r="B477" s="1"/>
      <c r="C477" s="1"/>
      <c r="D477" s="1"/>
      <c r="E477" s="1"/>
      <c r="F477" s="1"/>
    </row>
    <row r="478" spans="1:6" x14ac:dyDescent="0.25">
      <c r="A478" s="1"/>
      <c r="B478" s="1"/>
      <c r="C478" s="1"/>
      <c r="D478" s="1"/>
      <c r="E478" s="1"/>
      <c r="F478" s="1"/>
    </row>
    <row r="479" spans="1:6" x14ac:dyDescent="0.25">
      <c r="A479" s="1"/>
      <c r="B479" s="1"/>
      <c r="C479" s="1"/>
      <c r="D479" s="1"/>
      <c r="E479" s="1"/>
      <c r="F479" s="1"/>
    </row>
    <row r="480" spans="1:6" x14ac:dyDescent="0.25">
      <c r="A480" s="1"/>
      <c r="B480" s="1"/>
      <c r="C480" s="1"/>
      <c r="D480" s="1"/>
      <c r="E480" s="1"/>
      <c r="F480" s="1"/>
    </row>
    <row r="481" spans="1:6" x14ac:dyDescent="0.25">
      <c r="A481" s="1"/>
      <c r="B481" s="1"/>
      <c r="C481" s="1"/>
      <c r="D481" s="1"/>
      <c r="E481" s="1"/>
      <c r="F481" s="1"/>
    </row>
    <row r="482" spans="1:6" x14ac:dyDescent="0.25">
      <c r="A482" s="1"/>
      <c r="B482" s="1"/>
      <c r="C482" s="1"/>
      <c r="D482" s="1"/>
      <c r="E482" s="1"/>
      <c r="F482" s="1"/>
    </row>
    <row r="483" spans="1:6" x14ac:dyDescent="0.25">
      <c r="A483" s="1"/>
      <c r="B483" s="1"/>
      <c r="C483" s="1"/>
      <c r="D483" s="1"/>
      <c r="E483" s="1"/>
      <c r="F483" s="1"/>
    </row>
    <row r="484" spans="1:6" x14ac:dyDescent="0.25">
      <c r="A484" s="1"/>
      <c r="B484" s="1"/>
      <c r="C484" s="1"/>
      <c r="D484" s="1"/>
      <c r="E484" s="1"/>
      <c r="F484" s="1"/>
    </row>
    <row r="485" spans="1:6" x14ac:dyDescent="0.25">
      <c r="A485" s="1"/>
      <c r="B485" s="1"/>
      <c r="C485" s="1"/>
      <c r="D485" s="1"/>
      <c r="E485" s="1"/>
      <c r="F485" s="1"/>
    </row>
    <row r="486" spans="1:6" x14ac:dyDescent="0.25">
      <c r="A486" s="1"/>
      <c r="B486" s="1"/>
      <c r="C486" s="1"/>
      <c r="D486" s="1"/>
      <c r="E486" s="1"/>
      <c r="F486" s="1"/>
    </row>
    <row r="487" spans="1:6" x14ac:dyDescent="0.25">
      <c r="A487" s="1"/>
      <c r="B487" s="1"/>
      <c r="C487" s="1"/>
      <c r="D487" s="1"/>
      <c r="E487" s="1"/>
      <c r="F487" s="1"/>
    </row>
    <row r="488" spans="1:6" x14ac:dyDescent="0.25">
      <c r="A488" s="1"/>
      <c r="B488" s="1"/>
      <c r="C488" s="1"/>
      <c r="D488" s="1"/>
      <c r="E488" s="1"/>
      <c r="F488" s="1"/>
    </row>
    <row r="489" spans="1:6" x14ac:dyDescent="0.25">
      <c r="A489" s="1"/>
      <c r="B489" s="1"/>
      <c r="C489" s="1"/>
      <c r="D489" s="1"/>
      <c r="E489" s="1"/>
      <c r="F489" s="1"/>
    </row>
    <row r="490" spans="1:6" x14ac:dyDescent="0.25">
      <c r="A490" s="1"/>
      <c r="B490" s="1"/>
      <c r="C490" s="1"/>
      <c r="D490" s="1"/>
      <c r="E490" s="1"/>
      <c r="F490" s="1"/>
    </row>
    <row r="491" spans="1:6" x14ac:dyDescent="0.25">
      <c r="A491" s="1"/>
      <c r="B491" s="1"/>
      <c r="C491" s="1"/>
      <c r="D491" s="1"/>
      <c r="E491" s="1"/>
      <c r="F491" s="1"/>
    </row>
    <row r="492" spans="1:6" x14ac:dyDescent="0.25">
      <c r="A492" s="1"/>
      <c r="B492" s="1"/>
      <c r="C492" s="1"/>
      <c r="D492" s="1"/>
      <c r="E492" s="1"/>
      <c r="F492" s="1"/>
    </row>
    <row r="493" spans="1:6" x14ac:dyDescent="0.25">
      <c r="A493" s="1"/>
      <c r="B493" s="1"/>
      <c r="C493" s="1"/>
      <c r="D493" s="1"/>
      <c r="E493" s="1"/>
      <c r="F493" s="1"/>
    </row>
    <row r="494" spans="1:6" x14ac:dyDescent="0.25">
      <c r="A494" s="1"/>
      <c r="B494" s="1"/>
      <c r="C494" s="1"/>
      <c r="D494" s="1"/>
      <c r="E494" s="1"/>
      <c r="F494" s="1"/>
    </row>
    <row r="495" spans="1:6" x14ac:dyDescent="0.25">
      <c r="A495" s="1"/>
      <c r="B495" s="1"/>
      <c r="C495" s="1"/>
      <c r="D495" s="1"/>
      <c r="E495" s="1"/>
      <c r="F495" s="1"/>
    </row>
    <row r="496" spans="1:6" x14ac:dyDescent="0.25">
      <c r="A496" s="1"/>
      <c r="B496" s="1"/>
      <c r="C496" s="1"/>
      <c r="D496" s="1"/>
      <c r="E496" s="1"/>
      <c r="F496" s="1"/>
    </row>
    <row r="497" spans="1:6" x14ac:dyDescent="0.25">
      <c r="A497" s="1"/>
      <c r="B497" s="1"/>
      <c r="C497" s="1"/>
      <c r="D497" s="1"/>
      <c r="E497" s="1"/>
      <c r="F497" s="1"/>
    </row>
    <row r="498" spans="1:6" x14ac:dyDescent="0.25">
      <c r="A498" s="1"/>
      <c r="B498" s="1"/>
      <c r="C498" s="1"/>
      <c r="D498" s="1"/>
      <c r="E498" s="1"/>
      <c r="F498" s="1"/>
    </row>
    <row r="499" spans="1:6" x14ac:dyDescent="0.25">
      <c r="A499" s="1"/>
      <c r="B499" s="1"/>
      <c r="C499" s="1"/>
      <c r="D499" s="1"/>
      <c r="E499" s="1"/>
      <c r="F499" s="1"/>
    </row>
    <row r="500" spans="1:6" x14ac:dyDescent="0.25">
      <c r="A500" s="1"/>
      <c r="B500" s="1"/>
      <c r="C500" s="1"/>
      <c r="D500" s="1"/>
      <c r="E500" s="1"/>
      <c r="F500" s="1"/>
    </row>
  </sheetData>
  <mergeCells count="3">
    <mergeCell ref="A1:D1"/>
    <mergeCell ref="A2:D2"/>
    <mergeCell ref="A3:D3"/>
  </mergeCells>
  <printOptions horizontalCentered="1"/>
  <pageMargins left="0.7" right="0.7" top="0.75" bottom="0.75" header="0.3" footer="0.3"/>
  <pageSetup paperSize="9" scale="95" orientation="landscape" verticalDpi="0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5"/>
  <sheetViews>
    <sheetView workbookViewId="0">
      <pane ySplit="8" topLeftCell="A33" activePane="bottomLeft" state="frozen"/>
      <selection pane="bottomLeft" activeCell="S55" sqref="S55"/>
    </sheetView>
  </sheetViews>
  <sheetFormatPr defaultColWidth="0" defaultRowHeight="15" x14ac:dyDescent="0.25"/>
  <cols>
    <col min="1" max="1" width="4.7109375" hidden="1" customWidth="1"/>
    <col min="2" max="2" width="5.7109375" customWidth="1"/>
    <col min="3" max="3" width="12.7109375" customWidth="1"/>
    <col min="4" max="4" width="44.7109375" customWidth="1"/>
    <col min="5" max="5" width="5.7109375" customWidth="1"/>
    <col min="6" max="7" width="9.7109375" customWidth="1"/>
    <col min="8" max="8" width="9.7109375" hidden="1" customWidth="1"/>
    <col min="9" max="9" width="10.7109375" customWidth="1"/>
    <col min="10" max="15" width="0" hidden="1" customWidth="1"/>
    <col min="16" max="16" width="9.7109375" customWidth="1"/>
    <col min="17" max="18" width="0" hidden="1" customWidth="1"/>
    <col min="19" max="19" width="7.7109375" customWidth="1"/>
    <col min="20" max="21" width="0" hidden="1" customWidth="1"/>
    <col min="22" max="22" width="7.7109375" customWidth="1"/>
    <col min="23" max="26" width="0" hidden="1" customWidth="1"/>
    <col min="27" max="27" width="9.140625" customWidth="1"/>
    <col min="28" max="16384" width="9.140625" hidden="1"/>
  </cols>
  <sheetData>
    <row r="1" spans="1:26" ht="20.100000000000001" customHeight="1" x14ac:dyDescent="0.25">
      <c r="A1" s="158"/>
      <c r="B1" s="213" t="s">
        <v>33</v>
      </c>
      <c r="C1" s="214"/>
      <c r="D1" s="214"/>
      <c r="E1" s="214"/>
      <c r="F1" s="214"/>
      <c r="G1" s="214"/>
      <c r="H1" s="215"/>
      <c r="I1" s="159" t="s">
        <v>30</v>
      </c>
      <c r="J1" s="158"/>
      <c r="K1" s="3"/>
      <c r="L1" s="3"/>
      <c r="M1" s="3"/>
      <c r="N1" s="3"/>
      <c r="O1" s="3"/>
      <c r="P1" s="3"/>
      <c r="S1" s="3"/>
      <c r="V1" s="154"/>
      <c r="W1">
        <v>30.126000000000001</v>
      </c>
    </row>
    <row r="2" spans="1:26" ht="20.100000000000001" customHeight="1" x14ac:dyDescent="0.25">
      <c r="A2" s="158"/>
      <c r="B2" s="213" t="s">
        <v>34</v>
      </c>
      <c r="C2" s="214"/>
      <c r="D2" s="214"/>
      <c r="E2" s="214"/>
      <c r="F2" s="214"/>
      <c r="G2" s="214"/>
      <c r="H2" s="215"/>
      <c r="I2" s="159" t="s">
        <v>28</v>
      </c>
      <c r="J2" s="158"/>
      <c r="K2" s="3"/>
      <c r="L2" s="3"/>
      <c r="M2" s="3"/>
      <c r="N2" s="3"/>
      <c r="O2" s="3"/>
      <c r="P2" s="3"/>
      <c r="S2" s="3"/>
      <c r="V2" s="154"/>
    </row>
    <row r="3" spans="1:26" ht="20.100000000000001" customHeight="1" x14ac:dyDescent="0.25">
      <c r="A3" s="158"/>
      <c r="B3" s="213" t="s">
        <v>35</v>
      </c>
      <c r="C3" s="214"/>
      <c r="D3" s="214"/>
      <c r="E3" s="214"/>
      <c r="F3" s="214"/>
      <c r="G3" s="214"/>
      <c r="H3" s="215"/>
      <c r="I3" s="159" t="s">
        <v>74</v>
      </c>
      <c r="J3" s="158"/>
      <c r="K3" s="3"/>
      <c r="L3" s="3"/>
      <c r="M3" s="3"/>
      <c r="N3" s="3"/>
      <c r="O3" s="3"/>
      <c r="P3" s="3"/>
      <c r="S3" s="3"/>
      <c r="V3" s="154"/>
    </row>
    <row r="4" spans="1:26" x14ac:dyDescent="0.25">
      <c r="A4" s="3"/>
      <c r="B4" s="5" t="s">
        <v>94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S4" s="3"/>
      <c r="V4" s="154"/>
    </row>
    <row r="5" spans="1:26" x14ac:dyDescent="0.25">
      <c r="A5" s="3"/>
      <c r="B5" s="5" t="s">
        <v>248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S5" s="3"/>
      <c r="V5" s="154"/>
    </row>
    <row r="6" spans="1:26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S6" s="3"/>
      <c r="V6" s="154"/>
    </row>
    <row r="7" spans="1:26" x14ac:dyDescent="0.25">
      <c r="A7" s="12"/>
      <c r="B7" s="13" t="s">
        <v>75</v>
      </c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S7" s="12"/>
      <c r="V7" s="162"/>
    </row>
    <row r="8" spans="1:26" ht="15.75" x14ac:dyDescent="0.25">
      <c r="A8" s="161" t="s">
        <v>83</v>
      </c>
      <c r="B8" s="161" t="s">
        <v>84</v>
      </c>
      <c r="C8" s="161" t="s">
        <v>85</v>
      </c>
      <c r="D8" s="161" t="s">
        <v>86</v>
      </c>
      <c r="E8" s="161" t="s">
        <v>87</v>
      </c>
      <c r="F8" s="161" t="s">
        <v>88</v>
      </c>
      <c r="G8" s="161" t="s">
        <v>89</v>
      </c>
      <c r="H8" s="161" t="s">
        <v>66</v>
      </c>
      <c r="I8" s="161" t="s">
        <v>90</v>
      </c>
      <c r="J8" s="161"/>
      <c r="K8" s="161"/>
      <c r="L8" s="161"/>
      <c r="M8" s="161"/>
      <c r="N8" s="161"/>
      <c r="O8" s="161"/>
      <c r="P8" s="161" t="s">
        <v>91</v>
      </c>
      <c r="Q8" s="155"/>
      <c r="R8" s="155"/>
      <c r="S8" s="161" t="s">
        <v>92</v>
      </c>
      <c r="T8" s="157"/>
      <c r="U8" s="157"/>
      <c r="V8" s="163" t="s">
        <v>93</v>
      </c>
      <c r="W8" s="156"/>
      <c r="X8" s="156"/>
      <c r="Y8" s="156"/>
      <c r="Z8" s="156"/>
    </row>
    <row r="9" spans="1:26" x14ac:dyDescent="0.25">
      <c r="A9" s="143"/>
      <c r="B9" s="143"/>
      <c r="C9" s="164"/>
      <c r="D9" s="147" t="s">
        <v>76</v>
      </c>
      <c r="E9" s="143"/>
      <c r="F9" s="165"/>
      <c r="G9" s="144"/>
      <c r="H9" s="144"/>
      <c r="I9" s="144"/>
      <c r="J9" s="143"/>
      <c r="K9" s="143"/>
      <c r="L9" s="143"/>
      <c r="M9" s="143"/>
      <c r="N9" s="143"/>
      <c r="O9" s="143"/>
      <c r="P9" s="143"/>
      <c r="Q9" s="146"/>
      <c r="R9" s="146"/>
      <c r="S9" s="143"/>
      <c r="T9" s="146"/>
      <c r="U9" s="146"/>
      <c r="V9" s="166"/>
      <c r="W9" s="146"/>
      <c r="X9" s="146"/>
      <c r="Y9" s="146"/>
      <c r="Z9" s="146"/>
    </row>
    <row r="10" spans="1:26" x14ac:dyDescent="0.25">
      <c r="A10" s="149"/>
      <c r="B10" s="149"/>
      <c r="C10" s="149"/>
      <c r="D10" s="149" t="s">
        <v>77</v>
      </c>
      <c r="E10" s="149"/>
      <c r="F10" s="167"/>
      <c r="G10" s="150"/>
      <c r="H10" s="150"/>
      <c r="I10" s="150"/>
      <c r="J10" s="149"/>
      <c r="K10" s="149"/>
      <c r="L10" s="149"/>
      <c r="M10" s="149"/>
      <c r="N10" s="149"/>
      <c r="O10" s="149"/>
      <c r="P10" s="149"/>
      <c r="Q10" s="146"/>
      <c r="R10" s="146"/>
      <c r="S10" s="149"/>
      <c r="T10" s="146"/>
      <c r="U10" s="146"/>
      <c r="V10" s="146"/>
      <c r="W10" s="146"/>
      <c r="X10" s="146"/>
      <c r="Y10" s="146"/>
      <c r="Z10" s="146"/>
    </row>
    <row r="11" spans="1:26" ht="24.95" customHeight="1" x14ac:dyDescent="0.25">
      <c r="A11" s="171"/>
      <c r="B11" s="168" t="s">
        <v>122</v>
      </c>
      <c r="C11" s="172" t="s">
        <v>249</v>
      </c>
      <c r="D11" s="168" t="s">
        <v>250</v>
      </c>
      <c r="E11" s="168" t="s">
        <v>125</v>
      </c>
      <c r="F11" s="169">
        <v>4.2</v>
      </c>
      <c r="G11" s="170"/>
      <c r="H11" s="170"/>
      <c r="I11" s="170">
        <f t="shared" ref="I11:I23" si="0">ROUND(F11*(G11+H11),2)</f>
        <v>0</v>
      </c>
      <c r="J11" s="168">
        <f t="shared" ref="J11:J23" si="1">ROUND(F11*(N11),2)</f>
        <v>81.86</v>
      </c>
      <c r="K11" s="1">
        <f t="shared" ref="K11:K23" si="2">ROUND(F11*(O11),2)</f>
        <v>0</v>
      </c>
      <c r="L11" s="1">
        <f t="shared" ref="L11:L23" si="3">ROUND(F11*(G11),2)</f>
        <v>0</v>
      </c>
      <c r="M11" s="1"/>
      <c r="N11" s="1">
        <v>19.489999999999998</v>
      </c>
      <c r="O11" s="1"/>
      <c r="P11" s="160"/>
      <c r="Q11" s="173"/>
      <c r="R11" s="173"/>
      <c r="S11" s="149"/>
      <c r="V11" s="174"/>
      <c r="Z11">
        <v>0</v>
      </c>
    </row>
    <row r="12" spans="1:26" ht="24.95" customHeight="1" x14ac:dyDescent="0.25">
      <c r="A12" s="171"/>
      <c r="B12" s="168" t="s">
        <v>122</v>
      </c>
      <c r="C12" s="172" t="s">
        <v>251</v>
      </c>
      <c r="D12" s="168" t="s">
        <v>252</v>
      </c>
      <c r="E12" s="168" t="s">
        <v>125</v>
      </c>
      <c r="F12" s="169">
        <v>4.2</v>
      </c>
      <c r="G12" s="170"/>
      <c r="H12" s="170"/>
      <c r="I12" s="170">
        <f t="shared" si="0"/>
        <v>0</v>
      </c>
      <c r="J12" s="168">
        <f t="shared" si="1"/>
        <v>10.67</v>
      </c>
      <c r="K12" s="1">
        <f t="shared" si="2"/>
        <v>0</v>
      </c>
      <c r="L12" s="1">
        <f t="shared" si="3"/>
        <v>0</v>
      </c>
      <c r="M12" s="1"/>
      <c r="N12" s="1">
        <v>2.54</v>
      </c>
      <c r="O12" s="1"/>
      <c r="P12" s="160"/>
      <c r="Q12" s="173"/>
      <c r="R12" s="173"/>
      <c r="S12" s="149"/>
      <c r="V12" s="174"/>
      <c r="Z12">
        <v>0</v>
      </c>
    </row>
    <row r="13" spans="1:26" ht="24.95" customHeight="1" x14ac:dyDescent="0.25">
      <c r="A13" s="171"/>
      <c r="B13" s="168" t="s">
        <v>122</v>
      </c>
      <c r="C13" s="172" t="s">
        <v>253</v>
      </c>
      <c r="D13" s="168" t="s">
        <v>254</v>
      </c>
      <c r="E13" s="168" t="s">
        <v>125</v>
      </c>
      <c r="F13" s="169">
        <v>4.2</v>
      </c>
      <c r="G13" s="170"/>
      <c r="H13" s="170"/>
      <c r="I13" s="170">
        <f t="shared" si="0"/>
        <v>0</v>
      </c>
      <c r="J13" s="168">
        <f t="shared" si="1"/>
        <v>12.43</v>
      </c>
      <c r="K13" s="1">
        <f t="shared" si="2"/>
        <v>0</v>
      </c>
      <c r="L13" s="1">
        <f t="shared" si="3"/>
        <v>0</v>
      </c>
      <c r="M13" s="1"/>
      <c r="N13" s="1">
        <v>2.96</v>
      </c>
      <c r="O13" s="1"/>
      <c r="P13" s="160"/>
      <c r="Q13" s="173"/>
      <c r="R13" s="173"/>
      <c r="S13" s="149"/>
      <c r="V13" s="174"/>
      <c r="Z13">
        <v>0</v>
      </c>
    </row>
    <row r="14" spans="1:26" ht="24.95" customHeight="1" x14ac:dyDescent="0.25">
      <c r="A14" s="171"/>
      <c r="B14" s="168" t="s">
        <v>122</v>
      </c>
      <c r="C14" s="172" t="s">
        <v>128</v>
      </c>
      <c r="D14" s="168" t="s">
        <v>129</v>
      </c>
      <c r="E14" s="168" t="s">
        <v>125</v>
      </c>
      <c r="F14" s="169">
        <v>4.2</v>
      </c>
      <c r="G14" s="170"/>
      <c r="H14" s="170"/>
      <c r="I14" s="170">
        <f t="shared" si="0"/>
        <v>0</v>
      </c>
      <c r="J14" s="168">
        <f t="shared" si="1"/>
        <v>2.9</v>
      </c>
      <c r="K14" s="1">
        <f t="shared" si="2"/>
        <v>0</v>
      </c>
      <c r="L14" s="1">
        <f t="shared" si="3"/>
        <v>0</v>
      </c>
      <c r="M14" s="1"/>
      <c r="N14" s="1">
        <v>0.69</v>
      </c>
      <c r="O14" s="1"/>
      <c r="P14" s="160"/>
      <c r="Q14" s="173"/>
      <c r="R14" s="173"/>
      <c r="S14" s="149"/>
      <c r="V14" s="174"/>
      <c r="Z14">
        <v>0</v>
      </c>
    </row>
    <row r="15" spans="1:26" ht="24.95" customHeight="1" x14ac:dyDescent="0.25">
      <c r="A15" s="171"/>
      <c r="B15" s="168" t="s">
        <v>122</v>
      </c>
      <c r="C15" s="172" t="s">
        <v>130</v>
      </c>
      <c r="D15" s="168" t="s">
        <v>131</v>
      </c>
      <c r="E15" s="168" t="s">
        <v>98</v>
      </c>
      <c r="F15" s="169">
        <v>21</v>
      </c>
      <c r="G15" s="170"/>
      <c r="H15" s="170"/>
      <c r="I15" s="170">
        <f t="shared" si="0"/>
        <v>0</v>
      </c>
      <c r="J15" s="168">
        <f t="shared" si="1"/>
        <v>4.62</v>
      </c>
      <c r="K15" s="1">
        <f t="shared" si="2"/>
        <v>0</v>
      </c>
      <c r="L15" s="1">
        <f t="shared" si="3"/>
        <v>0</v>
      </c>
      <c r="M15" s="1"/>
      <c r="N15" s="1">
        <v>0.22</v>
      </c>
      <c r="O15" s="1"/>
      <c r="P15" s="160"/>
      <c r="Q15" s="173"/>
      <c r="R15" s="173"/>
      <c r="S15" s="149"/>
      <c r="V15" s="174"/>
      <c r="Z15">
        <v>0</v>
      </c>
    </row>
    <row r="16" spans="1:26" ht="24.95" customHeight="1" x14ac:dyDescent="0.25">
      <c r="A16" s="171"/>
      <c r="B16" s="168" t="s">
        <v>122</v>
      </c>
      <c r="C16" s="172" t="s">
        <v>134</v>
      </c>
      <c r="D16" s="168" t="s">
        <v>135</v>
      </c>
      <c r="E16" s="168" t="s">
        <v>98</v>
      </c>
      <c r="F16" s="169">
        <v>21</v>
      </c>
      <c r="G16" s="170"/>
      <c r="H16" s="170"/>
      <c r="I16" s="170">
        <f t="shared" si="0"/>
        <v>0</v>
      </c>
      <c r="J16" s="168">
        <f t="shared" si="1"/>
        <v>19.739999999999998</v>
      </c>
      <c r="K16" s="1">
        <f t="shared" si="2"/>
        <v>0</v>
      </c>
      <c r="L16" s="1">
        <f t="shared" si="3"/>
        <v>0</v>
      </c>
      <c r="M16" s="1"/>
      <c r="N16" s="1">
        <v>0.94</v>
      </c>
      <c r="O16" s="1"/>
      <c r="P16" s="160"/>
      <c r="Q16" s="173"/>
      <c r="R16" s="173"/>
      <c r="S16" s="149"/>
      <c r="V16" s="174"/>
      <c r="Z16">
        <v>0</v>
      </c>
    </row>
    <row r="17" spans="1:26" ht="24.95" customHeight="1" x14ac:dyDescent="0.25">
      <c r="A17" s="171"/>
      <c r="B17" s="168" t="s">
        <v>95</v>
      </c>
      <c r="C17" s="172" t="s">
        <v>255</v>
      </c>
      <c r="D17" s="168" t="s">
        <v>256</v>
      </c>
      <c r="E17" s="168" t="s">
        <v>98</v>
      </c>
      <c r="F17" s="169">
        <v>310.5</v>
      </c>
      <c r="G17" s="170"/>
      <c r="H17" s="170"/>
      <c r="I17" s="170">
        <f t="shared" si="0"/>
        <v>0</v>
      </c>
      <c r="J17" s="168">
        <f t="shared" si="1"/>
        <v>145.94</v>
      </c>
      <c r="K17" s="1">
        <f t="shared" si="2"/>
        <v>0</v>
      </c>
      <c r="L17" s="1">
        <f t="shared" si="3"/>
        <v>0</v>
      </c>
      <c r="M17" s="1"/>
      <c r="N17" s="1">
        <v>0.47</v>
      </c>
      <c r="O17" s="1"/>
      <c r="P17" s="160"/>
      <c r="Q17" s="173"/>
      <c r="R17" s="173"/>
      <c r="S17" s="149"/>
      <c r="V17" s="174"/>
      <c r="Z17">
        <v>0</v>
      </c>
    </row>
    <row r="18" spans="1:26" ht="24.95" customHeight="1" x14ac:dyDescent="0.25">
      <c r="A18" s="171"/>
      <c r="B18" s="168" t="s">
        <v>95</v>
      </c>
      <c r="C18" s="172" t="s">
        <v>257</v>
      </c>
      <c r="D18" s="168" t="s">
        <v>258</v>
      </c>
      <c r="E18" s="168" t="s">
        <v>98</v>
      </c>
      <c r="F18" s="169">
        <v>310.5</v>
      </c>
      <c r="G18" s="170"/>
      <c r="H18" s="170"/>
      <c r="I18" s="170">
        <f t="shared" si="0"/>
        <v>0</v>
      </c>
      <c r="J18" s="168">
        <f t="shared" si="1"/>
        <v>1148.8499999999999</v>
      </c>
      <c r="K18" s="1">
        <f t="shared" si="2"/>
        <v>0</v>
      </c>
      <c r="L18" s="1">
        <f t="shared" si="3"/>
        <v>0</v>
      </c>
      <c r="M18" s="1"/>
      <c r="N18" s="1">
        <v>3.7</v>
      </c>
      <c r="O18" s="1"/>
      <c r="P18" s="160"/>
      <c r="Q18" s="173"/>
      <c r="R18" s="173"/>
      <c r="S18" s="149"/>
      <c r="V18" s="174"/>
      <c r="Z18">
        <v>0</v>
      </c>
    </row>
    <row r="19" spans="1:26" ht="24.95" customHeight="1" x14ac:dyDescent="0.25">
      <c r="A19" s="171"/>
      <c r="B19" s="168" t="s">
        <v>95</v>
      </c>
      <c r="C19" s="172" t="s">
        <v>224</v>
      </c>
      <c r="D19" s="168" t="s">
        <v>225</v>
      </c>
      <c r="E19" s="168" t="s">
        <v>98</v>
      </c>
      <c r="F19" s="169">
        <v>310.5</v>
      </c>
      <c r="G19" s="170"/>
      <c r="H19" s="170"/>
      <c r="I19" s="170">
        <f t="shared" si="0"/>
        <v>0</v>
      </c>
      <c r="J19" s="168">
        <f t="shared" si="1"/>
        <v>273.24</v>
      </c>
      <c r="K19" s="1">
        <f t="shared" si="2"/>
        <v>0</v>
      </c>
      <c r="L19" s="1">
        <f t="shared" si="3"/>
        <v>0</v>
      </c>
      <c r="M19" s="1"/>
      <c r="N19" s="1">
        <v>0.88</v>
      </c>
      <c r="O19" s="1"/>
      <c r="P19" s="160"/>
      <c r="Q19" s="173"/>
      <c r="R19" s="173"/>
      <c r="S19" s="149"/>
      <c r="V19" s="174"/>
      <c r="Z19">
        <v>0</v>
      </c>
    </row>
    <row r="20" spans="1:26" ht="24.95" customHeight="1" x14ac:dyDescent="0.25">
      <c r="A20" s="171"/>
      <c r="B20" s="168" t="s">
        <v>95</v>
      </c>
      <c r="C20" s="172" t="s">
        <v>208</v>
      </c>
      <c r="D20" s="168" t="s">
        <v>209</v>
      </c>
      <c r="E20" s="168" t="s">
        <v>110</v>
      </c>
      <c r="F20" s="169">
        <v>207</v>
      </c>
      <c r="G20" s="170"/>
      <c r="H20" s="170"/>
      <c r="I20" s="170">
        <f t="shared" si="0"/>
        <v>0</v>
      </c>
      <c r="J20" s="168">
        <f t="shared" si="1"/>
        <v>356.04</v>
      </c>
      <c r="K20" s="1">
        <f t="shared" si="2"/>
        <v>0</v>
      </c>
      <c r="L20" s="1">
        <f t="shared" si="3"/>
        <v>0</v>
      </c>
      <c r="M20" s="1"/>
      <c r="N20" s="1">
        <v>1.72</v>
      </c>
      <c r="O20" s="1"/>
      <c r="P20" s="160"/>
      <c r="Q20" s="173"/>
      <c r="R20" s="173"/>
      <c r="S20" s="149"/>
      <c r="V20" s="174"/>
      <c r="Z20">
        <v>0</v>
      </c>
    </row>
    <row r="21" spans="1:26" ht="24.95" customHeight="1" x14ac:dyDescent="0.25">
      <c r="A21" s="171"/>
      <c r="B21" s="168" t="s">
        <v>143</v>
      </c>
      <c r="C21" s="172" t="s">
        <v>144</v>
      </c>
      <c r="D21" s="168" t="s">
        <v>145</v>
      </c>
      <c r="E21" s="168" t="s">
        <v>98</v>
      </c>
      <c r="F21" s="169">
        <v>21</v>
      </c>
      <c r="G21" s="170"/>
      <c r="H21" s="170"/>
      <c r="I21" s="170">
        <f t="shared" si="0"/>
        <v>0</v>
      </c>
      <c r="J21" s="168">
        <f t="shared" si="1"/>
        <v>11.76</v>
      </c>
      <c r="K21" s="1">
        <f t="shared" si="2"/>
        <v>0</v>
      </c>
      <c r="L21" s="1">
        <f t="shared" si="3"/>
        <v>0</v>
      </c>
      <c r="M21" s="1"/>
      <c r="N21" s="1">
        <v>0.56000000000000005</v>
      </c>
      <c r="O21" s="1"/>
      <c r="P21" s="160"/>
      <c r="Q21" s="173"/>
      <c r="R21" s="173"/>
      <c r="S21" s="149"/>
      <c r="V21" s="174"/>
      <c r="Z21">
        <v>0</v>
      </c>
    </row>
    <row r="22" spans="1:26" ht="24.95" customHeight="1" x14ac:dyDescent="0.25">
      <c r="A22" s="171"/>
      <c r="B22" s="168" t="s">
        <v>143</v>
      </c>
      <c r="C22" s="172" t="s">
        <v>148</v>
      </c>
      <c r="D22" s="168" t="s">
        <v>187</v>
      </c>
      <c r="E22" s="168" t="s">
        <v>98</v>
      </c>
      <c r="F22" s="169">
        <v>21</v>
      </c>
      <c r="G22" s="170"/>
      <c r="H22" s="170"/>
      <c r="I22" s="170">
        <f t="shared" si="0"/>
        <v>0</v>
      </c>
      <c r="J22" s="168">
        <f t="shared" si="1"/>
        <v>2.1</v>
      </c>
      <c r="K22" s="1">
        <f t="shared" si="2"/>
        <v>0</v>
      </c>
      <c r="L22" s="1">
        <f t="shared" si="3"/>
        <v>0</v>
      </c>
      <c r="M22" s="1"/>
      <c r="N22" s="1">
        <v>0.1</v>
      </c>
      <c r="O22" s="1"/>
      <c r="P22" s="160"/>
      <c r="Q22" s="173"/>
      <c r="R22" s="173"/>
      <c r="S22" s="149"/>
      <c r="V22" s="174"/>
      <c r="Z22">
        <v>0</v>
      </c>
    </row>
    <row r="23" spans="1:26" ht="24.95" customHeight="1" x14ac:dyDescent="0.25">
      <c r="A23" s="171"/>
      <c r="B23" s="168" t="s">
        <v>116</v>
      </c>
      <c r="C23" s="172" t="s">
        <v>152</v>
      </c>
      <c r="D23" s="168" t="s">
        <v>153</v>
      </c>
      <c r="E23" s="168" t="s">
        <v>154</v>
      </c>
      <c r="F23" s="169">
        <v>0.66200000000000003</v>
      </c>
      <c r="G23" s="170"/>
      <c r="H23" s="170"/>
      <c r="I23" s="170">
        <f t="shared" si="0"/>
        <v>0</v>
      </c>
      <c r="J23" s="168">
        <f t="shared" si="1"/>
        <v>3.71</v>
      </c>
      <c r="K23" s="1">
        <f t="shared" si="2"/>
        <v>0</v>
      </c>
      <c r="L23" s="1">
        <f t="shared" si="3"/>
        <v>0</v>
      </c>
      <c r="M23" s="1"/>
      <c r="N23" s="1">
        <v>5.6</v>
      </c>
      <c r="O23" s="1"/>
      <c r="P23" s="160"/>
      <c r="Q23" s="173"/>
      <c r="R23" s="173"/>
      <c r="S23" s="149"/>
      <c r="V23" s="174"/>
      <c r="Z23">
        <v>0</v>
      </c>
    </row>
    <row r="24" spans="1:26" x14ac:dyDescent="0.25">
      <c r="A24" s="149"/>
      <c r="B24" s="149"/>
      <c r="C24" s="149"/>
      <c r="D24" s="149" t="s">
        <v>77</v>
      </c>
      <c r="E24" s="149"/>
      <c r="F24" s="167"/>
      <c r="G24" s="152"/>
      <c r="H24" s="152">
        <f>ROUND((SUM(M10:M23))/1,2)</f>
        <v>0</v>
      </c>
      <c r="I24" s="152">
        <f>ROUND((SUM(I10:I23))/1,2)</f>
        <v>0</v>
      </c>
      <c r="J24" s="149"/>
      <c r="K24" s="149"/>
      <c r="L24" s="149">
        <f>ROUND((SUM(L10:L23))/1,2)</f>
        <v>0</v>
      </c>
      <c r="M24" s="149">
        <f>ROUND((SUM(M10:M23))/1,2)</f>
        <v>0</v>
      </c>
      <c r="N24" s="149"/>
      <c r="O24" s="149"/>
      <c r="P24" s="175">
        <f>ROUND((SUM(P10:P23))/1,2)</f>
        <v>0</v>
      </c>
      <c r="Q24" s="146"/>
      <c r="R24" s="146"/>
      <c r="S24" s="175">
        <f>ROUND((SUM(S10:S23))/1,2)</f>
        <v>0</v>
      </c>
      <c r="T24" s="146"/>
      <c r="U24" s="146"/>
      <c r="V24" s="146"/>
      <c r="W24" s="146"/>
      <c r="X24" s="146"/>
      <c r="Y24" s="146"/>
      <c r="Z24" s="146"/>
    </row>
    <row r="25" spans="1:26" x14ac:dyDescent="0.25">
      <c r="A25" s="1"/>
      <c r="B25" s="1"/>
      <c r="C25" s="1"/>
      <c r="D25" s="1"/>
      <c r="E25" s="1"/>
      <c r="F25" s="160"/>
      <c r="G25" s="142"/>
      <c r="H25" s="142"/>
      <c r="I25" s="142"/>
      <c r="J25" s="1"/>
      <c r="K25" s="1"/>
      <c r="L25" s="1"/>
      <c r="M25" s="1"/>
      <c r="N25" s="1"/>
      <c r="O25" s="1"/>
      <c r="P25" s="1"/>
      <c r="S25" s="1"/>
    </row>
    <row r="26" spans="1:26" x14ac:dyDescent="0.25">
      <c r="A26" s="149"/>
      <c r="B26" s="149"/>
      <c r="C26" s="149"/>
      <c r="D26" s="149" t="s">
        <v>78</v>
      </c>
      <c r="E26" s="149"/>
      <c r="F26" s="167"/>
      <c r="G26" s="150"/>
      <c r="H26" s="150"/>
      <c r="I26" s="150"/>
      <c r="J26" s="149"/>
      <c r="K26" s="149"/>
      <c r="L26" s="149"/>
      <c r="M26" s="149"/>
      <c r="N26" s="149"/>
      <c r="O26" s="149"/>
      <c r="P26" s="149"/>
      <c r="Q26" s="146"/>
      <c r="R26" s="146"/>
      <c r="S26" s="149"/>
      <c r="T26" s="146"/>
      <c r="U26" s="146"/>
      <c r="V26" s="146"/>
      <c r="W26" s="146"/>
      <c r="X26" s="146"/>
      <c r="Y26" s="146"/>
      <c r="Z26" s="146"/>
    </row>
    <row r="27" spans="1:26" ht="24.95" customHeight="1" x14ac:dyDescent="0.25">
      <c r="A27" s="171"/>
      <c r="B27" s="168" t="s">
        <v>99</v>
      </c>
      <c r="C27" s="172" t="s">
        <v>259</v>
      </c>
      <c r="D27" s="168" t="s">
        <v>260</v>
      </c>
      <c r="E27" s="168" t="s">
        <v>98</v>
      </c>
      <c r="F27" s="169">
        <v>310.5</v>
      </c>
      <c r="G27" s="170"/>
      <c r="H27" s="170"/>
      <c r="I27" s="170">
        <f>ROUND(F27*(G27+H27),2)</f>
        <v>0</v>
      </c>
      <c r="J27" s="168">
        <f>ROUND(F27*(N27),2)</f>
        <v>1027.76</v>
      </c>
      <c r="K27" s="1">
        <f>ROUND(F27*(O27),2)</f>
        <v>0</v>
      </c>
      <c r="L27" s="1">
        <f>ROUND(F27*(G27),2)</f>
        <v>0</v>
      </c>
      <c r="M27" s="1"/>
      <c r="N27" s="1">
        <v>3.31</v>
      </c>
      <c r="O27" s="1"/>
      <c r="P27" s="167">
        <v>0.18906999999999999</v>
      </c>
      <c r="Q27" s="173"/>
      <c r="R27" s="173">
        <v>0.18906999999999999</v>
      </c>
      <c r="S27" s="149">
        <f>ROUND(F27*(R27),3)</f>
        <v>58.706000000000003</v>
      </c>
      <c r="V27" s="174"/>
      <c r="Z27">
        <v>0</v>
      </c>
    </row>
    <row r="28" spans="1:26" ht="24.95" customHeight="1" x14ac:dyDescent="0.25">
      <c r="A28" s="171"/>
      <c r="B28" s="168" t="s">
        <v>99</v>
      </c>
      <c r="C28" s="172" t="s">
        <v>100</v>
      </c>
      <c r="D28" s="168" t="s">
        <v>101</v>
      </c>
      <c r="E28" s="168" t="s">
        <v>98</v>
      </c>
      <c r="F28" s="169">
        <v>1284</v>
      </c>
      <c r="G28" s="170"/>
      <c r="H28" s="170"/>
      <c r="I28" s="170">
        <f>ROUND(F28*(G28+H28),2)</f>
        <v>0</v>
      </c>
      <c r="J28" s="168">
        <f>ROUND(F28*(N28),2)</f>
        <v>462.24</v>
      </c>
      <c r="K28" s="1">
        <f>ROUND(F28*(O28),2)</f>
        <v>0</v>
      </c>
      <c r="L28" s="1">
        <f>ROUND(F28*(G28),2)</f>
        <v>0</v>
      </c>
      <c r="M28" s="1"/>
      <c r="N28" s="1">
        <v>0.36</v>
      </c>
      <c r="O28" s="1"/>
      <c r="P28" s="167">
        <v>6.0999999999999997E-4</v>
      </c>
      <c r="Q28" s="173"/>
      <c r="R28" s="173">
        <v>6.0999999999999997E-4</v>
      </c>
      <c r="S28" s="149">
        <f>ROUND(F28*(R28),3)</f>
        <v>0.78300000000000003</v>
      </c>
      <c r="V28" s="174"/>
      <c r="Z28">
        <v>0</v>
      </c>
    </row>
    <row r="29" spans="1:26" ht="24.95" customHeight="1" x14ac:dyDescent="0.25">
      <c r="A29" s="171"/>
      <c r="B29" s="168" t="s">
        <v>99</v>
      </c>
      <c r="C29" s="172" t="s">
        <v>102</v>
      </c>
      <c r="D29" s="168" t="s">
        <v>103</v>
      </c>
      <c r="E29" s="168" t="s">
        <v>98</v>
      </c>
      <c r="F29" s="169">
        <v>1284</v>
      </c>
      <c r="G29" s="170"/>
      <c r="H29" s="170"/>
      <c r="I29" s="170">
        <f>ROUND(F29*(G29+H29),2)</f>
        <v>0</v>
      </c>
      <c r="J29" s="168">
        <f>ROUND(F29*(N29),2)</f>
        <v>12724.44</v>
      </c>
      <c r="K29" s="1">
        <f>ROUND(F29*(O29),2)</f>
        <v>0</v>
      </c>
      <c r="L29" s="1">
        <f>ROUND(F29*(G29),2)</f>
        <v>0</v>
      </c>
      <c r="M29" s="1"/>
      <c r="N29" s="1">
        <v>9.91</v>
      </c>
      <c r="O29" s="1"/>
      <c r="P29" s="167">
        <v>0.13280999999999998</v>
      </c>
      <c r="Q29" s="173"/>
      <c r="R29" s="173">
        <v>0.13280999999999998</v>
      </c>
      <c r="S29" s="149">
        <f>ROUND(F29*(R29),3)</f>
        <v>170.52799999999999</v>
      </c>
      <c r="V29" s="174"/>
      <c r="Z29">
        <v>0</v>
      </c>
    </row>
    <row r="30" spans="1:26" ht="24.95" customHeight="1" x14ac:dyDescent="0.25">
      <c r="A30" s="171"/>
      <c r="B30" s="168" t="s">
        <v>116</v>
      </c>
      <c r="C30" s="172" t="s">
        <v>261</v>
      </c>
      <c r="D30" s="168" t="s">
        <v>262</v>
      </c>
      <c r="E30" s="168" t="s">
        <v>98</v>
      </c>
      <c r="F30" s="169">
        <v>534.05999999999995</v>
      </c>
      <c r="G30" s="170"/>
      <c r="H30" s="170"/>
      <c r="I30" s="170">
        <f>ROUND(F30*(G30+H30),2)</f>
        <v>0</v>
      </c>
      <c r="J30" s="168">
        <f>ROUND(F30*(N30),2)</f>
        <v>5356.62</v>
      </c>
      <c r="K30" s="1">
        <f>ROUND(F30*(O30),2)</f>
        <v>0</v>
      </c>
      <c r="L30" s="1">
        <f>ROUND(F30*(G30),2)</f>
        <v>0</v>
      </c>
      <c r="M30" s="1"/>
      <c r="N30" s="1">
        <v>10.029999999999999</v>
      </c>
      <c r="O30" s="1"/>
      <c r="P30" s="160"/>
      <c r="Q30" s="173"/>
      <c r="R30" s="173"/>
      <c r="S30" s="149"/>
      <c r="V30" s="174"/>
      <c r="Z30">
        <v>0</v>
      </c>
    </row>
    <row r="31" spans="1:26" x14ac:dyDescent="0.25">
      <c r="A31" s="149"/>
      <c r="B31" s="149"/>
      <c r="C31" s="149"/>
      <c r="D31" s="149" t="s">
        <v>78</v>
      </c>
      <c r="E31" s="149"/>
      <c r="F31" s="167"/>
      <c r="G31" s="152"/>
      <c r="H31" s="152">
        <f>ROUND((SUM(M26:M30))/1,2)</f>
        <v>0</v>
      </c>
      <c r="I31" s="152">
        <f>ROUND((SUM(I26:I30))/1,2)</f>
        <v>0</v>
      </c>
      <c r="J31" s="149"/>
      <c r="K31" s="149"/>
      <c r="L31" s="149">
        <f>ROUND((SUM(L26:L30))/1,2)</f>
        <v>0</v>
      </c>
      <c r="M31" s="149">
        <f>ROUND((SUM(M26:M30))/1,2)</f>
        <v>0</v>
      </c>
      <c r="N31" s="149"/>
      <c r="O31" s="149"/>
      <c r="P31" s="175">
        <f>ROUND((SUM(P26:P30))/1,2)</f>
        <v>0.32</v>
      </c>
      <c r="Q31" s="146"/>
      <c r="R31" s="146"/>
      <c r="S31" s="175">
        <f>ROUND((SUM(S26:S30))/1,2)</f>
        <v>230.02</v>
      </c>
      <c r="T31" s="146"/>
      <c r="U31" s="146"/>
      <c r="V31" s="146"/>
      <c r="W31" s="146"/>
      <c r="X31" s="146"/>
      <c r="Y31" s="146"/>
      <c r="Z31" s="146"/>
    </row>
    <row r="32" spans="1:26" x14ac:dyDescent="0.25">
      <c r="A32" s="1"/>
      <c r="B32" s="1"/>
      <c r="C32" s="1"/>
      <c r="D32" s="1"/>
      <c r="E32" s="1"/>
      <c r="F32" s="160"/>
      <c r="G32" s="142"/>
      <c r="H32" s="142"/>
      <c r="I32" s="142"/>
      <c r="J32" s="1"/>
      <c r="K32" s="1"/>
      <c r="L32" s="1"/>
      <c r="M32" s="1"/>
      <c r="N32" s="1"/>
      <c r="O32" s="1"/>
      <c r="P32" s="1"/>
      <c r="S32" s="1"/>
    </row>
    <row r="33" spans="1:26" x14ac:dyDescent="0.25">
      <c r="A33" s="149"/>
      <c r="B33" s="149"/>
      <c r="C33" s="149"/>
      <c r="D33" s="149" t="s">
        <v>79</v>
      </c>
      <c r="E33" s="149"/>
      <c r="F33" s="167"/>
      <c r="G33" s="150"/>
      <c r="H33" s="150"/>
      <c r="I33" s="150"/>
      <c r="J33" s="149"/>
      <c r="K33" s="149"/>
      <c r="L33" s="149"/>
      <c r="M33" s="149"/>
      <c r="N33" s="149"/>
      <c r="O33" s="149"/>
      <c r="P33" s="149"/>
      <c r="Q33" s="146"/>
      <c r="R33" s="146"/>
      <c r="S33" s="149"/>
      <c r="T33" s="146"/>
      <c r="U33" s="146"/>
      <c r="V33" s="146"/>
      <c r="W33" s="146"/>
      <c r="X33" s="146"/>
      <c r="Y33" s="146"/>
      <c r="Z33" s="146"/>
    </row>
    <row r="34" spans="1:26" ht="24.95" customHeight="1" x14ac:dyDescent="0.25">
      <c r="A34" s="171"/>
      <c r="B34" s="168" t="s">
        <v>104</v>
      </c>
      <c r="C34" s="172" t="s">
        <v>230</v>
      </c>
      <c r="D34" s="168" t="s">
        <v>231</v>
      </c>
      <c r="E34" s="168" t="s">
        <v>107</v>
      </c>
      <c r="F34" s="169">
        <v>1</v>
      </c>
      <c r="G34" s="170"/>
      <c r="H34" s="170"/>
      <c r="I34" s="170">
        <f>ROUND(F34*(G34+H34),2)</f>
        <v>0</v>
      </c>
      <c r="J34" s="168">
        <f>ROUND(F34*(N34),2)</f>
        <v>61.34</v>
      </c>
      <c r="K34" s="1">
        <f>ROUND(F34*(O34),2)</f>
        <v>0</v>
      </c>
      <c r="L34" s="1">
        <f>ROUND(F34*(G34),2)</f>
        <v>0</v>
      </c>
      <c r="M34" s="1"/>
      <c r="N34" s="1">
        <v>61.34</v>
      </c>
      <c r="O34" s="1"/>
      <c r="P34" s="167">
        <v>0.42346</v>
      </c>
      <c r="Q34" s="173"/>
      <c r="R34" s="173">
        <v>0.42346</v>
      </c>
      <c r="S34" s="149">
        <f>ROUND(F34*(R34),3)</f>
        <v>0.42299999999999999</v>
      </c>
      <c r="V34" s="174"/>
      <c r="Z34">
        <v>0</v>
      </c>
    </row>
    <row r="35" spans="1:26" ht="24.95" customHeight="1" x14ac:dyDescent="0.25">
      <c r="A35" s="171"/>
      <c r="B35" s="168" t="s">
        <v>104</v>
      </c>
      <c r="C35" s="172" t="s">
        <v>105</v>
      </c>
      <c r="D35" s="168" t="s">
        <v>106</v>
      </c>
      <c r="E35" s="168" t="s">
        <v>107</v>
      </c>
      <c r="F35" s="169">
        <v>8</v>
      </c>
      <c r="G35" s="170"/>
      <c r="H35" s="170"/>
      <c r="I35" s="170">
        <f>ROUND(F35*(G35+H35),2)</f>
        <v>0</v>
      </c>
      <c r="J35" s="168">
        <f>ROUND(F35*(N35),2)</f>
        <v>472.08</v>
      </c>
      <c r="K35" s="1">
        <f>ROUND(F35*(O35),2)</f>
        <v>0</v>
      </c>
      <c r="L35" s="1">
        <f>ROUND(F35*(G35),2)</f>
        <v>0</v>
      </c>
      <c r="M35" s="1"/>
      <c r="N35" s="1">
        <v>59.01</v>
      </c>
      <c r="O35" s="1"/>
      <c r="P35" s="167">
        <v>0.4199</v>
      </c>
      <c r="Q35" s="173"/>
      <c r="R35" s="173">
        <v>0.4199</v>
      </c>
      <c r="S35" s="149">
        <f>ROUND(F35*(R35),3)</f>
        <v>3.359</v>
      </c>
      <c r="V35" s="174"/>
      <c r="Z35">
        <v>0</v>
      </c>
    </row>
    <row r="36" spans="1:26" ht="24.95" customHeight="1" x14ac:dyDescent="0.25">
      <c r="A36" s="171"/>
      <c r="B36" s="168" t="s">
        <v>104</v>
      </c>
      <c r="C36" s="172" t="s">
        <v>235</v>
      </c>
      <c r="D36" s="168" t="s">
        <v>236</v>
      </c>
      <c r="E36" s="168" t="s">
        <v>107</v>
      </c>
      <c r="F36" s="169">
        <v>4</v>
      </c>
      <c r="G36" s="170"/>
      <c r="H36" s="170"/>
      <c r="I36" s="170">
        <f>ROUND(F36*(G36+H36),2)</f>
        <v>0</v>
      </c>
      <c r="J36" s="168">
        <f>ROUND(F36*(N36),2)</f>
        <v>138</v>
      </c>
      <c r="K36" s="1">
        <f>ROUND(F36*(O36),2)</f>
        <v>0</v>
      </c>
      <c r="L36" s="1">
        <f>ROUND(F36*(G36),2)</f>
        <v>0</v>
      </c>
      <c r="M36" s="1"/>
      <c r="N36" s="1">
        <v>34.5</v>
      </c>
      <c r="O36" s="1"/>
      <c r="P36" s="167">
        <v>0.31352999999999998</v>
      </c>
      <c r="Q36" s="173"/>
      <c r="R36" s="173">
        <v>0.31352999999999998</v>
      </c>
      <c r="S36" s="149">
        <f>ROUND(F36*(R36),3)</f>
        <v>1.254</v>
      </c>
      <c r="V36" s="174"/>
      <c r="Z36">
        <v>0</v>
      </c>
    </row>
    <row r="37" spans="1:26" x14ac:dyDescent="0.25">
      <c r="A37" s="149"/>
      <c r="B37" s="149"/>
      <c r="C37" s="149"/>
      <c r="D37" s="149" t="s">
        <v>79</v>
      </c>
      <c r="E37" s="149"/>
      <c r="F37" s="167"/>
      <c r="G37" s="152"/>
      <c r="H37" s="152">
        <f>ROUND((SUM(M33:M36))/1,2)</f>
        <v>0</v>
      </c>
      <c r="I37" s="152">
        <f>ROUND((SUM(I33:I36))/1,2)</f>
        <v>0</v>
      </c>
      <c r="J37" s="149"/>
      <c r="K37" s="149"/>
      <c r="L37" s="149">
        <f>ROUND((SUM(L33:L36))/1,2)</f>
        <v>0</v>
      </c>
      <c r="M37" s="149">
        <f>ROUND((SUM(M33:M36))/1,2)</f>
        <v>0</v>
      </c>
      <c r="N37" s="149"/>
      <c r="O37" s="149"/>
      <c r="P37" s="175">
        <f>ROUND((SUM(P33:P36))/1,2)</f>
        <v>1.1599999999999999</v>
      </c>
      <c r="Q37" s="146"/>
      <c r="R37" s="146"/>
      <c r="S37" s="175">
        <f>ROUND((SUM(S33:S36))/1,2)</f>
        <v>5.04</v>
      </c>
      <c r="T37" s="146"/>
      <c r="U37" s="146"/>
      <c r="V37" s="146"/>
      <c r="W37" s="146"/>
      <c r="X37" s="146"/>
      <c r="Y37" s="146"/>
      <c r="Z37" s="146"/>
    </row>
    <row r="38" spans="1:26" x14ac:dyDescent="0.25">
      <c r="A38" s="1"/>
      <c r="B38" s="1"/>
      <c r="C38" s="1"/>
      <c r="D38" s="1"/>
      <c r="E38" s="1"/>
      <c r="F38" s="160"/>
      <c r="G38" s="142"/>
      <c r="H38" s="142"/>
      <c r="I38" s="142"/>
      <c r="J38" s="1"/>
      <c r="K38" s="1"/>
      <c r="L38" s="1"/>
      <c r="M38" s="1"/>
      <c r="N38" s="1"/>
      <c r="O38" s="1"/>
      <c r="P38" s="1"/>
      <c r="S38" s="1"/>
    </row>
    <row r="39" spans="1:26" x14ac:dyDescent="0.25">
      <c r="A39" s="149"/>
      <c r="B39" s="149"/>
      <c r="C39" s="149"/>
      <c r="D39" s="149" t="s">
        <v>80</v>
      </c>
      <c r="E39" s="149"/>
      <c r="F39" s="167"/>
      <c r="G39" s="150"/>
      <c r="H39" s="150"/>
      <c r="I39" s="150"/>
      <c r="J39" s="149"/>
      <c r="K39" s="149"/>
      <c r="L39" s="149"/>
      <c r="M39" s="149"/>
      <c r="N39" s="149"/>
      <c r="O39" s="149"/>
      <c r="P39" s="149"/>
      <c r="Q39" s="146"/>
      <c r="R39" s="146"/>
      <c r="S39" s="149"/>
      <c r="T39" s="146"/>
      <c r="U39" s="146"/>
      <c r="V39" s="146"/>
      <c r="W39" s="146"/>
      <c r="X39" s="146"/>
      <c r="Y39" s="146"/>
      <c r="Z39" s="146"/>
    </row>
    <row r="40" spans="1:26" ht="24.95" customHeight="1" x14ac:dyDescent="0.25">
      <c r="A40" s="171"/>
      <c r="B40" s="168" t="s">
        <v>99</v>
      </c>
      <c r="C40" s="172" t="s">
        <v>166</v>
      </c>
      <c r="D40" s="168" t="s">
        <v>263</v>
      </c>
      <c r="E40" s="168" t="s">
        <v>110</v>
      </c>
      <c r="F40" s="169">
        <v>42</v>
      </c>
      <c r="G40" s="170"/>
      <c r="H40" s="170"/>
      <c r="I40" s="170">
        <f t="shared" ref="I40:I47" si="4">ROUND(F40*(G40+H40),2)</f>
        <v>0</v>
      </c>
      <c r="J40" s="168">
        <f t="shared" ref="J40:J47" si="5">ROUND(F40*(N40),2)</f>
        <v>282.24</v>
      </c>
      <c r="K40" s="1">
        <f t="shared" ref="K40:K47" si="6">ROUND(F40*(O40),2)</f>
        <v>0</v>
      </c>
      <c r="L40" s="1">
        <f t="shared" ref="L40:L47" si="7">ROUND(F40*(G40),2)</f>
        <v>0</v>
      </c>
      <c r="M40" s="1"/>
      <c r="N40" s="1">
        <v>6.72</v>
      </c>
      <c r="O40" s="1"/>
      <c r="P40" s="167">
        <v>0.12586</v>
      </c>
      <c r="Q40" s="173"/>
      <c r="R40" s="173">
        <v>0.12586</v>
      </c>
      <c r="S40" s="149">
        <f>ROUND(F40*(R40),3)</f>
        <v>5.2859999999999996</v>
      </c>
      <c r="V40" s="174"/>
      <c r="Z40">
        <v>0</v>
      </c>
    </row>
    <row r="41" spans="1:26" ht="24.95" customHeight="1" x14ac:dyDescent="0.25">
      <c r="A41" s="171"/>
      <c r="B41" s="168" t="s">
        <v>95</v>
      </c>
      <c r="C41" s="172" t="s">
        <v>108</v>
      </c>
      <c r="D41" s="168" t="s">
        <v>109</v>
      </c>
      <c r="E41" s="168" t="s">
        <v>110</v>
      </c>
      <c r="F41" s="169">
        <v>12</v>
      </c>
      <c r="G41" s="170"/>
      <c r="H41" s="170"/>
      <c r="I41" s="170">
        <f t="shared" si="4"/>
        <v>0</v>
      </c>
      <c r="J41" s="168">
        <f t="shared" si="5"/>
        <v>42.6</v>
      </c>
      <c r="K41" s="1">
        <f t="shared" si="6"/>
        <v>0</v>
      </c>
      <c r="L41" s="1">
        <f t="shared" si="7"/>
        <v>0</v>
      </c>
      <c r="M41" s="1"/>
      <c r="N41" s="1">
        <v>3.55</v>
      </c>
      <c r="O41" s="1"/>
      <c r="P41" s="167">
        <v>2.0000000000000002E-5</v>
      </c>
      <c r="Q41" s="173"/>
      <c r="R41" s="173">
        <v>2.0000000000000002E-5</v>
      </c>
      <c r="S41" s="149">
        <f>ROUND(F41*(R41),3)</f>
        <v>0</v>
      </c>
      <c r="V41" s="174"/>
      <c r="Z41">
        <v>0</v>
      </c>
    </row>
    <row r="42" spans="1:26" ht="24.95" customHeight="1" x14ac:dyDescent="0.25">
      <c r="A42" s="171"/>
      <c r="B42" s="168" t="s">
        <v>95</v>
      </c>
      <c r="C42" s="172" t="s">
        <v>111</v>
      </c>
      <c r="D42" s="168" t="s">
        <v>112</v>
      </c>
      <c r="E42" s="168" t="s">
        <v>113</v>
      </c>
      <c r="F42" s="169">
        <v>149.97200000000001</v>
      </c>
      <c r="G42" s="170"/>
      <c r="H42" s="170"/>
      <c r="I42" s="170">
        <f t="shared" si="4"/>
        <v>0</v>
      </c>
      <c r="J42" s="168">
        <f t="shared" si="5"/>
        <v>187.47</v>
      </c>
      <c r="K42" s="1">
        <f t="shared" si="6"/>
        <v>0</v>
      </c>
      <c r="L42" s="1">
        <f t="shared" si="7"/>
        <v>0</v>
      </c>
      <c r="M42" s="1"/>
      <c r="N42" s="1">
        <v>1.25</v>
      </c>
      <c r="O42" s="1"/>
      <c r="P42" s="160"/>
      <c r="Q42" s="173"/>
      <c r="R42" s="173"/>
      <c r="S42" s="149"/>
      <c r="V42" s="174"/>
      <c r="Z42">
        <v>0</v>
      </c>
    </row>
    <row r="43" spans="1:26" ht="24.95" customHeight="1" x14ac:dyDescent="0.25">
      <c r="A43" s="171"/>
      <c r="B43" s="168" t="s">
        <v>95</v>
      </c>
      <c r="C43" s="172" t="s">
        <v>114</v>
      </c>
      <c r="D43" s="168" t="s">
        <v>115</v>
      </c>
      <c r="E43" s="168" t="s">
        <v>113</v>
      </c>
      <c r="F43" s="169">
        <v>1349.748</v>
      </c>
      <c r="G43" s="170"/>
      <c r="H43" s="170"/>
      <c r="I43" s="170">
        <f t="shared" si="4"/>
        <v>0</v>
      </c>
      <c r="J43" s="168">
        <f t="shared" si="5"/>
        <v>323.94</v>
      </c>
      <c r="K43" s="1">
        <f t="shared" si="6"/>
        <v>0</v>
      </c>
      <c r="L43" s="1">
        <f t="shared" si="7"/>
        <v>0</v>
      </c>
      <c r="M43" s="1"/>
      <c r="N43" s="1">
        <v>0.24</v>
      </c>
      <c r="O43" s="1"/>
      <c r="P43" s="160"/>
      <c r="Q43" s="173"/>
      <c r="R43" s="173"/>
      <c r="S43" s="149"/>
      <c r="V43" s="174"/>
      <c r="Z43">
        <v>0</v>
      </c>
    </row>
    <row r="44" spans="1:26" ht="24.95" customHeight="1" x14ac:dyDescent="0.25">
      <c r="A44" s="171"/>
      <c r="B44" s="168" t="s">
        <v>95</v>
      </c>
      <c r="C44" s="172" t="s">
        <v>170</v>
      </c>
      <c r="D44" s="168" t="s">
        <v>171</v>
      </c>
      <c r="E44" s="168" t="s">
        <v>113</v>
      </c>
      <c r="F44" s="169">
        <v>30.015000000000001</v>
      </c>
      <c r="G44" s="170"/>
      <c r="H44" s="170"/>
      <c r="I44" s="170">
        <f t="shared" si="4"/>
        <v>0</v>
      </c>
      <c r="J44" s="168">
        <f t="shared" si="5"/>
        <v>533.37</v>
      </c>
      <c r="K44" s="1">
        <f t="shared" si="6"/>
        <v>0</v>
      </c>
      <c r="L44" s="1">
        <f t="shared" si="7"/>
        <v>0</v>
      </c>
      <c r="M44" s="1"/>
      <c r="N44" s="1">
        <v>17.77</v>
      </c>
      <c r="O44" s="1"/>
      <c r="P44" s="160"/>
      <c r="Q44" s="173"/>
      <c r="R44" s="173"/>
      <c r="S44" s="149"/>
      <c r="V44" s="174"/>
      <c r="Z44">
        <v>0</v>
      </c>
    </row>
    <row r="45" spans="1:26" ht="24.95" customHeight="1" x14ac:dyDescent="0.25">
      <c r="A45" s="171"/>
      <c r="B45" s="168" t="s">
        <v>95</v>
      </c>
      <c r="C45" s="172" t="s">
        <v>172</v>
      </c>
      <c r="D45" s="168" t="s">
        <v>173</v>
      </c>
      <c r="E45" s="168" t="s">
        <v>113</v>
      </c>
      <c r="F45" s="169">
        <v>30.015000000000001</v>
      </c>
      <c r="G45" s="170"/>
      <c r="H45" s="170"/>
      <c r="I45" s="170">
        <f t="shared" si="4"/>
        <v>0</v>
      </c>
      <c r="J45" s="168">
        <f t="shared" si="5"/>
        <v>21.61</v>
      </c>
      <c r="K45" s="1">
        <f t="shared" si="6"/>
        <v>0</v>
      </c>
      <c r="L45" s="1">
        <f t="shared" si="7"/>
        <v>0</v>
      </c>
      <c r="M45" s="1"/>
      <c r="N45" s="1">
        <v>0.72</v>
      </c>
      <c r="O45" s="1"/>
      <c r="P45" s="160"/>
      <c r="Q45" s="173"/>
      <c r="R45" s="173"/>
      <c r="S45" s="149"/>
      <c r="V45" s="174"/>
      <c r="Z45">
        <v>0</v>
      </c>
    </row>
    <row r="46" spans="1:26" ht="24.95" customHeight="1" x14ac:dyDescent="0.25">
      <c r="A46" s="171"/>
      <c r="B46" s="168" t="s">
        <v>116</v>
      </c>
      <c r="C46" s="172" t="s">
        <v>241</v>
      </c>
      <c r="D46" s="168" t="s">
        <v>242</v>
      </c>
      <c r="E46" s="168" t="s">
        <v>107</v>
      </c>
      <c r="F46" s="169">
        <v>42.42</v>
      </c>
      <c r="G46" s="170"/>
      <c r="H46" s="170"/>
      <c r="I46" s="170">
        <f t="shared" si="4"/>
        <v>0</v>
      </c>
      <c r="J46" s="168">
        <f t="shared" si="5"/>
        <v>331.72</v>
      </c>
      <c r="K46" s="1">
        <f t="shared" si="6"/>
        <v>0</v>
      </c>
      <c r="L46" s="1">
        <f t="shared" si="7"/>
        <v>0</v>
      </c>
      <c r="M46" s="1"/>
      <c r="N46" s="1">
        <v>7.82</v>
      </c>
      <c r="O46" s="1"/>
      <c r="P46" s="160"/>
      <c r="Q46" s="173"/>
      <c r="R46" s="173"/>
      <c r="S46" s="149"/>
      <c r="V46" s="174"/>
      <c r="Z46">
        <v>0</v>
      </c>
    </row>
    <row r="47" spans="1:26" ht="24.95" customHeight="1" x14ac:dyDescent="0.25">
      <c r="A47" s="171"/>
      <c r="B47" s="168" t="s">
        <v>116</v>
      </c>
      <c r="C47" s="172" t="s">
        <v>117</v>
      </c>
      <c r="D47" s="168" t="s">
        <v>118</v>
      </c>
      <c r="E47" s="168" t="s">
        <v>113</v>
      </c>
      <c r="F47" s="169">
        <v>179.98699999999999</v>
      </c>
      <c r="G47" s="170"/>
      <c r="H47" s="170"/>
      <c r="I47" s="170">
        <f t="shared" si="4"/>
        <v>0</v>
      </c>
      <c r="J47" s="168">
        <f t="shared" si="5"/>
        <v>1772.87</v>
      </c>
      <c r="K47" s="1">
        <f t="shared" si="6"/>
        <v>0</v>
      </c>
      <c r="L47" s="1">
        <f t="shared" si="7"/>
        <v>0</v>
      </c>
      <c r="M47" s="1"/>
      <c r="N47" s="1">
        <v>9.85</v>
      </c>
      <c r="O47" s="1"/>
      <c r="P47" s="160"/>
      <c r="Q47" s="173"/>
      <c r="R47" s="173"/>
      <c r="S47" s="149"/>
      <c r="V47" s="174"/>
      <c r="Z47">
        <v>0</v>
      </c>
    </row>
    <row r="48" spans="1:26" x14ac:dyDescent="0.25">
      <c r="A48" s="149"/>
      <c r="B48" s="149"/>
      <c r="C48" s="149"/>
      <c r="D48" s="149" t="s">
        <v>80</v>
      </c>
      <c r="E48" s="149"/>
      <c r="F48" s="167"/>
      <c r="G48" s="152"/>
      <c r="H48" s="152">
        <f>ROUND((SUM(M39:M47))/1,2)</f>
        <v>0</v>
      </c>
      <c r="I48" s="152">
        <f>ROUND((SUM(I39:I47))/1,2)</f>
        <v>0</v>
      </c>
      <c r="J48" s="149"/>
      <c r="K48" s="149"/>
      <c r="L48" s="149">
        <f>ROUND((SUM(L39:L47))/1,2)</f>
        <v>0</v>
      </c>
      <c r="M48" s="149">
        <f>ROUND((SUM(M39:M47))/1,2)</f>
        <v>0</v>
      </c>
      <c r="N48" s="149"/>
      <c r="O48" s="149"/>
      <c r="P48" s="175">
        <f>ROUND((SUM(P39:P47))/1,2)</f>
        <v>0.13</v>
      </c>
      <c r="Q48" s="146"/>
      <c r="R48" s="146"/>
      <c r="S48" s="175">
        <f>ROUND((SUM(S39:S47))/1,2)</f>
        <v>5.29</v>
      </c>
      <c r="T48" s="146"/>
      <c r="U48" s="146"/>
      <c r="V48" s="146"/>
      <c r="W48" s="146"/>
      <c r="X48" s="146"/>
      <c r="Y48" s="146"/>
      <c r="Z48" s="146"/>
    </row>
    <row r="49" spans="1:26" x14ac:dyDescent="0.25">
      <c r="A49" s="1"/>
      <c r="B49" s="1"/>
      <c r="C49" s="1"/>
      <c r="D49" s="1"/>
      <c r="E49" s="1"/>
      <c r="F49" s="160"/>
      <c r="G49" s="142"/>
      <c r="H49" s="142"/>
      <c r="I49" s="142"/>
      <c r="J49" s="1"/>
      <c r="K49" s="1"/>
      <c r="L49" s="1"/>
      <c r="M49" s="1"/>
      <c r="N49" s="1"/>
      <c r="O49" s="1"/>
      <c r="P49" s="1"/>
      <c r="S49" s="1"/>
    </row>
    <row r="50" spans="1:26" x14ac:dyDescent="0.25">
      <c r="A50" s="149"/>
      <c r="B50" s="149"/>
      <c r="C50" s="149"/>
      <c r="D50" s="149" t="s">
        <v>81</v>
      </c>
      <c r="E50" s="149"/>
      <c r="F50" s="167"/>
      <c r="G50" s="150"/>
      <c r="H50" s="150"/>
      <c r="I50" s="150"/>
      <c r="J50" s="149"/>
      <c r="K50" s="149"/>
      <c r="L50" s="149"/>
      <c r="M50" s="149"/>
      <c r="N50" s="149"/>
      <c r="O50" s="149"/>
      <c r="P50" s="149"/>
      <c r="Q50" s="146"/>
      <c r="R50" s="146"/>
      <c r="S50" s="149"/>
      <c r="T50" s="146"/>
      <c r="U50" s="146"/>
      <c r="V50" s="146"/>
      <c r="W50" s="146"/>
      <c r="X50" s="146"/>
      <c r="Y50" s="146"/>
      <c r="Z50" s="146"/>
    </row>
    <row r="51" spans="1:26" ht="24.95" customHeight="1" x14ac:dyDescent="0.25">
      <c r="A51" s="171"/>
      <c r="B51" s="168" t="s">
        <v>99</v>
      </c>
      <c r="C51" s="172" t="s">
        <v>119</v>
      </c>
      <c r="D51" s="168" t="s">
        <v>120</v>
      </c>
      <c r="E51" s="168" t="s">
        <v>113</v>
      </c>
      <c r="F51" s="169">
        <v>297.14</v>
      </c>
      <c r="G51" s="170"/>
      <c r="H51" s="170"/>
      <c r="I51" s="170">
        <f>ROUND(F51*(G51+H51),2)</f>
        <v>0</v>
      </c>
      <c r="J51" s="168">
        <f>ROUND(F51*(N51),2)</f>
        <v>496.22</v>
      </c>
      <c r="K51" s="1">
        <f>ROUND(F51*(O51),2)</f>
        <v>0</v>
      </c>
      <c r="L51" s="1">
        <f>ROUND(F51*(G51),2)</f>
        <v>0</v>
      </c>
      <c r="M51" s="1"/>
      <c r="N51" s="1">
        <v>1.67</v>
      </c>
      <c r="O51" s="1"/>
      <c r="P51" s="160"/>
      <c r="Q51" s="173"/>
      <c r="R51" s="173"/>
      <c r="S51" s="149"/>
      <c r="V51" s="174"/>
      <c r="Z51">
        <v>0</v>
      </c>
    </row>
    <row r="52" spans="1:26" x14ac:dyDescent="0.25">
      <c r="A52" s="149"/>
      <c r="B52" s="149"/>
      <c r="C52" s="149"/>
      <c r="D52" s="149" t="s">
        <v>81</v>
      </c>
      <c r="E52" s="149"/>
      <c r="F52" s="167"/>
      <c r="G52" s="152"/>
      <c r="H52" s="152"/>
      <c r="I52" s="152">
        <f>ROUND((SUM(I50:I51))/1,2)</f>
        <v>0</v>
      </c>
      <c r="J52" s="149"/>
      <c r="K52" s="149"/>
      <c r="L52" s="149">
        <f>ROUND((SUM(L50:L51))/1,2)</f>
        <v>0</v>
      </c>
      <c r="M52" s="149">
        <f>ROUND((SUM(M50:M51))/1,2)</f>
        <v>0</v>
      </c>
      <c r="N52" s="149"/>
      <c r="O52" s="149"/>
      <c r="P52" s="175"/>
      <c r="S52" s="167">
        <f>ROUND((SUM(S50:S51))/1,2)</f>
        <v>0</v>
      </c>
      <c r="V52">
        <f>ROUND((SUM(V50:V51))/1,2)</f>
        <v>0</v>
      </c>
    </row>
    <row r="53" spans="1:26" x14ac:dyDescent="0.25">
      <c r="A53" s="1"/>
      <c r="B53" s="1"/>
      <c r="C53" s="1"/>
      <c r="D53" s="1"/>
      <c r="E53" s="1"/>
      <c r="F53" s="160"/>
      <c r="G53" s="142"/>
      <c r="H53" s="142"/>
      <c r="I53" s="142"/>
      <c r="J53" s="1"/>
      <c r="K53" s="1"/>
      <c r="L53" s="1"/>
      <c r="M53" s="1"/>
      <c r="N53" s="1"/>
      <c r="O53" s="1"/>
      <c r="P53" s="1"/>
      <c r="S53" s="1"/>
    </row>
    <row r="54" spans="1:26" x14ac:dyDescent="0.25">
      <c r="A54" s="149"/>
      <c r="B54" s="149"/>
      <c r="C54" s="149"/>
      <c r="D54" s="2" t="s">
        <v>76</v>
      </c>
      <c r="E54" s="149"/>
      <c r="F54" s="167"/>
      <c r="G54" s="152"/>
      <c r="H54" s="152">
        <f>ROUND((SUM(M9:M53))/2,2)</f>
        <v>0</v>
      </c>
      <c r="I54" s="152">
        <f>ROUND((SUM(I9:I53))/2,2)</f>
        <v>0</v>
      </c>
      <c r="J54" s="149"/>
      <c r="K54" s="149"/>
      <c r="L54" s="149">
        <f>ROUND((SUM(L9:L53))/2,2)</f>
        <v>0</v>
      </c>
      <c r="M54" s="149">
        <f>ROUND((SUM(M9:M53))/2,2)</f>
        <v>0</v>
      </c>
      <c r="N54" s="149"/>
      <c r="O54" s="149"/>
      <c r="P54" s="175"/>
      <c r="S54" s="175">
        <f>ROUND((SUM(S9:S53))/2,2)</f>
        <v>240.34</v>
      </c>
      <c r="V54">
        <f>ROUND((SUM(V9:V53))/2,2)</f>
        <v>0</v>
      </c>
    </row>
    <row r="55" spans="1:26" x14ac:dyDescent="0.25">
      <c r="A55" s="176"/>
      <c r="B55" s="176"/>
      <c r="C55" s="176"/>
      <c r="D55" s="176" t="s">
        <v>82</v>
      </c>
      <c r="E55" s="176"/>
      <c r="F55" s="177"/>
      <c r="G55" s="178"/>
      <c r="H55" s="178">
        <f>ROUND((SUM(M9:M54))/3,2)</f>
        <v>0</v>
      </c>
      <c r="I55" s="178">
        <f>ROUND((SUM(I9:I54))/3,2)</f>
        <v>0</v>
      </c>
      <c r="J55" s="176"/>
      <c r="K55" s="176">
        <f>ROUND((SUM(K9:K54))/3,2)</f>
        <v>0</v>
      </c>
      <c r="L55" s="176">
        <f>ROUND((SUM(L9:L54))/3,2)</f>
        <v>0</v>
      </c>
      <c r="M55" s="176">
        <f>ROUND((SUM(M9:M54))/3,2)</f>
        <v>0</v>
      </c>
      <c r="N55" s="176"/>
      <c r="O55" s="176"/>
      <c r="P55" s="177"/>
      <c r="Q55" s="179"/>
      <c r="R55" s="179"/>
      <c r="S55" s="195">
        <f>ROUND((SUM(S9:S54))/3,2)</f>
        <v>240.34</v>
      </c>
      <c r="T55" s="179"/>
      <c r="U55" s="179"/>
      <c r="V55" s="179">
        <f>ROUND((SUM(V9:V54))/3,2)</f>
        <v>0</v>
      </c>
      <c r="Z55">
        <f>(SUM(Z9:Z54))</f>
        <v>0</v>
      </c>
    </row>
  </sheetData>
  <mergeCells count="3">
    <mergeCell ref="B1:H1"/>
    <mergeCell ref="B2:H2"/>
    <mergeCell ref="B3:H3"/>
  </mergeCells>
  <printOptions horizontalCentered="1" gridLines="1"/>
  <pageMargins left="0.7" right="6.9444444444444441E-3" top="0.75" bottom="0.75" header="0.3" footer="0.3"/>
  <pageSetup paperSize="9" orientation="landscape" verticalDpi="0" r:id="rId1"/>
  <headerFooter>
    <oddHeader>&amp;C&amp;B&amp; Rozpočet VRANOV N.T - OPRAVA CHODNÍKOV A KOMUNIKÁCIÍ NA ÚZEMÍ MESTA / Ul. Krátka</oddHeader>
    <oddFooter>&amp;RStrana &amp;P z &amp;N    &amp;L&amp;7Spracované systémom Systematic®pyramida.wsn, tel.: 051 77 10 585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5"/>
  <sheetViews>
    <sheetView workbookViewId="0">
      <pane ySplit="8" topLeftCell="A11" activePane="bottomLeft" state="frozen"/>
      <selection pane="bottomLeft" activeCell="S35" sqref="S35"/>
    </sheetView>
  </sheetViews>
  <sheetFormatPr defaultColWidth="0" defaultRowHeight="15" x14ac:dyDescent="0.25"/>
  <cols>
    <col min="1" max="1" width="4.7109375" hidden="1" customWidth="1"/>
    <col min="2" max="2" width="5.7109375" customWidth="1"/>
    <col min="3" max="3" width="12.7109375" customWidth="1"/>
    <col min="4" max="4" width="44.7109375" customWidth="1"/>
    <col min="5" max="5" width="5.7109375" customWidth="1"/>
    <col min="6" max="7" width="9.7109375" customWidth="1"/>
    <col min="8" max="8" width="9.7109375" hidden="1" customWidth="1"/>
    <col min="9" max="9" width="10.7109375" customWidth="1"/>
    <col min="10" max="15" width="0" hidden="1" customWidth="1"/>
    <col min="16" max="16" width="9.7109375" customWidth="1"/>
    <col min="17" max="18" width="0" hidden="1" customWidth="1"/>
    <col min="19" max="19" width="9" customWidth="1"/>
    <col min="20" max="21" width="0" hidden="1" customWidth="1"/>
    <col min="22" max="22" width="7.7109375" customWidth="1"/>
    <col min="23" max="26" width="0" hidden="1" customWidth="1"/>
    <col min="27" max="27" width="9.140625" customWidth="1"/>
    <col min="28" max="16384" width="9.140625" hidden="1"/>
  </cols>
  <sheetData>
    <row r="1" spans="1:26" ht="20.100000000000001" customHeight="1" x14ac:dyDescent="0.25">
      <c r="A1" s="158"/>
      <c r="B1" s="213" t="s">
        <v>33</v>
      </c>
      <c r="C1" s="214"/>
      <c r="D1" s="214"/>
      <c r="E1" s="214"/>
      <c r="F1" s="214"/>
      <c r="G1" s="214"/>
      <c r="H1" s="215"/>
      <c r="I1" s="159" t="s">
        <v>30</v>
      </c>
      <c r="J1" s="158"/>
      <c r="K1" s="3"/>
      <c r="L1" s="3"/>
      <c r="M1" s="3"/>
      <c r="N1" s="3"/>
      <c r="O1" s="3"/>
      <c r="P1" s="3"/>
      <c r="S1" s="3"/>
      <c r="V1" s="154"/>
      <c r="W1">
        <v>30.126000000000001</v>
      </c>
    </row>
    <row r="2" spans="1:26" ht="20.100000000000001" customHeight="1" x14ac:dyDescent="0.25">
      <c r="A2" s="158"/>
      <c r="B2" s="213" t="s">
        <v>34</v>
      </c>
      <c r="C2" s="214"/>
      <c r="D2" s="214"/>
      <c r="E2" s="214"/>
      <c r="F2" s="214"/>
      <c r="G2" s="214"/>
      <c r="H2" s="215"/>
      <c r="I2" s="159" t="s">
        <v>28</v>
      </c>
      <c r="J2" s="158"/>
      <c r="K2" s="3"/>
      <c r="L2" s="3"/>
      <c r="M2" s="3"/>
      <c r="N2" s="3"/>
      <c r="O2" s="3"/>
      <c r="P2" s="3"/>
      <c r="S2" s="3"/>
      <c r="V2" s="154"/>
    </row>
    <row r="3" spans="1:26" ht="20.100000000000001" customHeight="1" x14ac:dyDescent="0.25">
      <c r="A3" s="158"/>
      <c r="B3" s="213" t="s">
        <v>35</v>
      </c>
      <c r="C3" s="214"/>
      <c r="D3" s="214"/>
      <c r="E3" s="214"/>
      <c r="F3" s="214"/>
      <c r="G3" s="214"/>
      <c r="H3" s="215"/>
      <c r="I3" s="159" t="s">
        <v>74</v>
      </c>
      <c r="J3" s="158"/>
      <c r="K3" s="3"/>
      <c r="L3" s="3"/>
      <c r="M3" s="3"/>
      <c r="N3" s="3"/>
      <c r="O3" s="3"/>
      <c r="P3" s="3"/>
      <c r="S3" s="3"/>
      <c r="V3" s="154"/>
    </row>
    <row r="4" spans="1:26" x14ac:dyDescent="0.25">
      <c r="A4" s="3"/>
      <c r="B4" s="5" t="s">
        <v>94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S4" s="3"/>
      <c r="V4" s="154"/>
    </row>
    <row r="5" spans="1:26" x14ac:dyDescent="0.25">
      <c r="A5" s="3"/>
      <c r="B5" s="5" t="s">
        <v>27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S5" s="3"/>
      <c r="V5" s="154"/>
    </row>
    <row r="6" spans="1:26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S6" s="3"/>
      <c r="V6" s="154"/>
    </row>
    <row r="7" spans="1:26" x14ac:dyDescent="0.25">
      <c r="A7" s="12"/>
      <c r="B7" s="13" t="s">
        <v>75</v>
      </c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S7" s="12"/>
      <c r="V7" s="162"/>
    </row>
    <row r="8" spans="1:26" ht="15.75" x14ac:dyDescent="0.25">
      <c r="A8" s="161" t="s">
        <v>83</v>
      </c>
      <c r="B8" s="161" t="s">
        <v>84</v>
      </c>
      <c r="C8" s="161" t="s">
        <v>85</v>
      </c>
      <c r="D8" s="161" t="s">
        <v>86</v>
      </c>
      <c r="E8" s="161" t="s">
        <v>87</v>
      </c>
      <c r="F8" s="161" t="s">
        <v>88</v>
      </c>
      <c r="G8" s="161" t="s">
        <v>89</v>
      </c>
      <c r="H8" s="161" t="s">
        <v>66</v>
      </c>
      <c r="I8" s="161" t="s">
        <v>90</v>
      </c>
      <c r="J8" s="161"/>
      <c r="K8" s="161"/>
      <c r="L8" s="161"/>
      <c r="M8" s="161"/>
      <c r="N8" s="161"/>
      <c r="O8" s="161"/>
      <c r="P8" s="161" t="s">
        <v>91</v>
      </c>
      <c r="Q8" s="155"/>
      <c r="R8" s="155"/>
      <c r="S8" s="161" t="s">
        <v>92</v>
      </c>
      <c r="T8" s="157"/>
      <c r="U8" s="157"/>
      <c r="V8" s="163" t="s">
        <v>93</v>
      </c>
      <c r="W8" s="156"/>
      <c r="X8" s="156"/>
      <c r="Y8" s="156"/>
      <c r="Z8" s="156"/>
    </row>
    <row r="9" spans="1:26" x14ac:dyDescent="0.25">
      <c r="A9" s="143"/>
      <c r="B9" s="143"/>
      <c r="C9" s="164"/>
      <c r="D9" s="147" t="s">
        <v>76</v>
      </c>
      <c r="E9" s="143"/>
      <c r="F9" s="165"/>
      <c r="G9" s="144"/>
      <c r="H9" s="144"/>
      <c r="I9" s="144"/>
      <c r="J9" s="143"/>
      <c r="K9" s="143"/>
      <c r="L9" s="143"/>
      <c r="M9" s="143"/>
      <c r="N9" s="143"/>
      <c r="O9" s="143"/>
      <c r="P9" s="143"/>
      <c r="Q9" s="146"/>
      <c r="R9" s="146"/>
      <c r="S9" s="143"/>
      <c r="T9" s="146"/>
      <c r="U9" s="146"/>
      <c r="V9" s="166"/>
      <c r="W9" s="146"/>
      <c r="X9" s="146"/>
      <c r="Y9" s="146"/>
      <c r="Z9" s="146"/>
    </row>
    <row r="10" spans="1:26" x14ac:dyDescent="0.25">
      <c r="A10" s="149"/>
      <c r="B10" s="149"/>
      <c r="C10" s="149"/>
      <c r="D10" s="149" t="s">
        <v>77</v>
      </c>
      <c r="E10" s="149"/>
      <c r="F10" s="167"/>
      <c r="G10" s="150"/>
      <c r="H10" s="150"/>
      <c r="I10" s="150"/>
      <c r="J10" s="149"/>
      <c r="K10" s="149"/>
      <c r="L10" s="149"/>
      <c r="M10" s="149"/>
      <c r="N10" s="149"/>
      <c r="O10" s="149"/>
      <c r="P10" s="149"/>
      <c r="Q10" s="146"/>
      <c r="R10" s="146"/>
      <c r="S10" s="149"/>
      <c r="T10" s="146"/>
      <c r="U10" s="146"/>
      <c r="V10" s="146"/>
      <c r="W10" s="146"/>
      <c r="X10" s="146"/>
      <c r="Y10" s="146"/>
      <c r="Z10" s="146"/>
    </row>
    <row r="11" spans="1:26" ht="24.95" customHeight="1" x14ac:dyDescent="0.25">
      <c r="A11" s="171"/>
      <c r="B11" s="168" t="s">
        <v>95</v>
      </c>
      <c r="C11" s="172" t="s">
        <v>96</v>
      </c>
      <c r="D11" s="168" t="s">
        <v>97</v>
      </c>
      <c r="E11" s="168" t="s">
        <v>98</v>
      </c>
      <c r="F11" s="169">
        <v>2415</v>
      </c>
      <c r="G11" s="170"/>
      <c r="H11" s="170"/>
      <c r="I11" s="170">
        <f>ROUND(F11*(G11+H11),2)</f>
        <v>0</v>
      </c>
      <c r="J11" s="168">
        <f>ROUND(F11*(N11),2)</f>
        <v>9563.4</v>
      </c>
      <c r="K11" s="1">
        <f>ROUND(F11*(O11),2)</f>
        <v>0</v>
      </c>
      <c r="L11" s="1">
        <f>ROUND(F11*(G11),2)</f>
        <v>0</v>
      </c>
      <c r="M11" s="1"/>
      <c r="N11" s="1">
        <v>3.96</v>
      </c>
      <c r="O11" s="1"/>
      <c r="P11" s="167">
        <v>1.0000000000000001E-5</v>
      </c>
      <c r="Q11" s="173"/>
      <c r="R11" s="173">
        <v>1.0000000000000001E-5</v>
      </c>
      <c r="S11" s="149">
        <f>ROUND(F11*(R11),3)</f>
        <v>2.4E-2</v>
      </c>
      <c r="V11" s="174"/>
      <c r="Z11">
        <v>0</v>
      </c>
    </row>
    <row r="12" spans="1:26" x14ac:dyDescent="0.25">
      <c r="A12" s="149"/>
      <c r="B12" s="149"/>
      <c r="C12" s="149"/>
      <c r="D12" s="149" t="s">
        <v>77</v>
      </c>
      <c r="E12" s="149"/>
      <c r="F12" s="167"/>
      <c r="G12" s="152"/>
      <c r="H12" s="152">
        <f>ROUND((SUM(M10:M11))/1,2)</f>
        <v>0</v>
      </c>
      <c r="I12" s="152">
        <f>ROUND((SUM(I10:I11))/1,2)</f>
        <v>0</v>
      </c>
      <c r="J12" s="149"/>
      <c r="K12" s="149"/>
      <c r="L12" s="149">
        <f>ROUND((SUM(L10:L11))/1,2)</f>
        <v>0</v>
      </c>
      <c r="M12" s="149">
        <f>ROUND((SUM(M10:M11))/1,2)</f>
        <v>0</v>
      </c>
      <c r="N12" s="149"/>
      <c r="O12" s="149"/>
      <c r="P12" s="175">
        <f>ROUND((SUM(P10:P11))/1,2)</f>
        <v>0</v>
      </c>
      <c r="Q12" s="146"/>
      <c r="R12" s="146"/>
      <c r="S12" s="175">
        <f>ROUND((SUM(S10:S11))/1,2)</f>
        <v>0.02</v>
      </c>
      <c r="T12" s="146"/>
      <c r="U12" s="146"/>
      <c r="V12" s="146"/>
      <c r="W12" s="146"/>
      <c r="X12" s="146"/>
      <c r="Y12" s="146"/>
      <c r="Z12" s="146"/>
    </row>
    <row r="13" spans="1:26" x14ac:dyDescent="0.25">
      <c r="A13" s="1"/>
      <c r="B13" s="1"/>
      <c r="C13" s="1"/>
      <c r="D13" s="1"/>
      <c r="E13" s="1"/>
      <c r="F13" s="160"/>
      <c r="G13" s="142"/>
      <c r="H13" s="142"/>
      <c r="I13" s="142"/>
      <c r="J13" s="1"/>
      <c r="K13" s="1"/>
      <c r="L13" s="1"/>
      <c r="M13" s="1"/>
      <c r="N13" s="1"/>
      <c r="O13" s="1"/>
      <c r="P13" s="1"/>
      <c r="S13" s="1"/>
    </row>
    <row r="14" spans="1:26" x14ac:dyDescent="0.25">
      <c r="A14" s="149"/>
      <c r="B14" s="149"/>
      <c r="C14" s="149"/>
      <c r="D14" s="149" t="s">
        <v>78</v>
      </c>
      <c r="E14" s="149"/>
      <c r="F14" s="167"/>
      <c r="G14" s="150"/>
      <c r="H14" s="150"/>
      <c r="I14" s="150"/>
      <c r="J14" s="149"/>
      <c r="K14" s="149"/>
      <c r="L14" s="149"/>
      <c r="M14" s="149"/>
      <c r="N14" s="149"/>
      <c r="O14" s="149"/>
      <c r="P14" s="149"/>
      <c r="Q14" s="146"/>
      <c r="R14" s="146"/>
      <c r="S14" s="149"/>
      <c r="T14" s="146"/>
      <c r="U14" s="146"/>
      <c r="V14" s="146"/>
      <c r="W14" s="146"/>
      <c r="X14" s="146"/>
      <c r="Y14" s="146"/>
      <c r="Z14" s="146"/>
    </row>
    <row r="15" spans="1:26" ht="24.95" customHeight="1" x14ac:dyDescent="0.25">
      <c r="A15" s="171"/>
      <c r="B15" s="168" t="s">
        <v>99</v>
      </c>
      <c r="C15" s="172" t="s">
        <v>100</v>
      </c>
      <c r="D15" s="168" t="s">
        <v>101</v>
      </c>
      <c r="E15" s="168" t="s">
        <v>98</v>
      </c>
      <c r="F15" s="169">
        <v>2415</v>
      </c>
      <c r="G15" s="170"/>
      <c r="H15" s="170"/>
      <c r="I15" s="170">
        <f>ROUND(F15*(G15+H15),2)</f>
        <v>0</v>
      </c>
      <c r="J15" s="168">
        <f>ROUND(F15*(N15),2)</f>
        <v>869.4</v>
      </c>
      <c r="K15" s="1">
        <f>ROUND(F15*(O15),2)</f>
        <v>0</v>
      </c>
      <c r="L15" s="1">
        <f>ROUND(F15*(G15),2)</f>
        <v>0</v>
      </c>
      <c r="M15" s="1"/>
      <c r="N15" s="1">
        <v>0.36</v>
      </c>
      <c r="O15" s="1"/>
      <c r="P15" s="167">
        <v>6.0999999999999997E-4</v>
      </c>
      <c r="Q15" s="173"/>
      <c r="R15" s="173">
        <v>6.0999999999999997E-4</v>
      </c>
      <c r="S15" s="149">
        <f>ROUND(F15*(R15),3)</f>
        <v>1.4730000000000001</v>
      </c>
      <c r="V15" s="174"/>
      <c r="Z15">
        <v>0</v>
      </c>
    </row>
    <row r="16" spans="1:26" ht="24.95" customHeight="1" x14ac:dyDescent="0.25">
      <c r="A16" s="171"/>
      <c r="B16" s="168" t="s">
        <v>99</v>
      </c>
      <c r="C16" s="172" t="s">
        <v>102</v>
      </c>
      <c r="D16" s="168" t="s">
        <v>103</v>
      </c>
      <c r="E16" s="168" t="s">
        <v>98</v>
      </c>
      <c r="F16" s="169">
        <v>2415</v>
      </c>
      <c r="G16" s="170"/>
      <c r="H16" s="170"/>
      <c r="I16" s="170">
        <f>ROUND(F16*(G16+H16),2)</f>
        <v>0</v>
      </c>
      <c r="J16" s="168">
        <f>ROUND(F16*(N16),2)</f>
        <v>23932.65</v>
      </c>
      <c r="K16" s="1">
        <f>ROUND(F16*(O16),2)</f>
        <v>0</v>
      </c>
      <c r="L16" s="1">
        <f>ROUND(F16*(G16),2)</f>
        <v>0</v>
      </c>
      <c r="M16" s="1"/>
      <c r="N16" s="1">
        <v>9.91</v>
      </c>
      <c r="O16" s="1"/>
      <c r="P16" s="167">
        <v>0.13280999999999998</v>
      </c>
      <c r="Q16" s="173"/>
      <c r="R16" s="173">
        <v>0.13280999999999998</v>
      </c>
      <c r="S16" s="149">
        <f>ROUND(F16*(R16),3)</f>
        <v>320.73599999999999</v>
      </c>
      <c r="V16" s="174"/>
      <c r="Z16">
        <v>0</v>
      </c>
    </row>
    <row r="17" spans="1:26" x14ac:dyDescent="0.25">
      <c r="A17" s="149"/>
      <c r="B17" s="149"/>
      <c r="C17" s="149"/>
      <c r="D17" s="149" t="s">
        <v>78</v>
      </c>
      <c r="E17" s="149"/>
      <c r="F17" s="167"/>
      <c r="G17" s="152"/>
      <c r="H17" s="152">
        <f>ROUND((SUM(M14:M16))/1,2)</f>
        <v>0</v>
      </c>
      <c r="I17" s="152">
        <f>ROUND((SUM(I14:I16))/1,2)</f>
        <v>0</v>
      </c>
      <c r="J17" s="149"/>
      <c r="K17" s="149"/>
      <c r="L17" s="149">
        <f>ROUND((SUM(L14:L16))/1,2)</f>
        <v>0</v>
      </c>
      <c r="M17" s="149">
        <f>ROUND((SUM(M14:M16))/1,2)</f>
        <v>0</v>
      </c>
      <c r="N17" s="149"/>
      <c r="O17" s="149"/>
      <c r="P17" s="175">
        <f>ROUND((SUM(P14:P16))/1,2)</f>
        <v>0.13</v>
      </c>
      <c r="Q17" s="146"/>
      <c r="R17" s="146"/>
      <c r="S17" s="175">
        <f>ROUND((SUM(S14:S16))/1,2)</f>
        <v>322.20999999999998</v>
      </c>
      <c r="T17" s="146"/>
      <c r="U17" s="146"/>
      <c r="V17" s="146"/>
      <c r="W17" s="146"/>
      <c r="X17" s="146"/>
      <c r="Y17" s="146"/>
      <c r="Z17" s="146"/>
    </row>
    <row r="18" spans="1:26" x14ac:dyDescent="0.25">
      <c r="A18" s="1"/>
      <c r="B18" s="1"/>
      <c r="C18" s="1"/>
      <c r="D18" s="1"/>
      <c r="E18" s="1"/>
      <c r="F18" s="160"/>
      <c r="G18" s="142"/>
      <c r="H18" s="142"/>
      <c r="I18" s="142"/>
      <c r="J18" s="1"/>
      <c r="K18" s="1"/>
      <c r="L18" s="1"/>
      <c r="M18" s="1"/>
      <c r="N18" s="1"/>
      <c r="O18" s="1"/>
      <c r="P18" s="1"/>
      <c r="S18" s="1"/>
    </row>
    <row r="19" spans="1:26" x14ac:dyDescent="0.25">
      <c r="A19" s="149"/>
      <c r="B19" s="149"/>
      <c r="C19" s="149"/>
      <c r="D19" s="149" t="s">
        <v>79</v>
      </c>
      <c r="E19" s="149"/>
      <c r="F19" s="167"/>
      <c r="G19" s="150"/>
      <c r="H19" s="150"/>
      <c r="I19" s="150"/>
      <c r="J19" s="149"/>
      <c r="K19" s="149"/>
      <c r="L19" s="149"/>
      <c r="M19" s="149"/>
      <c r="N19" s="149"/>
      <c r="O19" s="149"/>
      <c r="P19" s="149"/>
      <c r="Q19" s="146"/>
      <c r="R19" s="146"/>
      <c r="S19" s="149"/>
      <c r="T19" s="146"/>
      <c r="U19" s="146"/>
      <c r="V19" s="146"/>
      <c r="W19" s="146"/>
      <c r="X19" s="146"/>
      <c r="Y19" s="146"/>
      <c r="Z19" s="146"/>
    </row>
    <row r="20" spans="1:26" ht="24.95" customHeight="1" x14ac:dyDescent="0.25">
      <c r="A20" s="171"/>
      <c r="B20" s="168" t="s">
        <v>104</v>
      </c>
      <c r="C20" s="172" t="s">
        <v>105</v>
      </c>
      <c r="D20" s="168" t="s">
        <v>106</v>
      </c>
      <c r="E20" s="168" t="s">
        <v>107</v>
      </c>
      <c r="F20" s="169">
        <v>16</v>
      </c>
      <c r="G20" s="170"/>
      <c r="H20" s="170"/>
      <c r="I20" s="170">
        <f>ROUND(F20*(G20+H20),2)</f>
        <v>0</v>
      </c>
      <c r="J20" s="168">
        <f>ROUND(F20*(N20),2)</f>
        <v>944.16</v>
      </c>
      <c r="K20" s="1">
        <f>ROUND(F20*(O20),2)</f>
        <v>0</v>
      </c>
      <c r="L20" s="1">
        <f>ROUND(F20*(G20),2)</f>
        <v>0</v>
      </c>
      <c r="M20" s="1"/>
      <c r="N20" s="1">
        <v>59.01</v>
      </c>
      <c r="O20" s="1"/>
      <c r="P20" s="167">
        <v>0.4199</v>
      </c>
      <c r="Q20" s="173"/>
      <c r="R20" s="173">
        <v>0.4199</v>
      </c>
      <c r="S20" s="149">
        <f>ROUND(F20*(R20),3)</f>
        <v>6.718</v>
      </c>
      <c r="V20" s="174"/>
      <c r="Z20">
        <v>0</v>
      </c>
    </row>
    <row r="21" spans="1:26" x14ac:dyDescent="0.25">
      <c r="A21" s="149"/>
      <c r="B21" s="149"/>
      <c r="C21" s="149"/>
      <c r="D21" s="149" t="s">
        <v>79</v>
      </c>
      <c r="E21" s="149"/>
      <c r="F21" s="167"/>
      <c r="G21" s="152"/>
      <c r="H21" s="152">
        <f>ROUND((SUM(M19:M20))/1,2)</f>
        <v>0</v>
      </c>
      <c r="I21" s="152">
        <f>ROUND((SUM(I19:I20))/1,2)</f>
        <v>0</v>
      </c>
      <c r="J21" s="149"/>
      <c r="K21" s="149"/>
      <c r="L21" s="149">
        <f>ROUND((SUM(L19:L20))/1,2)</f>
        <v>0</v>
      </c>
      <c r="M21" s="149">
        <f>ROUND((SUM(M19:M20))/1,2)</f>
        <v>0</v>
      </c>
      <c r="N21" s="149"/>
      <c r="O21" s="149"/>
      <c r="P21" s="175">
        <f>ROUND((SUM(P19:P20))/1,2)</f>
        <v>0.42</v>
      </c>
      <c r="Q21" s="146"/>
      <c r="R21" s="146"/>
      <c r="S21" s="175">
        <f>ROUND((SUM(S19:S20))/1,2)</f>
        <v>6.72</v>
      </c>
      <c r="T21" s="146"/>
      <c r="U21" s="146"/>
      <c r="V21" s="146"/>
      <c r="W21" s="146"/>
      <c r="X21" s="146"/>
      <c r="Y21" s="146"/>
      <c r="Z21" s="146"/>
    </row>
    <row r="22" spans="1:26" x14ac:dyDescent="0.25">
      <c r="A22" s="1"/>
      <c r="B22" s="1"/>
      <c r="C22" s="1"/>
      <c r="D22" s="1"/>
      <c r="E22" s="1"/>
      <c r="F22" s="160"/>
      <c r="G22" s="142"/>
      <c r="H22" s="142"/>
      <c r="I22" s="142"/>
      <c r="J22" s="1"/>
      <c r="K22" s="1"/>
      <c r="L22" s="1"/>
      <c r="M22" s="1"/>
      <c r="N22" s="1"/>
      <c r="O22" s="1"/>
      <c r="P22" s="1"/>
      <c r="S22" s="1"/>
    </row>
    <row r="23" spans="1:26" x14ac:dyDescent="0.25">
      <c r="A23" s="149"/>
      <c r="B23" s="149"/>
      <c r="C23" s="149"/>
      <c r="D23" s="149" t="s">
        <v>80</v>
      </c>
      <c r="E23" s="149"/>
      <c r="F23" s="167"/>
      <c r="G23" s="150"/>
      <c r="H23" s="150"/>
      <c r="I23" s="150"/>
      <c r="J23" s="149"/>
      <c r="K23" s="149"/>
      <c r="L23" s="149"/>
      <c r="M23" s="149"/>
      <c r="N23" s="149"/>
      <c r="O23" s="149"/>
      <c r="P23" s="149"/>
      <c r="Q23" s="146"/>
      <c r="R23" s="146"/>
      <c r="S23" s="149"/>
      <c r="T23" s="146"/>
      <c r="U23" s="146"/>
      <c r="V23" s="146"/>
      <c r="W23" s="146"/>
      <c r="X23" s="146"/>
      <c r="Y23" s="146"/>
      <c r="Z23" s="146"/>
    </row>
    <row r="24" spans="1:26" ht="24.95" customHeight="1" x14ac:dyDescent="0.25">
      <c r="A24" s="171"/>
      <c r="B24" s="168" t="s">
        <v>95</v>
      </c>
      <c r="C24" s="172" t="s">
        <v>108</v>
      </c>
      <c r="D24" s="168" t="s">
        <v>109</v>
      </c>
      <c r="E24" s="168" t="s">
        <v>110</v>
      </c>
      <c r="F24" s="169">
        <v>24</v>
      </c>
      <c r="G24" s="170"/>
      <c r="H24" s="170"/>
      <c r="I24" s="170">
        <f>ROUND(F24*(G24+H24),2)</f>
        <v>0</v>
      </c>
      <c r="J24" s="168">
        <f>ROUND(F24*(N24),2)</f>
        <v>85.2</v>
      </c>
      <c r="K24" s="1">
        <f>ROUND(F24*(O24),2)</f>
        <v>0</v>
      </c>
      <c r="L24" s="1">
        <f>ROUND(F24*(G24),2)</f>
        <v>0</v>
      </c>
      <c r="M24" s="1"/>
      <c r="N24" s="1">
        <v>3.55</v>
      </c>
      <c r="O24" s="1"/>
      <c r="P24" s="167">
        <v>2.0000000000000002E-5</v>
      </c>
      <c r="Q24" s="173"/>
      <c r="R24" s="173">
        <v>2.0000000000000002E-5</v>
      </c>
      <c r="S24" s="149">
        <f>ROUND(F24*(R24),3)</f>
        <v>0</v>
      </c>
      <c r="V24" s="174"/>
      <c r="Z24">
        <v>0</v>
      </c>
    </row>
    <row r="25" spans="1:26" ht="24.95" customHeight="1" x14ac:dyDescent="0.25">
      <c r="A25" s="171"/>
      <c r="B25" s="168" t="s">
        <v>95</v>
      </c>
      <c r="C25" s="172" t="s">
        <v>111</v>
      </c>
      <c r="D25" s="168" t="s">
        <v>112</v>
      </c>
      <c r="E25" s="168" t="s">
        <v>113</v>
      </c>
      <c r="F25" s="169">
        <v>309.12</v>
      </c>
      <c r="G25" s="170"/>
      <c r="H25" s="170"/>
      <c r="I25" s="170">
        <f>ROUND(F25*(G25+H25),2)</f>
        <v>0</v>
      </c>
      <c r="J25" s="168">
        <f>ROUND(F25*(N25),2)</f>
        <v>386.4</v>
      </c>
      <c r="K25" s="1">
        <f>ROUND(F25*(O25),2)</f>
        <v>0</v>
      </c>
      <c r="L25" s="1">
        <f>ROUND(F25*(G25),2)</f>
        <v>0</v>
      </c>
      <c r="M25" s="1"/>
      <c r="N25" s="1">
        <v>1.25</v>
      </c>
      <c r="O25" s="1"/>
      <c r="P25" s="160"/>
      <c r="Q25" s="173"/>
      <c r="R25" s="173"/>
      <c r="S25" s="149"/>
      <c r="V25" s="174"/>
      <c r="Z25">
        <v>0</v>
      </c>
    </row>
    <row r="26" spans="1:26" ht="24.95" customHeight="1" x14ac:dyDescent="0.25">
      <c r="A26" s="171"/>
      <c r="B26" s="168" t="s">
        <v>95</v>
      </c>
      <c r="C26" s="172" t="s">
        <v>114</v>
      </c>
      <c r="D26" s="168" t="s">
        <v>115</v>
      </c>
      <c r="E26" s="168" t="s">
        <v>113</v>
      </c>
      <c r="F26" s="169">
        <v>2782.08</v>
      </c>
      <c r="G26" s="170"/>
      <c r="H26" s="170"/>
      <c r="I26" s="170">
        <f>ROUND(F26*(G26+H26),2)</f>
        <v>0</v>
      </c>
      <c r="J26" s="168">
        <f>ROUND(F26*(N26),2)</f>
        <v>667.7</v>
      </c>
      <c r="K26" s="1">
        <f>ROUND(F26*(O26),2)</f>
        <v>0</v>
      </c>
      <c r="L26" s="1">
        <f>ROUND(F26*(G26),2)</f>
        <v>0</v>
      </c>
      <c r="M26" s="1"/>
      <c r="N26" s="1">
        <v>0.24</v>
      </c>
      <c r="O26" s="1"/>
      <c r="P26" s="160"/>
      <c r="Q26" s="173"/>
      <c r="R26" s="173"/>
      <c r="S26" s="149"/>
      <c r="V26" s="174"/>
      <c r="Z26">
        <v>0</v>
      </c>
    </row>
    <row r="27" spans="1:26" ht="24.95" customHeight="1" x14ac:dyDescent="0.25">
      <c r="A27" s="171"/>
      <c r="B27" s="168" t="s">
        <v>116</v>
      </c>
      <c r="C27" s="172" t="s">
        <v>117</v>
      </c>
      <c r="D27" s="168" t="s">
        <v>118</v>
      </c>
      <c r="E27" s="168" t="s">
        <v>113</v>
      </c>
      <c r="F27" s="169">
        <v>309.12</v>
      </c>
      <c r="G27" s="170"/>
      <c r="H27" s="170"/>
      <c r="I27" s="170">
        <f>ROUND(F27*(G27+H27),2)</f>
        <v>0</v>
      </c>
      <c r="J27" s="168">
        <f>ROUND(F27*(N27),2)</f>
        <v>3044.83</v>
      </c>
      <c r="K27" s="1">
        <f>ROUND(F27*(O27),2)</f>
        <v>0</v>
      </c>
      <c r="L27" s="1">
        <f>ROUND(F27*(G27),2)</f>
        <v>0</v>
      </c>
      <c r="M27" s="1"/>
      <c r="N27" s="1">
        <v>9.85</v>
      </c>
      <c r="O27" s="1"/>
      <c r="P27" s="160"/>
      <c r="Q27" s="173"/>
      <c r="R27" s="173"/>
      <c r="S27" s="149"/>
      <c r="V27" s="174"/>
      <c r="Z27">
        <v>0</v>
      </c>
    </row>
    <row r="28" spans="1:26" x14ac:dyDescent="0.25">
      <c r="A28" s="149"/>
      <c r="B28" s="149"/>
      <c r="C28" s="149"/>
      <c r="D28" s="149" t="s">
        <v>80</v>
      </c>
      <c r="E28" s="149"/>
      <c r="F28" s="167"/>
      <c r="G28" s="152"/>
      <c r="H28" s="152">
        <f>ROUND((SUM(M23:M27))/1,2)</f>
        <v>0</v>
      </c>
      <c r="I28" s="152">
        <f>ROUND((SUM(I23:I27))/1,2)</f>
        <v>0</v>
      </c>
      <c r="J28" s="149"/>
      <c r="K28" s="149"/>
      <c r="L28" s="149">
        <f>ROUND((SUM(L23:L27))/1,2)</f>
        <v>0</v>
      </c>
      <c r="M28" s="149">
        <f>ROUND((SUM(M23:M27))/1,2)</f>
        <v>0</v>
      </c>
      <c r="N28" s="149"/>
      <c r="O28" s="149"/>
      <c r="P28" s="175">
        <f>ROUND((SUM(P23:P27))/1,2)</f>
        <v>0</v>
      </c>
      <c r="Q28" s="146"/>
      <c r="R28" s="146"/>
      <c r="S28" s="175">
        <f>ROUND((SUM(S23:S27))/1,2)</f>
        <v>0</v>
      </c>
      <c r="T28" s="146"/>
      <c r="U28" s="146"/>
      <c r="V28" s="146"/>
      <c r="W28" s="146"/>
      <c r="X28" s="146"/>
      <c r="Y28" s="146"/>
      <c r="Z28" s="146"/>
    </row>
    <row r="29" spans="1:26" x14ac:dyDescent="0.25">
      <c r="A29" s="1"/>
      <c r="B29" s="1"/>
      <c r="C29" s="1"/>
      <c r="D29" s="1"/>
      <c r="E29" s="1"/>
      <c r="F29" s="160"/>
      <c r="G29" s="142"/>
      <c r="H29" s="142"/>
      <c r="I29" s="142"/>
      <c r="J29" s="1"/>
      <c r="K29" s="1"/>
      <c r="L29" s="1"/>
      <c r="M29" s="1"/>
      <c r="N29" s="1"/>
      <c r="O29" s="1"/>
      <c r="P29" s="1"/>
      <c r="S29" s="1"/>
    </row>
    <row r="30" spans="1:26" x14ac:dyDescent="0.25">
      <c r="A30" s="149"/>
      <c r="B30" s="149"/>
      <c r="C30" s="149"/>
      <c r="D30" s="149" t="s">
        <v>81</v>
      </c>
      <c r="E30" s="149"/>
      <c r="F30" s="167"/>
      <c r="G30" s="150"/>
      <c r="H30" s="150"/>
      <c r="I30" s="150"/>
      <c r="J30" s="149"/>
      <c r="K30" s="149"/>
      <c r="L30" s="149"/>
      <c r="M30" s="149"/>
      <c r="N30" s="149"/>
      <c r="O30" s="149"/>
      <c r="P30" s="149"/>
      <c r="Q30" s="146"/>
      <c r="R30" s="146"/>
      <c r="S30" s="149"/>
      <c r="T30" s="146"/>
      <c r="U30" s="146"/>
      <c r="V30" s="146"/>
      <c r="W30" s="146"/>
      <c r="X30" s="146"/>
      <c r="Y30" s="146"/>
      <c r="Z30" s="146"/>
    </row>
    <row r="31" spans="1:26" ht="24.95" customHeight="1" x14ac:dyDescent="0.25">
      <c r="A31" s="171"/>
      <c r="B31" s="168" t="s">
        <v>99</v>
      </c>
      <c r="C31" s="172" t="s">
        <v>119</v>
      </c>
      <c r="D31" s="168" t="s">
        <v>120</v>
      </c>
      <c r="E31" s="168" t="s">
        <v>113</v>
      </c>
      <c r="F31" s="169">
        <v>302.214</v>
      </c>
      <c r="G31" s="170"/>
      <c r="H31" s="170"/>
      <c r="I31" s="170">
        <f>ROUND(F31*(G31+H31),2)</f>
        <v>0</v>
      </c>
      <c r="J31" s="168">
        <f>ROUND(F31*(N31),2)</f>
        <v>504.7</v>
      </c>
      <c r="K31" s="1">
        <f>ROUND(F31*(O31),2)</f>
        <v>0</v>
      </c>
      <c r="L31" s="1">
        <f>ROUND(F31*(G31),2)</f>
        <v>0</v>
      </c>
      <c r="M31" s="1"/>
      <c r="N31" s="1">
        <v>1.67</v>
      </c>
      <c r="O31" s="1"/>
      <c r="P31" s="160"/>
      <c r="Q31" s="173"/>
      <c r="R31" s="173"/>
      <c r="S31" s="149"/>
      <c r="V31" s="174"/>
      <c r="Z31">
        <v>0</v>
      </c>
    </row>
    <row r="32" spans="1:26" x14ac:dyDescent="0.25">
      <c r="A32" s="149"/>
      <c r="B32" s="149"/>
      <c r="C32" s="149"/>
      <c r="D32" s="149" t="s">
        <v>81</v>
      </c>
      <c r="E32" s="149"/>
      <c r="F32" s="167"/>
      <c r="G32" s="152"/>
      <c r="H32" s="152"/>
      <c r="I32" s="152">
        <f>ROUND((SUM(I30:I31))/1,2)</f>
        <v>0</v>
      </c>
      <c r="J32" s="149"/>
      <c r="K32" s="149"/>
      <c r="L32" s="149">
        <f>ROUND((SUM(L30:L31))/1,2)</f>
        <v>0</v>
      </c>
      <c r="M32" s="149">
        <f>ROUND((SUM(M30:M31))/1,2)</f>
        <v>0</v>
      </c>
      <c r="N32" s="149"/>
      <c r="O32" s="149"/>
      <c r="P32" s="175"/>
      <c r="S32" s="167">
        <f>ROUND((SUM(S30:S31))/1,2)</f>
        <v>0</v>
      </c>
      <c r="V32">
        <f>ROUND((SUM(V30:V31))/1,2)</f>
        <v>0</v>
      </c>
    </row>
    <row r="33" spans="1:26" x14ac:dyDescent="0.25">
      <c r="A33" s="1"/>
      <c r="B33" s="1"/>
      <c r="C33" s="1"/>
      <c r="D33" s="1"/>
      <c r="E33" s="1"/>
      <c r="F33" s="160"/>
      <c r="G33" s="142"/>
      <c r="H33" s="142"/>
      <c r="I33" s="142"/>
      <c r="J33" s="1"/>
      <c r="K33" s="1"/>
      <c r="L33" s="1"/>
      <c r="M33" s="1"/>
      <c r="N33" s="1"/>
      <c r="O33" s="1"/>
      <c r="P33" s="1"/>
      <c r="S33" s="1"/>
    </row>
    <row r="34" spans="1:26" x14ac:dyDescent="0.25">
      <c r="A34" s="149"/>
      <c r="B34" s="149"/>
      <c r="C34" s="149"/>
      <c r="D34" s="2" t="s">
        <v>76</v>
      </c>
      <c r="E34" s="149"/>
      <c r="F34" s="167"/>
      <c r="G34" s="152"/>
      <c r="H34" s="152">
        <f>ROUND((SUM(M9:M33))/2,2)</f>
        <v>0</v>
      </c>
      <c r="I34" s="152">
        <f>ROUND((SUM(I9:I33))/2,2)</f>
        <v>0</v>
      </c>
      <c r="J34" s="149"/>
      <c r="K34" s="149"/>
      <c r="L34" s="149">
        <f>ROUND((SUM(L9:L33))/2,2)</f>
        <v>0</v>
      </c>
      <c r="M34" s="149">
        <f>ROUND((SUM(M9:M33))/2,2)</f>
        <v>0</v>
      </c>
      <c r="N34" s="149"/>
      <c r="O34" s="149"/>
      <c r="P34" s="175"/>
      <c r="S34" s="175">
        <f>ROUND((SUM(S9:S33))/2,2)</f>
        <v>328.95</v>
      </c>
      <c r="V34">
        <f>ROUND((SUM(V9:V33))/2,2)</f>
        <v>0</v>
      </c>
    </row>
    <row r="35" spans="1:26" x14ac:dyDescent="0.25">
      <c r="A35" s="176"/>
      <c r="B35" s="176"/>
      <c r="C35" s="176"/>
      <c r="D35" s="176" t="s">
        <v>82</v>
      </c>
      <c r="E35" s="176"/>
      <c r="F35" s="177"/>
      <c r="G35" s="178"/>
      <c r="H35" s="178">
        <f>ROUND((SUM(M9:M34))/3,2)</f>
        <v>0</v>
      </c>
      <c r="I35" s="178">
        <f>ROUND((SUM(I9:I34))/3,2)</f>
        <v>0</v>
      </c>
      <c r="J35" s="176"/>
      <c r="K35" s="176">
        <f>ROUND((SUM(K9:K34))/3,2)</f>
        <v>0</v>
      </c>
      <c r="L35" s="176">
        <f>ROUND((SUM(L9:L34))/3,2)</f>
        <v>0</v>
      </c>
      <c r="M35" s="176">
        <f>ROUND((SUM(M9:M34))/3,2)</f>
        <v>0</v>
      </c>
      <c r="N35" s="176"/>
      <c r="O35" s="176"/>
      <c r="P35" s="177"/>
      <c r="Q35" s="179"/>
      <c r="R35" s="179"/>
      <c r="S35" s="196">
        <f>ROUND((SUM(S9:S34))/3,2)</f>
        <v>328.95</v>
      </c>
      <c r="T35" s="179"/>
      <c r="U35" s="179"/>
      <c r="V35" s="179">
        <f>ROUND((SUM(V9:V34))/3,2)</f>
        <v>0</v>
      </c>
      <c r="Z35">
        <f>(SUM(Z9:Z34))</f>
        <v>0</v>
      </c>
    </row>
  </sheetData>
  <mergeCells count="3">
    <mergeCell ref="B1:H1"/>
    <mergeCell ref="B2:H2"/>
    <mergeCell ref="B3:H3"/>
  </mergeCells>
  <printOptions horizontalCentered="1" gridLines="1"/>
  <pageMargins left="0.7" right="6.9444444444444441E-3" top="0.75" bottom="0.75" header="0.3" footer="0.3"/>
  <pageSetup paperSize="9" orientation="landscape" verticalDpi="0" r:id="rId1"/>
  <headerFooter>
    <oddHeader>&amp;C&amp;B&amp; Rozpočet VRANOV N.T - OPRAVA CHODNÍKOV A KOMUNIKÁCIÍ NA ÚZEMÍ MESTA / Ul. Kpt. Nálepku</oddHeader>
    <oddFooter>&amp;RStrana &amp;P z &amp;N    &amp;L&amp;7Spracované systémom Systematic®pyramida.wsn, tel.: 051 77 10 585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1"/>
  <sheetViews>
    <sheetView workbookViewId="0"/>
  </sheetViews>
  <sheetFormatPr defaultColWidth="0" defaultRowHeight="15" x14ac:dyDescent="0.25"/>
  <cols>
    <col min="1" max="1" width="1.7109375" customWidth="1"/>
    <col min="2" max="2" width="3.7109375" customWidth="1"/>
    <col min="3" max="3" width="4.7109375" customWidth="1"/>
    <col min="4" max="6" width="10.7109375" customWidth="1"/>
    <col min="7" max="7" width="3.7109375" customWidth="1"/>
    <col min="8" max="8" width="19.7109375" customWidth="1"/>
    <col min="9" max="10" width="10.7109375" customWidth="1"/>
    <col min="11" max="26" width="0" hidden="1" customWidth="1"/>
    <col min="27" max="27" width="9.140625" customWidth="1"/>
    <col min="28" max="16384" width="9.140625" hidden="1"/>
  </cols>
  <sheetData>
    <row r="1" spans="1:23" ht="27.95" customHeight="1" thickBot="1" x14ac:dyDescent="0.3">
      <c r="A1" s="3"/>
      <c r="B1" s="12"/>
      <c r="C1" s="12"/>
      <c r="D1" s="12"/>
      <c r="E1" s="12"/>
      <c r="F1" s="13" t="s">
        <v>25</v>
      </c>
      <c r="G1" s="12"/>
      <c r="H1" s="12"/>
      <c r="I1" s="12"/>
      <c r="J1" s="12"/>
      <c r="W1">
        <v>30.126000000000001</v>
      </c>
    </row>
    <row r="2" spans="1:23" ht="18" customHeight="1" thickTop="1" x14ac:dyDescent="0.25">
      <c r="A2" s="11"/>
      <c r="B2" s="207" t="s">
        <v>1</v>
      </c>
      <c r="C2" s="208"/>
      <c r="D2" s="208"/>
      <c r="E2" s="208"/>
      <c r="F2" s="208"/>
      <c r="G2" s="208"/>
      <c r="H2" s="208"/>
      <c r="I2" s="208"/>
      <c r="J2" s="209"/>
    </row>
    <row r="3" spans="1:23" ht="18" customHeight="1" x14ac:dyDescent="0.25">
      <c r="A3" s="11"/>
      <c r="B3" s="34" t="s">
        <v>121</v>
      </c>
      <c r="C3" s="35"/>
      <c r="D3" s="36"/>
      <c r="E3" s="36"/>
      <c r="F3" s="36"/>
      <c r="G3" s="16"/>
      <c r="H3" s="16"/>
      <c r="I3" s="37" t="s">
        <v>26</v>
      </c>
      <c r="J3" s="30"/>
    </row>
    <row r="4" spans="1:23" ht="18" customHeight="1" x14ac:dyDescent="0.25">
      <c r="A4" s="11"/>
      <c r="B4" s="22"/>
      <c r="C4" s="19"/>
      <c r="D4" s="16"/>
      <c r="E4" s="16"/>
      <c r="F4" s="16"/>
      <c r="G4" s="16"/>
      <c r="H4" s="16"/>
      <c r="I4" s="37" t="s">
        <v>28</v>
      </c>
      <c r="J4" s="30"/>
    </row>
    <row r="5" spans="1:23" ht="18" customHeight="1" thickBot="1" x14ac:dyDescent="0.3">
      <c r="A5" s="11"/>
      <c r="B5" s="38" t="s">
        <v>29</v>
      </c>
      <c r="C5" s="19"/>
      <c r="D5" s="16"/>
      <c r="E5" s="16"/>
      <c r="F5" s="39" t="s">
        <v>30</v>
      </c>
      <c r="G5" s="16"/>
      <c r="H5" s="16"/>
      <c r="I5" s="37" t="s">
        <v>31</v>
      </c>
      <c r="J5" s="40" t="s">
        <v>32</v>
      </c>
    </row>
    <row r="6" spans="1:23" ht="20.100000000000001" customHeight="1" thickTop="1" x14ac:dyDescent="0.25">
      <c r="A6" s="11"/>
      <c r="B6" s="201" t="s">
        <v>33</v>
      </c>
      <c r="C6" s="202"/>
      <c r="D6" s="202"/>
      <c r="E6" s="202"/>
      <c r="F6" s="202"/>
      <c r="G6" s="202"/>
      <c r="H6" s="202"/>
      <c r="I6" s="202"/>
      <c r="J6" s="203"/>
    </row>
    <row r="7" spans="1:23" ht="18" customHeight="1" x14ac:dyDescent="0.25">
      <c r="A7" s="11"/>
      <c r="B7" s="49" t="s">
        <v>36</v>
      </c>
      <c r="C7" s="42"/>
      <c r="D7" s="17"/>
      <c r="E7" s="17"/>
      <c r="F7" s="17"/>
      <c r="G7" s="50" t="s">
        <v>37</v>
      </c>
      <c r="H7" s="17"/>
      <c r="I7" s="28"/>
      <c r="J7" s="43"/>
    </row>
    <row r="8" spans="1:23" ht="20.100000000000001" customHeight="1" x14ac:dyDescent="0.25">
      <c r="A8" s="11"/>
      <c r="B8" s="204" t="s">
        <v>34</v>
      </c>
      <c r="C8" s="205"/>
      <c r="D8" s="205"/>
      <c r="E8" s="205"/>
      <c r="F8" s="205"/>
      <c r="G8" s="205"/>
      <c r="H8" s="205"/>
      <c r="I8" s="205"/>
      <c r="J8" s="206"/>
    </row>
    <row r="9" spans="1:23" ht="18" customHeight="1" x14ac:dyDescent="0.25">
      <c r="A9" s="11"/>
      <c r="B9" s="38" t="s">
        <v>36</v>
      </c>
      <c r="C9" s="19"/>
      <c r="D9" s="16"/>
      <c r="E9" s="16"/>
      <c r="F9" s="16"/>
      <c r="G9" s="39" t="s">
        <v>37</v>
      </c>
      <c r="H9" s="16"/>
      <c r="I9" s="27"/>
      <c r="J9" s="30"/>
    </row>
    <row r="10" spans="1:23" ht="20.100000000000001" customHeight="1" x14ac:dyDescent="0.25">
      <c r="A10" s="11"/>
      <c r="B10" s="204" t="s">
        <v>35</v>
      </c>
      <c r="C10" s="205"/>
      <c r="D10" s="205"/>
      <c r="E10" s="205"/>
      <c r="F10" s="205"/>
      <c r="G10" s="205"/>
      <c r="H10" s="205"/>
      <c r="I10" s="205"/>
      <c r="J10" s="206"/>
    </row>
    <row r="11" spans="1:23" ht="18" customHeight="1" thickBot="1" x14ac:dyDescent="0.3">
      <c r="A11" s="11"/>
      <c r="B11" s="38" t="s">
        <v>36</v>
      </c>
      <c r="C11" s="19"/>
      <c r="D11" s="16"/>
      <c r="E11" s="16"/>
      <c r="F11" s="16"/>
      <c r="G11" s="39" t="s">
        <v>37</v>
      </c>
      <c r="H11" s="16"/>
      <c r="I11" s="27"/>
      <c r="J11" s="30"/>
    </row>
    <row r="12" spans="1:23" ht="18" customHeight="1" thickTop="1" x14ac:dyDescent="0.25">
      <c r="A12" s="11"/>
      <c r="B12" s="44"/>
      <c r="C12" s="45"/>
      <c r="D12" s="46"/>
      <c r="E12" s="46"/>
      <c r="F12" s="46"/>
      <c r="G12" s="46"/>
      <c r="H12" s="46"/>
      <c r="I12" s="47"/>
      <c r="J12" s="48"/>
    </row>
    <row r="13" spans="1:23" ht="18" customHeight="1" x14ac:dyDescent="0.25">
      <c r="A13" s="11"/>
      <c r="B13" s="41"/>
      <c r="C13" s="42"/>
      <c r="D13" s="17"/>
      <c r="E13" s="17"/>
      <c r="F13" s="17"/>
      <c r="G13" s="17"/>
      <c r="H13" s="17"/>
      <c r="I13" s="28"/>
      <c r="J13" s="43"/>
    </row>
    <row r="14" spans="1:23" ht="18" customHeight="1" thickBot="1" x14ac:dyDescent="0.3">
      <c r="A14" s="11"/>
      <c r="B14" s="22"/>
      <c r="C14" s="19"/>
      <c r="D14" s="16"/>
      <c r="E14" s="16"/>
      <c r="F14" s="16"/>
      <c r="G14" s="16"/>
      <c r="H14" s="16"/>
      <c r="I14" s="27"/>
      <c r="J14" s="30"/>
    </row>
    <row r="15" spans="1:23" ht="18" customHeight="1" thickTop="1" x14ac:dyDescent="0.25">
      <c r="A15" s="11"/>
      <c r="B15" s="82" t="s">
        <v>38</v>
      </c>
      <c r="C15" s="83" t="s">
        <v>6</v>
      </c>
      <c r="D15" s="83" t="s">
        <v>65</v>
      </c>
      <c r="E15" s="84" t="s">
        <v>66</v>
      </c>
      <c r="F15" s="96" t="s">
        <v>67</v>
      </c>
      <c r="G15" s="51" t="s">
        <v>43</v>
      </c>
      <c r="H15" s="54" t="s">
        <v>44</v>
      </c>
      <c r="I15" s="26"/>
      <c r="J15" s="48"/>
    </row>
    <row r="16" spans="1:23" ht="18" customHeight="1" x14ac:dyDescent="0.25">
      <c r="A16" s="11"/>
      <c r="B16" s="85">
        <v>1</v>
      </c>
      <c r="C16" s="86" t="s">
        <v>39</v>
      </c>
      <c r="D16" s="87">
        <f>'Rekap 14014'!B15</f>
        <v>0</v>
      </c>
      <c r="E16" s="88">
        <f>'Rekap 14014'!C15</f>
        <v>0</v>
      </c>
      <c r="F16" s="97">
        <f>'Rekap 14014'!D15</f>
        <v>0</v>
      </c>
      <c r="G16" s="52">
        <v>6</v>
      </c>
      <c r="H16" s="106" t="s">
        <v>45</v>
      </c>
      <c r="I16" s="120"/>
      <c r="J16" s="117">
        <v>0</v>
      </c>
    </row>
    <row r="17" spans="1:26" ht="18" customHeight="1" x14ac:dyDescent="0.25">
      <c r="A17" s="11"/>
      <c r="B17" s="59">
        <v>2</v>
      </c>
      <c r="C17" s="62" t="s">
        <v>40</v>
      </c>
      <c r="D17" s="69"/>
      <c r="E17" s="67"/>
      <c r="F17" s="72"/>
      <c r="G17" s="53">
        <v>7</v>
      </c>
      <c r="H17" s="107" t="s">
        <v>46</v>
      </c>
      <c r="I17" s="120"/>
      <c r="J17" s="118">
        <f>'SO 14014'!Z52</f>
        <v>0</v>
      </c>
    </row>
    <row r="18" spans="1:26" ht="18" customHeight="1" x14ac:dyDescent="0.25">
      <c r="A18" s="11"/>
      <c r="B18" s="60">
        <v>3</v>
      </c>
      <c r="C18" s="63" t="s">
        <v>41</v>
      </c>
      <c r="D18" s="70"/>
      <c r="E18" s="68"/>
      <c r="F18" s="73"/>
      <c r="G18" s="53">
        <v>8</v>
      </c>
      <c r="H18" s="107" t="s">
        <v>47</v>
      </c>
      <c r="I18" s="120"/>
      <c r="J18" s="118">
        <v>0</v>
      </c>
    </row>
    <row r="19" spans="1:26" ht="18" customHeight="1" x14ac:dyDescent="0.25">
      <c r="A19" s="11"/>
      <c r="B19" s="60">
        <v>4</v>
      </c>
      <c r="C19" s="64"/>
      <c r="D19" s="70"/>
      <c r="E19" s="68"/>
      <c r="F19" s="73"/>
      <c r="G19" s="53">
        <v>9</v>
      </c>
      <c r="H19" s="116"/>
      <c r="I19" s="120"/>
      <c r="J19" s="119"/>
    </row>
    <row r="20" spans="1:26" ht="18" customHeight="1" thickBot="1" x14ac:dyDescent="0.3">
      <c r="A20" s="11"/>
      <c r="B20" s="60">
        <v>5</v>
      </c>
      <c r="C20" s="65" t="s">
        <v>42</v>
      </c>
      <c r="D20" s="71"/>
      <c r="E20" s="91"/>
      <c r="F20" s="98">
        <f>SUM(F16:F19)</f>
        <v>0</v>
      </c>
      <c r="G20" s="53">
        <v>10</v>
      </c>
      <c r="H20" s="107" t="s">
        <v>42</v>
      </c>
      <c r="I20" s="122"/>
      <c r="J20" s="90">
        <f>SUM(J16:J19)</f>
        <v>0</v>
      </c>
    </row>
    <row r="21" spans="1:26" ht="18" customHeight="1" thickTop="1" x14ac:dyDescent="0.25">
      <c r="A21" s="11"/>
      <c r="B21" s="57" t="s">
        <v>55</v>
      </c>
      <c r="C21" s="61" t="s">
        <v>7</v>
      </c>
      <c r="D21" s="66"/>
      <c r="E21" s="18"/>
      <c r="F21" s="89"/>
      <c r="G21" s="57" t="s">
        <v>61</v>
      </c>
      <c r="H21" s="54" t="s">
        <v>7</v>
      </c>
      <c r="I21" s="28"/>
      <c r="J21" s="123"/>
    </row>
    <row r="22" spans="1:26" ht="18" customHeight="1" x14ac:dyDescent="0.25">
      <c r="A22" s="11"/>
      <c r="B22" s="52">
        <v>11</v>
      </c>
      <c r="C22" s="55" t="s">
        <v>56</v>
      </c>
      <c r="D22" s="78"/>
      <c r="E22" s="80" t="s">
        <v>59</v>
      </c>
      <c r="F22" s="72">
        <f>((F16*U22*0)+(F17*V22*0)+(F18*W22*0))/100</f>
        <v>0</v>
      </c>
      <c r="G22" s="52">
        <v>16</v>
      </c>
      <c r="H22" s="106" t="s">
        <v>62</v>
      </c>
      <c r="I22" s="121" t="s">
        <v>59</v>
      </c>
      <c r="J22" s="117">
        <f>((F16*X22*0)+(F17*Y22*0)+(F18*Z22*0))/100</f>
        <v>0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</row>
    <row r="23" spans="1:26" ht="18" customHeight="1" x14ac:dyDescent="0.25">
      <c r="A23" s="11"/>
      <c r="B23" s="53">
        <v>12</v>
      </c>
      <c r="C23" s="56" t="s">
        <v>57</v>
      </c>
      <c r="D23" s="58"/>
      <c r="E23" s="80" t="s">
        <v>60</v>
      </c>
      <c r="F23" s="73">
        <f>((F16*U23*0)+(F17*V23*0)+(F18*W23*0))/100</f>
        <v>0</v>
      </c>
      <c r="G23" s="53">
        <v>17</v>
      </c>
      <c r="H23" s="107" t="s">
        <v>63</v>
      </c>
      <c r="I23" s="121" t="s">
        <v>59</v>
      </c>
      <c r="J23" s="118">
        <f>((F16*X23*0)+(F17*Y23*0)+(F18*Z23*0))/100</f>
        <v>0</v>
      </c>
      <c r="U23">
        <v>1</v>
      </c>
      <c r="V23">
        <v>1</v>
      </c>
      <c r="W23">
        <v>0</v>
      </c>
      <c r="X23">
        <v>1</v>
      </c>
      <c r="Y23">
        <v>1</v>
      </c>
      <c r="Z23">
        <v>1</v>
      </c>
    </row>
    <row r="24" spans="1:26" ht="18" customHeight="1" x14ac:dyDescent="0.25">
      <c r="A24" s="11"/>
      <c r="B24" s="53">
        <v>13</v>
      </c>
      <c r="C24" s="56" t="s">
        <v>58</v>
      </c>
      <c r="D24" s="58"/>
      <c r="E24" s="80" t="s">
        <v>59</v>
      </c>
      <c r="F24" s="73">
        <f>((F16*U24*0)+(F17*V24*0)+(F18*W24*0))/100</f>
        <v>0</v>
      </c>
      <c r="G24" s="53">
        <v>18</v>
      </c>
      <c r="H24" s="107" t="s">
        <v>64</v>
      </c>
      <c r="I24" s="121" t="s">
        <v>60</v>
      </c>
      <c r="J24" s="118">
        <f>((F16*X24*0)+(F17*Y24*0)+(F18*Z24*0))/100</f>
        <v>0</v>
      </c>
      <c r="U24">
        <v>1</v>
      </c>
      <c r="V24">
        <v>1</v>
      </c>
      <c r="W24">
        <v>1</v>
      </c>
      <c r="X24">
        <v>1</v>
      </c>
      <c r="Y24">
        <v>1</v>
      </c>
      <c r="Z24">
        <v>0</v>
      </c>
    </row>
    <row r="25" spans="1:26" ht="18" customHeight="1" x14ac:dyDescent="0.25">
      <c r="A25" s="11"/>
      <c r="B25" s="53">
        <v>14</v>
      </c>
      <c r="C25" s="19"/>
      <c r="D25" s="58"/>
      <c r="E25" s="81"/>
      <c r="F25" s="79"/>
      <c r="G25" s="53">
        <v>19</v>
      </c>
      <c r="H25" s="116"/>
      <c r="I25" s="120"/>
      <c r="J25" s="119"/>
    </row>
    <row r="26" spans="1:26" ht="18" customHeight="1" thickBot="1" x14ac:dyDescent="0.3">
      <c r="A26" s="11"/>
      <c r="B26" s="53">
        <v>15</v>
      </c>
      <c r="C26" s="56"/>
      <c r="D26" s="58"/>
      <c r="E26" s="58"/>
      <c r="F26" s="99"/>
      <c r="G26" s="53">
        <v>20</v>
      </c>
      <c r="H26" s="107" t="s">
        <v>42</v>
      </c>
      <c r="I26" s="122"/>
      <c r="J26" s="90">
        <f>SUM(J22:J25)+SUM(F22:F25)</f>
        <v>0</v>
      </c>
    </row>
    <row r="27" spans="1:26" ht="18" customHeight="1" thickTop="1" x14ac:dyDescent="0.25">
      <c r="A27" s="11"/>
      <c r="B27" s="92"/>
      <c r="C27" s="134" t="s">
        <v>70</v>
      </c>
      <c r="D27" s="127"/>
      <c r="E27" s="93"/>
      <c r="F27" s="29"/>
      <c r="G27" s="100" t="s">
        <v>48</v>
      </c>
      <c r="H27" s="95" t="s">
        <v>49</v>
      </c>
      <c r="I27" s="28"/>
      <c r="J27" s="31"/>
    </row>
    <row r="28" spans="1:26" ht="18" customHeight="1" x14ac:dyDescent="0.25">
      <c r="A28" s="11"/>
      <c r="B28" s="25"/>
      <c r="C28" s="125"/>
      <c r="D28" s="128"/>
      <c r="E28" s="21"/>
      <c r="F28" s="11"/>
      <c r="G28" s="101">
        <v>21</v>
      </c>
      <c r="H28" s="105" t="s">
        <v>50</v>
      </c>
      <c r="I28" s="113"/>
      <c r="J28" s="109">
        <f>F20+J20+F26+J26</f>
        <v>0</v>
      </c>
    </row>
    <row r="29" spans="1:26" ht="18" customHeight="1" x14ac:dyDescent="0.25">
      <c r="A29" s="11"/>
      <c r="B29" s="74"/>
      <c r="C29" s="126"/>
      <c r="D29" s="129"/>
      <c r="E29" s="21"/>
      <c r="F29" s="11"/>
      <c r="G29" s="52">
        <v>22</v>
      </c>
      <c r="H29" s="106" t="s">
        <v>51</v>
      </c>
      <c r="I29" s="114">
        <f>J28-SUM('SO 14014'!K9:'SO 14014'!K51)</f>
        <v>0</v>
      </c>
      <c r="J29" s="110">
        <f>ROUND(((ROUND(I29,2)*20)*1/100),2)</f>
        <v>0</v>
      </c>
    </row>
    <row r="30" spans="1:26" ht="18" customHeight="1" x14ac:dyDescent="0.25">
      <c r="A30" s="11"/>
      <c r="B30" s="22"/>
      <c r="C30" s="116"/>
      <c r="D30" s="120"/>
      <c r="E30" s="21"/>
      <c r="F30" s="11"/>
      <c r="G30" s="53">
        <v>23</v>
      </c>
      <c r="H30" s="107" t="s">
        <v>52</v>
      </c>
      <c r="I30" s="80">
        <f>SUM('SO 14014'!K9:'SO 14014'!K51)</f>
        <v>0</v>
      </c>
      <c r="J30" s="111">
        <f>ROUND(((ROUND(I30,2)*0)/100),2)</f>
        <v>0</v>
      </c>
    </row>
    <row r="31" spans="1:26" ht="18" customHeight="1" x14ac:dyDescent="0.25">
      <c r="A31" s="11"/>
      <c r="B31" s="23"/>
      <c r="C31" s="130"/>
      <c r="D31" s="131"/>
      <c r="E31" s="21"/>
      <c r="F31" s="11"/>
      <c r="G31" s="101">
        <v>24</v>
      </c>
      <c r="H31" s="105" t="s">
        <v>53</v>
      </c>
      <c r="I31" s="104"/>
      <c r="J31" s="124">
        <f>SUM(J28:J30)</f>
        <v>0</v>
      </c>
    </row>
    <row r="32" spans="1:26" ht="18" customHeight="1" thickBot="1" x14ac:dyDescent="0.3">
      <c r="A32" s="11"/>
      <c r="B32" s="41"/>
      <c r="C32" s="108"/>
      <c r="D32" s="115"/>
      <c r="E32" s="75"/>
      <c r="F32" s="76"/>
      <c r="G32" s="52" t="s">
        <v>54</v>
      </c>
      <c r="H32" s="108"/>
      <c r="I32" s="115"/>
      <c r="J32" s="112"/>
    </row>
    <row r="33" spans="1:10" ht="18" customHeight="1" thickTop="1" x14ac:dyDescent="0.25">
      <c r="A33" s="11"/>
      <c r="B33" s="92"/>
      <c r="C33" s="93"/>
      <c r="D33" s="132" t="s">
        <v>68</v>
      </c>
      <c r="E33" s="15"/>
      <c r="F33" s="94"/>
      <c r="G33" s="102">
        <v>26</v>
      </c>
      <c r="H33" s="133" t="s">
        <v>69</v>
      </c>
      <c r="I33" s="29"/>
      <c r="J33" s="103"/>
    </row>
    <row r="34" spans="1:10" ht="18" customHeight="1" x14ac:dyDescent="0.25">
      <c r="A34" s="11"/>
      <c r="B34" s="24"/>
      <c r="C34" s="20"/>
      <c r="D34" s="14"/>
      <c r="E34" s="14"/>
      <c r="F34" s="14"/>
      <c r="G34" s="14"/>
      <c r="H34" s="14"/>
      <c r="I34" s="29"/>
      <c r="J34" s="32"/>
    </row>
    <row r="35" spans="1:10" ht="18" customHeight="1" x14ac:dyDescent="0.25">
      <c r="A35" s="11"/>
      <c r="B35" s="25"/>
      <c r="C35" s="21"/>
      <c r="D35" s="3"/>
      <c r="E35" s="3"/>
      <c r="F35" s="3"/>
      <c r="G35" s="3"/>
      <c r="H35" s="3"/>
      <c r="I35" s="11"/>
      <c r="J35" s="33"/>
    </row>
    <row r="36" spans="1:10" ht="18" customHeight="1" x14ac:dyDescent="0.25">
      <c r="A36" s="11"/>
      <c r="B36" s="25"/>
      <c r="C36" s="21"/>
      <c r="D36" s="3"/>
      <c r="E36" s="3"/>
      <c r="F36" s="3"/>
      <c r="G36" s="3"/>
      <c r="H36" s="3"/>
      <c r="I36" s="11"/>
      <c r="J36" s="33"/>
    </row>
    <row r="37" spans="1:10" ht="18" customHeight="1" x14ac:dyDescent="0.25">
      <c r="A37" s="11"/>
      <c r="B37" s="25"/>
      <c r="C37" s="21"/>
      <c r="D37" s="3"/>
      <c r="E37" s="3"/>
      <c r="F37" s="3"/>
      <c r="G37" s="3"/>
      <c r="H37" s="3"/>
      <c r="I37" s="11"/>
      <c r="J37" s="33"/>
    </row>
    <row r="38" spans="1:10" ht="18" customHeight="1" x14ac:dyDescent="0.25">
      <c r="A38" s="11"/>
      <c r="B38" s="25"/>
      <c r="C38" s="21"/>
      <c r="D38" s="3"/>
      <c r="E38" s="3"/>
      <c r="F38" s="3"/>
      <c r="G38" s="3"/>
      <c r="H38" s="3"/>
      <c r="I38" s="11"/>
      <c r="J38" s="33"/>
    </row>
    <row r="39" spans="1:10" ht="18" customHeight="1" x14ac:dyDescent="0.25">
      <c r="A39" s="11"/>
      <c r="B39" s="25"/>
      <c r="C39" s="21"/>
      <c r="D39" s="3"/>
      <c r="E39" s="3"/>
      <c r="F39" s="3"/>
      <c r="G39" s="3"/>
      <c r="H39" s="3"/>
      <c r="I39" s="11"/>
      <c r="J39" s="33"/>
    </row>
    <row r="40" spans="1:10" ht="18" customHeight="1" thickBot="1" x14ac:dyDescent="0.3">
      <c r="A40" s="11"/>
      <c r="B40" s="74"/>
      <c r="C40" s="75"/>
      <c r="D40" s="12"/>
      <c r="E40" s="12"/>
      <c r="F40" s="12"/>
      <c r="G40" s="12"/>
      <c r="H40" s="12"/>
      <c r="I40" s="76"/>
      <c r="J40" s="77"/>
    </row>
    <row r="41" spans="1:10" ht="15.75" thickTop="1" x14ac:dyDescent="0.25">
      <c r="A41" s="11"/>
      <c r="B41" s="15"/>
      <c r="C41" s="15"/>
      <c r="D41" s="15"/>
      <c r="E41" s="15"/>
      <c r="F41" s="15"/>
      <c r="G41" s="15"/>
      <c r="H41" s="15"/>
      <c r="I41" s="15"/>
      <c r="J41" s="15"/>
    </row>
  </sheetData>
  <mergeCells count="4">
    <mergeCell ref="B2:J2"/>
    <mergeCell ref="B6:J6"/>
    <mergeCell ref="B8:J8"/>
    <mergeCell ref="B10:J10"/>
  </mergeCells>
  <pageMargins left="0.7" right="0.7" top="0.75" bottom="0.75" header="0.3" footer="0.3"/>
  <pageSetup paperSize="9" scale="95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00"/>
  <sheetViews>
    <sheetView workbookViewId="0"/>
  </sheetViews>
  <sheetFormatPr defaultColWidth="0" defaultRowHeight="15" x14ac:dyDescent="0.25"/>
  <cols>
    <col min="1" max="1" width="40.7109375" customWidth="1"/>
    <col min="2" max="4" width="12.7109375" customWidth="1"/>
    <col min="5" max="6" width="15.7109375" customWidth="1"/>
    <col min="7" max="7" width="3.7109375" customWidth="1"/>
    <col min="8" max="9" width="9.140625" hidden="1" customWidth="1"/>
    <col min="10" max="26" width="0" hidden="1" customWidth="1"/>
    <col min="27" max="16384" width="9.140625" hidden="1"/>
  </cols>
  <sheetData>
    <row r="1" spans="1:26" ht="20.100000000000001" customHeight="1" x14ac:dyDescent="0.25">
      <c r="A1" s="210" t="s">
        <v>33</v>
      </c>
      <c r="B1" s="211"/>
      <c r="C1" s="211"/>
      <c r="D1" s="212"/>
      <c r="E1" s="137" t="s">
        <v>30</v>
      </c>
      <c r="F1" s="136"/>
      <c r="W1">
        <v>30.126000000000001</v>
      </c>
    </row>
    <row r="2" spans="1:26" ht="20.100000000000001" customHeight="1" x14ac:dyDescent="0.25">
      <c r="A2" s="210" t="s">
        <v>34</v>
      </c>
      <c r="B2" s="211"/>
      <c r="C2" s="211"/>
      <c r="D2" s="212"/>
      <c r="E2" s="137" t="s">
        <v>28</v>
      </c>
      <c r="F2" s="136"/>
    </row>
    <row r="3" spans="1:26" ht="20.100000000000001" customHeight="1" x14ac:dyDescent="0.25">
      <c r="A3" s="210" t="s">
        <v>35</v>
      </c>
      <c r="B3" s="211"/>
      <c r="C3" s="211"/>
      <c r="D3" s="212"/>
      <c r="E3" s="137" t="s">
        <v>74</v>
      </c>
      <c r="F3" s="136"/>
    </row>
    <row r="4" spans="1:26" x14ac:dyDescent="0.25">
      <c r="A4" s="138" t="s">
        <v>1</v>
      </c>
      <c r="B4" s="135"/>
      <c r="C4" s="135"/>
      <c r="D4" s="135"/>
      <c r="E4" s="135"/>
      <c r="F4" s="135"/>
    </row>
    <row r="5" spans="1:26" x14ac:dyDescent="0.25">
      <c r="A5" s="138" t="s">
        <v>121</v>
      </c>
      <c r="B5" s="135"/>
      <c r="C5" s="135"/>
      <c r="D5" s="135"/>
      <c r="E5" s="135"/>
      <c r="F5" s="135"/>
    </row>
    <row r="6" spans="1:26" x14ac:dyDescent="0.25">
      <c r="A6" s="135"/>
      <c r="B6" s="135"/>
      <c r="C6" s="135"/>
      <c r="D6" s="135"/>
      <c r="E6" s="135"/>
      <c r="F6" s="135"/>
    </row>
    <row r="7" spans="1:26" x14ac:dyDescent="0.25">
      <c r="A7" s="135"/>
      <c r="B7" s="135"/>
      <c r="C7" s="135"/>
      <c r="D7" s="135"/>
      <c r="E7" s="135"/>
      <c r="F7" s="135"/>
    </row>
    <row r="8" spans="1:26" x14ac:dyDescent="0.25">
      <c r="A8" s="139" t="s">
        <v>75</v>
      </c>
      <c r="B8" s="135"/>
      <c r="C8" s="135"/>
      <c r="D8" s="135"/>
      <c r="E8" s="135"/>
      <c r="F8" s="135"/>
    </row>
    <row r="9" spans="1:26" x14ac:dyDescent="0.25">
      <c r="A9" s="140" t="s">
        <v>71</v>
      </c>
      <c r="B9" s="140" t="s">
        <v>65</v>
      </c>
      <c r="C9" s="140" t="s">
        <v>66</v>
      </c>
      <c r="D9" s="140" t="s">
        <v>42</v>
      </c>
      <c r="E9" s="140" t="s">
        <v>72</v>
      </c>
      <c r="F9" s="140" t="s">
        <v>73</v>
      </c>
    </row>
    <row r="10" spans="1:26" x14ac:dyDescent="0.25">
      <c r="A10" s="147" t="s">
        <v>76</v>
      </c>
      <c r="B10" s="148"/>
      <c r="C10" s="144"/>
      <c r="D10" s="144"/>
      <c r="E10" s="145"/>
      <c r="F10" s="145"/>
      <c r="G10" s="146"/>
      <c r="H10" s="146"/>
      <c r="I10" s="146"/>
      <c r="J10" s="146"/>
      <c r="K10" s="146"/>
      <c r="L10" s="146"/>
      <c r="M10" s="146"/>
      <c r="N10" s="146"/>
      <c r="O10" s="146"/>
      <c r="P10" s="146"/>
      <c r="Q10" s="146"/>
      <c r="R10" s="146"/>
      <c r="S10" s="146"/>
      <c r="T10" s="146"/>
      <c r="U10" s="146"/>
      <c r="V10" s="146"/>
      <c r="W10" s="146"/>
      <c r="X10" s="146"/>
      <c r="Y10" s="146"/>
      <c r="Z10" s="146"/>
    </row>
    <row r="11" spans="1:26" x14ac:dyDescent="0.25">
      <c r="A11" s="149" t="s">
        <v>77</v>
      </c>
      <c r="B11" s="150">
        <f>'SO 14014'!L25</f>
        <v>0</v>
      </c>
      <c r="C11" s="150">
        <f>'SO 14014'!M25</f>
        <v>0</v>
      </c>
      <c r="D11" s="150">
        <f>'SO 14014'!I25</f>
        <v>0</v>
      </c>
      <c r="E11" s="151">
        <f>'SO 14014'!P25</f>
        <v>0</v>
      </c>
      <c r="F11" s="151">
        <f>'SO 14014'!S25</f>
        <v>0</v>
      </c>
      <c r="G11" s="146"/>
      <c r="H11" s="146"/>
      <c r="I11" s="146"/>
      <c r="J11" s="146"/>
      <c r="K11" s="146"/>
      <c r="L11" s="146"/>
      <c r="M11" s="146"/>
      <c r="N11" s="146"/>
      <c r="O11" s="146"/>
      <c r="P11" s="146"/>
      <c r="Q11" s="146"/>
      <c r="R11" s="146"/>
      <c r="S11" s="146"/>
      <c r="T11" s="146"/>
      <c r="U11" s="146"/>
      <c r="V11" s="146"/>
      <c r="W11" s="146"/>
      <c r="X11" s="146"/>
      <c r="Y11" s="146"/>
      <c r="Z11" s="146"/>
    </row>
    <row r="12" spans="1:26" x14ac:dyDescent="0.25">
      <c r="A12" s="149" t="s">
        <v>78</v>
      </c>
      <c r="B12" s="150">
        <f>'SO 14014'!L32</f>
        <v>0</v>
      </c>
      <c r="C12" s="150">
        <f>'SO 14014'!M32</f>
        <v>0</v>
      </c>
      <c r="D12" s="150">
        <f>'SO 14014'!I32</f>
        <v>0</v>
      </c>
      <c r="E12" s="151">
        <f>'SO 14014'!P32</f>
        <v>0.4</v>
      </c>
      <c r="F12" s="151">
        <f>'SO 14014'!S32</f>
        <v>49.79</v>
      </c>
      <c r="G12" s="146"/>
      <c r="H12" s="146"/>
      <c r="I12" s="146"/>
      <c r="J12" s="146"/>
      <c r="K12" s="146"/>
      <c r="L12" s="146"/>
      <c r="M12" s="146"/>
      <c r="N12" s="146"/>
      <c r="O12" s="146"/>
      <c r="P12" s="146"/>
      <c r="Q12" s="146"/>
      <c r="R12" s="146"/>
      <c r="S12" s="146"/>
      <c r="T12" s="146"/>
      <c r="U12" s="146"/>
      <c r="V12" s="146"/>
      <c r="W12" s="146"/>
      <c r="X12" s="146"/>
      <c r="Y12" s="146"/>
      <c r="Z12" s="146"/>
    </row>
    <row r="13" spans="1:26" x14ac:dyDescent="0.25">
      <c r="A13" s="149" t="s">
        <v>80</v>
      </c>
      <c r="B13" s="150">
        <f>'SO 14014'!L45</f>
        <v>0</v>
      </c>
      <c r="C13" s="150">
        <f>'SO 14014'!M45</f>
        <v>0</v>
      </c>
      <c r="D13" s="150">
        <f>'SO 14014'!I45</f>
        <v>0</v>
      </c>
      <c r="E13" s="151">
        <f>'SO 14014'!P45</f>
        <v>0.22</v>
      </c>
      <c r="F13" s="151">
        <f>'SO 14014'!S45</f>
        <v>12.95</v>
      </c>
      <c r="G13" s="146"/>
      <c r="H13" s="146"/>
      <c r="I13" s="146"/>
      <c r="J13" s="146"/>
      <c r="K13" s="146"/>
      <c r="L13" s="146"/>
      <c r="M13" s="146"/>
      <c r="N13" s="146"/>
      <c r="O13" s="146"/>
      <c r="P13" s="146"/>
      <c r="Q13" s="146"/>
      <c r="R13" s="146"/>
      <c r="S13" s="146"/>
      <c r="T13" s="146"/>
      <c r="U13" s="146"/>
      <c r="V13" s="146"/>
      <c r="W13" s="146"/>
      <c r="X13" s="146"/>
      <c r="Y13" s="146"/>
      <c r="Z13" s="146"/>
    </row>
    <row r="14" spans="1:26" x14ac:dyDescent="0.25">
      <c r="A14" s="149" t="s">
        <v>81</v>
      </c>
      <c r="B14" s="150">
        <f>'SO 14014'!L49</f>
        <v>0</v>
      </c>
      <c r="C14" s="150">
        <f>'SO 14014'!M49</f>
        <v>0</v>
      </c>
      <c r="D14" s="150">
        <f>'SO 14014'!I49</f>
        <v>0</v>
      </c>
      <c r="E14" s="151">
        <f>'SO 14014'!P49</f>
        <v>0</v>
      </c>
      <c r="F14" s="151">
        <f>'SO 14014'!S49</f>
        <v>0</v>
      </c>
      <c r="G14" s="146"/>
      <c r="H14" s="146"/>
      <c r="I14" s="146"/>
      <c r="J14" s="146"/>
      <c r="K14" s="146"/>
      <c r="L14" s="146"/>
      <c r="M14" s="146"/>
      <c r="N14" s="146"/>
      <c r="O14" s="146"/>
      <c r="P14" s="146"/>
      <c r="Q14" s="146"/>
      <c r="R14" s="146"/>
      <c r="S14" s="146"/>
      <c r="T14" s="146"/>
      <c r="U14" s="146"/>
      <c r="V14" s="146"/>
      <c r="W14" s="146"/>
      <c r="X14" s="146"/>
      <c r="Y14" s="146"/>
      <c r="Z14" s="146"/>
    </row>
    <row r="15" spans="1:26" x14ac:dyDescent="0.25">
      <c r="A15" s="2" t="s">
        <v>76</v>
      </c>
      <c r="B15" s="152">
        <f>'SO 14014'!L51</f>
        <v>0</v>
      </c>
      <c r="C15" s="152">
        <f>'SO 14014'!M51</f>
        <v>0</v>
      </c>
      <c r="D15" s="152">
        <f>'SO 14014'!I51</f>
        <v>0</v>
      </c>
      <c r="E15" s="153">
        <f>'SO 14014'!S51</f>
        <v>62.74</v>
      </c>
      <c r="F15" s="153">
        <f>'SO 14014'!V51</f>
        <v>0</v>
      </c>
      <c r="G15" s="146"/>
      <c r="H15" s="146"/>
      <c r="I15" s="146"/>
      <c r="J15" s="146"/>
      <c r="K15" s="146"/>
      <c r="L15" s="146"/>
      <c r="M15" s="146"/>
      <c r="N15" s="146"/>
      <c r="O15" s="146"/>
      <c r="P15" s="146"/>
      <c r="Q15" s="146"/>
      <c r="R15" s="146"/>
      <c r="S15" s="146"/>
      <c r="T15" s="146"/>
      <c r="U15" s="146"/>
      <c r="V15" s="146"/>
      <c r="W15" s="146"/>
      <c r="X15" s="146"/>
      <c r="Y15" s="146"/>
      <c r="Z15" s="146"/>
    </row>
    <row r="16" spans="1:26" x14ac:dyDescent="0.25">
      <c r="A16" s="1"/>
      <c r="B16" s="142"/>
      <c r="C16" s="142"/>
      <c r="D16" s="142"/>
      <c r="E16" s="141"/>
      <c r="F16" s="141"/>
    </row>
    <row r="17" spans="1:26" x14ac:dyDescent="0.25">
      <c r="A17" s="2" t="s">
        <v>82</v>
      </c>
      <c r="B17" s="152">
        <f>'SO 14014'!L52</f>
        <v>0</v>
      </c>
      <c r="C17" s="152">
        <f>'SO 14014'!M52</f>
        <v>0</v>
      </c>
      <c r="D17" s="152">
        <f>'SO 14014'!I52</f>
        <v>0</v>
      </c>
      <c r="E17" s="153">
        <f>'SO 14014'!S52</f>
        <v>62.74</v>
      </c>
      <c r="F17" s="153">
        <f>'SO 14014'!V52</f>
        <v>0</v>
      </c>
      <c r="G17" s="146"/>
      <c r="H17" s="146"/>
      <c r="I17" s="146"/>
      <c r="J17" s="146"/>
      <c r="K17" s="146"/>
      <c r="L17" s="146"/>
      <c r="M17" s="146"/>
      <c r="N17" s="146"/>
      <c r="O17" s="146"/>
      <c r="P17" s="146"/>
      <c r="Q17" s="146"/>
      <c r="R17" s="146"/>
      <c r="S17" s="146"/>
      <c r="T17" s="146"/>
      <c r="U17" s="146"/>
      <c r="V17" s="146"/>
      <c r="W17" s="146"/>
      <c r="X17" s="146"/>
      <c r="Y17" s="146"/>
      <c r="Z17" s="146"/>
    </row>
    <row r="18" spans="1:26" x14ac:dyDescent="0.25">
      <c r="A18" s="1"/>
      <c r="B18" s="142"/>
      <c r="C18" s="142"/>
      <c r="D18" s="142"/>
      <c r="E18" s="141"/>
      <c r="F18" s="141"/>
    </row>
    <row r="19" spans="1:26" x14ac:dyDescent="0.25">
      <c r="A19" s="1"/>
      <c r="B19" s="142"/>
      <c r="C19" s="142"/>
      <c r="D19" s="142"/>
      <c r="E19" s="141"/>
      <c r="F19" s="141"/>
    </row>
    <row r="20" spans="1:26" x14ac:dyDescent="0.25">
      <c r="A20" s="1"/>
      <c r="B20" s="142"/>
      <c r="C20" s="142"/>
      <c r="D20" s="142"/>
      <c r="E20" s="141"/>
      <c r="F20" s="141"/>
    </row>
    <row r="21" spans="1:26" x14ac:dyDescent="0.25">
      <c r="A21" s="1"/>
      <c r="B21" s="142"/>
      <c r="C21" s="142"/>
      <c r="D21" s="142"/>
      <c r="E21" s="141"/>
      <c r="F21" s="141"/>
    </row>
    <row r="22" spans="1:26" x14ac:dyDescent="0.25">
      <c r="A22" s="1"/>
      <c r="B22" s="142"/>
      <c r="C22" s="142"/>
      <c r="D22" s="142"/>
      <c r="E22" s="141"/>
      <c r="F22" s="141"/>
    </row>
    <row r="23" spans="1:26" x14ac:dyDescent="0.25">
      <c r="A23" s="1"/>
      <c r="B23" s="142"/>
      <c r="C23" s="142"/>
      <c r="D23" s="142"/>
      <c r="E23" s="141"/>
      <c r="F23" s="141"/>
    </row>
    <row r="24" spans="1:26" x14ac:dyDescent="0.25">
      <c r="A24" s="1"/>
      <c r="B24" s="142"/>
      <c r="C24" s="142"/>
      <c r="D24" s="142"/>
      <c r="E24" s="141"/>
      <c r="F24" s="141"/>
    </row>
    <row r="25" spans="1:26" x14ac:dyDescent="0.25">
      <c r="A25" s="1"/>
      <c r="B25" s="142"/>
      <c r="C25" s="142"/>
      <c r="D25" s="142"/>
      <c r="E25" s="141"/>
      <c r="F25" s="141"/>
    </row>
    <row r="26" spans="1:26" x14ac:dyDescent="0.25">
      <c r="A26" s="1"/>
      <c r="B26" s="142"/>
      <c r="C26" s="142"/>
      <c r="D26" s="142"/>
      <c r="E26" s="141"/>
      <c r="F26" s="141"/>
    </row>
    <row r="27" spans="1:26" x14ac:dyDescent="0.25">
      <c r="A27" s="1"/>
      <c r="B27" s="142"/>
      <c r="C27" s="142"/>
      <c r="D27" s="142"/>
      <c r="E27" s="141"/>
      <c r="F27" s="141"/>
    </row>
    <row r="28" spans="1:26" x14ac:dyDescent="0.25">
      <c r="A28" s="1"/>
      <c r="B28" s="142"/>
      <c r="C28" s="142"/>
      <c r="D28" s="142"/>
      <c r="E28" s="141"/>
      <c r="F28" s="141"/>
    </row>
    <row r="29" spans="1:26" x14ac:dyDescent="0.25">
      <c r="A29" s="1"/>
      <c r="B29" s="142"/>
      <c r="C29" s="142"/>
      <c r="D29" s="142"/>
      <c r="E29" s="141"/>
      <c r="F29" s="141"/>
    </row>
    <row r="30" spans="1:26" x14ac:dyDescent="0.25">
      <c r="A30" s="1"/>
      <c r="B30" s="142"/>
      <c r="C30" s="142"/>
      <c r="D30" s="142"/>
      <c r="E30" s="141"/>
      <c r="F30" s="141"/>
    </row>
    <row r="31" spans="1:26" x14ac:dyDescent="0.25">
      <c r="A31" s="1"/>
      <c r="B31" s="142"/>
      <c r="C31" s="142"/>
      <c r="D31" s="142"/>
      <c r="E31" s="141"/>
      <c r="F31" s="141"/>
    </row>
    <row r="32" spans="1:26" x14ac:dyDescent="0.25">
      <c r="A32" s="1"/>
      <c r="B32" s="142"/>
      <c r="C32" s="142"/>
      <c r="D32" s="142"/>
      <c r="E32" s="141"/>
      <c r="F32" s="141"/>
    </row>
    <row r="33" spans="1:6" x14ac:dyDescent="0.25">
      <c r="A33" s="1"/>
      <c r="B33" s="142"/>
      <c r="C33" s="142"/>
      <c r="D33" s="142"/>
      <c r="E33" s="141"/>
      <c r="F33" s="141"/>
    </row>
    <row r="34" spans="1:6" x14ac:dyDescent="0.25">
      <c r="A34" s="1"/>
      <c r="B34" s="142"/>
      <c r="C34" s="142"/>
      <c r="D34" s="142"/>
      <c r="E34" s="141"/>
      <c r="F34" s="141"/>
    </row>
    <row r="35" spans="1:6" x14ac:dyDescent="0.25">
      <c r="A35" s="1"/>
      <c r="B35" s="142"/>
      <c r="C35" s="142"/>
      <c r="D35" s="142"/>
      <c r="E35" s="141"/>
      <c r="F35" s="141"/>
    </row>
    <row r="36" spans="1:6" x14ac:dyDescent="0.25">
      <c r="A36" s="1"/>
      <c r="B36" s="142"/>
      <c r="C36" s="142"/>
      <c r="D36" s="142"/>
      <c r="E36" s="141"/>
      <c r="F36" s="141"/>
    </row>
    <row r="37" spans="1:6" x14ac:dyDescent="0.25">
      <c r="A37" s="1"/>
      <c r="B37" s="142"/>
      <c r="C37" s="142"/>
      <c r="D37" s="142"/>
      <c r="E37" s="141"/>
      <c r="F37" s="141"/>
    </row>
    <row r="38" spans="1:6" x14ac:dyDescent="0.25">
      <c r="A38" s="1"/>
      <c r="B38" s="142"/>
      <c r="C38" s="142"/>
      <c r="D38" s="142"/>
      <c r="E38" s="141"/>
      <c r="F38" s="141"/>
    </row>
    <row r="39" spans="1:6" x14ac:dyDescent="0.25">
      <c r="A39" s="1"/>
      <c r="B39" s="142"/>
      <c r="C39" s="142"/>
      <c r="D39" s="142"/>
      <c r="E39" s="141"/>
      <c r="F39" s="141"/>
    </row>
    <row r="40" spans="1:6" x14ac:dyDescent="0.25">
      <c r="A40" s="1"/>
      <c r="B40" s="142"/>
      <c r="C40" s="142"/>
      <c r="D40" s="142"/>
      <c r="E40" s="141"/>
      <c r="F40" s="141"/>
    </row>
    <row r="41" spans="1:6" x14ac:dyDescent="0.25">
      <c r="A41" s="1"/>
      <c r="B41" s="142"/>
      <c r="C41" s="142"/>
      <c r="D41" s="142"/>
      <c r="E41" s="141"/>
      <c r="F41" s="141"/>
    </row>
    <row r="42" spans="1:6" x14ac:dyDescent="0.25">
      <c r="A42" s="1"/>
      <c r="B42" s="142"/>
      <c r="C42" s="142"/>
      <c r="D42" s="142"/>
      <c r="E42" s="141"/>
      <c r="F42" s="141"/>
    </row>
    <row r="43" spans="1:6" x14ac:dyDescent="0.25">
      <c r="A43" s="1"/>
      <c r="B43" s="142"/>
      <c r="C43" s="142"/>
      <c r="D43" s="142"/>
      <c r="E43" s="141"/>
      <c r="F43" s="141"/>
    </row>
    <row r="44" spans="1:6" x14ac:dyDescent="0.25">
      <c r="A44" s="1"/>
      <c r="B44" s="142"/>
      <c r="C44" s="142"/>
      <c r="D44" s="142"/>
      <c r="E44" s="141"/>
      <c r="F44" s="141"/>
    </row>
    <row r="45" spans="1:6" x14ac:dyDescent="0.25">
      <c r="A45" s="1"/>
      <c r="B45" s="142"/>
      <c r="C45" s="142"/>
      <c r="D45" s="142"/>
      <c r="E45" s="141"/>
      <c r="F45" s="141"/>
    </row>
    <row r="46" spans="1:6" x14ac:dyDescent="0.25">
      <c r="A46" s="1"/>
      <c r="B46" s="142"/>
      <c r="C46" s="142"/>
      <c r="D46" s="142"/>
      <c r="E46" s="141"/>
      <c r="F46" s="141"/>
    </row>
    <row r="47" spans="1:6" x14ac:dyDescent="0.25">
      <c r="A47" s="1"/>
      <c r="B47" s="142"/>
      <c r="C47" s="142"/>
      <c r="D47" s="142"/>
      <c r="E47" s="141"/>
      <c r="F47" s="141"/>
    </row>
    <row r="48" spans="1:6" x14ac:dyDescent="0.25">
      <c r="A48" s="1"/>
      <c r="B48" s="142"/>
      <c r="C48" s="142"/>
      <c r="D48" s="142"/>
      <c r="E48" s="141"/>
      <c r="F48" s="141"/>
    </row>
    <row r="49" spans="1:6" x14ac:dyDescent="0.25">
      <c r="A49" s="1"/>
      <c r="B49" s="142"/>
      <c r="C49" s="142"/>
      <c r="D49" s="142"/>
      <c r="E49" s="141"/>
      <c r="F49" s="141"/>
    </row>
    <row r="50" spans="1:6" x14ac:dyDescent="0.25">
      <c r="A50" s="1"/>
      <c r="B50" s="142"/>
      <c r="C50" s="142"/>
      <c r="D50" s="142"/>
      <c r="E50" s="141"/>
      <c r="F50" s="141"/>
    </row>
    <row r="51" spans="1:6" x14ac:dyDescent="0.25">
      <c r="A51" s="1"/>
      <c r="B51" s="142"/>
      <c r="C51" s="142"/>
      <c r="D51" s="142"/>
      <c r="E51" s="141"/>
      <c r="F51" s="141"/>
    </row>
    <row r="52" spans="1:6" x14ac:dyDescent="0.25">
      <c r="A52" s="1"/>
      <c r="B52" s="142"/>
      <c r="C52" s="142"/>
      <c r="D52" s="142"/>
      <c r="E52" s="141"/>
      <c r="F52" s="141"/>
    </row>
    <row r="53" spans="1:6" x14ac:dyDescent="0.25">
      <c r="A53" s="1"/>
      <c r="B53" s="142"/>
      <c r="C53" s="142"/>
      <c r="D53" s="142"/>
      <c r="E53" s="141"/>
      <c r="F53" s="141"/>
    </row>
    <row r="54" spans="1:6" x14ac:dyDescent="0.25">
      <c r="A54" s="1"/>
      <c r="B54" s="142"/>
      <c r="C54" s="142"/>
      <c r="D54" s="142"/>
      <c r="E54" s="141"/>
      <c r="F54" s="141"/>
    </row>
    <row r="55" spans="1:6" x14ac:dyDescent="0.25">
      <c r="A55" s="1"/>
      <c r="B55" s="142"/>
      <c r="C55" s="142"/>
      <c r="D55" s="142"/>
      <c r="E55" s="141"/>
      <c r="F55" s="141"/>
    </row>
    <row r="56" spans="1:6" x14ac:dyDescent="0.25">
      <c r="A56" s="1"/>
      <c r="B56" s="142"/>
      <c r="C56" s="142"/>
      <c r="D56" s="142"/>
      <c r="E56" s="141"/>
      <c r="F56" s="141"/>
    </row>
    <row r="57" spans="1:6" x14ac:dyDescent="0.25">
      <c r="A57" s="1"/>
      <c r="B57" s="142"/>
      <c r="C57" s="142"/>
      <c r="D57" s="142"/>
      <c r="E57" s="141"/>
      <c r="F57" s="141"/>
    </row>
    <row r="58" spans="1:6" x14ac:dyDescent="0.25">
      <c r="A58" s="1"/>
      <c r="B58" s="142"/>
      <c r="C58" s="142"/>
      <c r="D58" s="142"/>
      <c r="E58" s="141"/>
      <c r="F58" s="141"/>
    </row>
    <row r="59" spans="1:6" x14ac:dyDescent="0.25">
      <c r="A59" s="1"/>
      <c r="B59" s="142"/>
      <c r="C59" s="142"/>
      <c r="D59" s="142"/>
      <c r="E59" s="141"/>
      <c r="F59" s="141"/>
    </row>
    <row r="60" spans="1:6" x14ac:dyDescent="0.25">
      <c r="A60" s="1"/>
      <c r="B60" s="142"/>
      <c r="C60" s="142"/>
      <c r="D60" s="142"/>
      <c r="E60" s="141"/>
      <c r="F60" s="141"/>
    </row>
    <row r="61" spans="1:6" x14ac:dyDescent="0.25">
      <c r="A61" s="1"/>
      <c r="B61" s="142"/>
      <c r="C61" s="142"/>
      <c r="D61" s="142"/>
      <c r="E61" s="141"/>
      <c r="F61" s="141"/>
    </row>
    <row r="62" spans="1:6" x14ac:dyDescent="0.25">
      <c r="A62" s="1"/>
      <c r="B62" s="142"/>
      <c r="C62" s="142"/>
      <c r="D62" s="142"/>
      <c r="E62" s="141"/>
      <c r="F62" s="141"/>
    </row>
    <row r="63" spans="1:6" x14ac:dyDescent="0.25">
      <c r="A63" s="1"/>
      <c r="B63" s="142"/>
      <c r="C63" s="142"/>
      <c r="D63" s="142"/>
      <c r="E63" s="141"/>
      <c r="F63" s="141"/>
    </row>
    <row r="64" spans="1:6" x14ac:dyDescent="0.25">
      <c r="A64" s="1"/>
      <c r="B64" s="142"/>
      <c r="C64" s="142"/>
      <c r="D64" s="142"/>
      <c r="E64" s="141"/>
      <c r="F64" s="141"/>
    </row>
    <row r="65" spans="1:6" x14ac:dyDescent="0.25">
      <c r="A65" s="1"/>
      <c r="B65" s="142"/>
      <c r="C65" s="142"/>
      <c r="D65" s="142"/>
      <c r="E65" s="141"/>
      <c r="F65" s="141"/>
    </row>
    <row r="66" spans="1:6" x14ac:dyDescent="0.25">
      <c r="A66" s="1"/>
      <c r="B66" s="142"/>
      <c r="C66" s="142"/>
      <c r="D66" s="142"/>
      <c r="E66" s="141"/>
      <c r="F66" s="141"/>
    </row>
    <row r="67" spans="1:6" x14ac:dyDescent="0.25">
      <c r="A67" s="1"/>
      <c r="B67" s="142"/>
      <c r="C67" s="142"/>
      <c r="D67" s="142"/>
      <c r="E67" s="141"/>
      <c r="F67" s="141"/>
    </row>
    <row r="68" spans="1:6" x14ac:dyDescent="0.25">
      <c r="A68" s="1"/>
      <c r="B68" s="142"/>
      <c r="C68" s="142"/>
      <c r="D68" s="142"/>
      <c r="E68" s="141"/>
      <c r="F68" s="141"/>
    </row>
    <row r="69" spans="1:6" x14ac:dyDescent="0.25">
      <c r="A69" s="1"/>
      <c r="B69" s="142"/>
      <c r="C69" s="142"/>
      <c r="D69" s="142"/>
      <c r="E69" s="141"/>
      <c r="F69" s="141"/>
    </row>
    <row r="70" spans="1:6" x14ac:dyDescent="0.25">
      <c r="A70" s="1"/>
      <c r="B70" s="142"/>
      <c r="C70" s="142"/>
      <c r="D70" s="142"/>
      <c r="E70" s="141"/>
      <c r="F70" s="141"/>
    </row>
    <row r="71" spans="1:6" x14ac:dyDescent="0.25">
      <c r="A71" s="1"/>
      <c r="B71" s="142"/>
      <c r="C71" s="142"/>
      <c r="D71" s="142"/>
      <c r="E71" s="141"/>
      <c r="F71" s="141"/>
    </row>
    <row r="72" spans="1:6" x14ac:dyDescent="0.25">
      <c r="A72" s="1"/>
      <c r="B72" s="142"/>
      <c r="C72" s="142"/>
      <c r="D72" s="142"/>
      <c r="E72" s="141"/>
      <c r="F72" s="141"/>
    </row>
    <row r="73" spans="1:6" x14ac:dyDescent="0.25">
      <c r="A73" s="1"/>
      <c r="B73" s="142"/>
      <c r="C73" s="142"/>
      <c r="D73" s="142"/>
      <c r="E73" s="141"/>
      <c r="F73" s="141"/>
    </row>
    <row r="74" spans="1:6" x14ac:dyDescent="0.25">
      <c r="A74" s="1"/>
      <c r="B74" s="142"/>
      <c r="C74" s="142"/>
      <c r="D74" s="142"/>
      <c r="E74" s="141"/>
      <c r="F74" s="141"/>
    </row>
    <row r="75" spans="1:6" x14ac:dyDescent="0.25">
      <c r="A75" s="1"/>
      <c r="B75" s="142"/>
      <c r="C75" s="142"/>
      <c r="D75" s="142"/>
      <c r="E75" s="141"/>
      <c r="F75" s="141"/>
    </row>
    <row r="76" spans="1:6" x14ac:dyDescent="0.25">
      <c r="A76" s="1"/>
      <c r="B76" s="142"/>
      <c r="C76" s="142"/>
      <c r="D76" s="142"/>
      <c r="E76" s="141"/>
      <c r="F76" s="141"/>
    </row>
    <row r="77" spans="1:6" x14ac:dyDescent="0.25">
      <c r="A77" s="1"/>
      <c r="B77" s="142"/>
      <c r="C77" s="142"/>
      <c r="D77" s="142"/>
      <c r="E77" s="141"/>
      <c r="F77" s="141"/>
    </row>
    <row r="78" spans="1:6" x14ac:dyDescent="0.25">
      <c r="A78" s="1"/>
      <c r="B78" s="142"/>
      <c r="C78" s="142"/>
      <c r="D78" s="142"/>
      <c r="E78" s="141"/>
      <c r="F78" s="141"/>
    </row>
    <row r="79" spans="1:6" x14ac:dyDescent="0.25">
      <c r="A79" s="1"/>
      <c r="B79" s="142"/>
      <c r="C79" s="142"/>
      <c r="D79" s="142"/>
      <c r="E79" s="141"/>
      <c r="F79" s="141"/>
    </row>
    <row r="80" spans="1:6" x14ac:dyDescent="0.25">
      <c r="A80" s="1"/>
      <c r="B80" s="142"/>
      <c r="C80" s="142"/>
      <c r="D80" s="142"/>
      <c r="E80" s="141"/>
      <c r="F80" s="141"/>
    </row>
    <row r="81" spans="1:6" x14ac:dyDescent="0.25">
      <c r="A81" s="1"/>
      <c r="B81" s="142"/>
      <c r="C81" s="142"/>
      <c r="D81" s="142"/>
      <c r="E81" s="141"/>
      <c r="F81" s="141"/>
    </row>
    <row r="82" spans="1:6" x14ac:dyDescent="0.25">
      <c r="A82" s="1"/>
      <c r="B82" s="142"/>
      <c r="C82" s="142"/>
      <c r="D82" s="142"/>
      <c r="E82" s="141"/>
      <c r="F82" s="141"/>
    </row>
    <row r="83" spans="1:6" x14ac:dyDescent="0.25">
      <c r="A83" s="1"/>
      <c r="B83" s="142"/>
      <c r="C83" s="142"/>
      <c r="D83" s="142"/>
      <c r="E83" s="141"/>
      <c r="F83" s="141"/>
    </row>
    <row r="84" spans="1:6" x14ac:dyDescent="0.25">
      <c r="A84" s="1"/>
      <c r="B84" s="142"/>
      <c r="C84" s="142"/>
      <c r="D84" s="142"/>
      <c r="E84" s="141"/>
      <c r="F84" s="141"/>
    </row>
    <row r="85" spans="1:6" x14ac:dyDescent="0.25">
      <c r="A85" s="1"/>
      <c r="B85" s="142"/>
      <c r="C85" s="142"/>
      <c r="D85" s="142"/>
      <c r="E85" s="141"/>
      <c r="F85" s="141"/>
    </row>
    <row r="86" spans="1:6" x14ac:dyDescent="0.25">
      <c r="A86" s="1"/>
      <c r="B86" s="142"/>
      <c r="C86" s="142"/>
      <c r="D86" s="142"/>
      <c r="E86" s="141"/>
      <c r="F86" s="141"/>
    </row>
    <row r="87" spans="1:6" x14ac:dyDescent="0.25">
      <c r="A87" s="1"/>
      <c r="B87" s="142"/>
      <c r="C87" s="142"/>
      <c r="D87" s="142"/>
      <c r="E87" s="141"/>
      <c r="F87" s="141"/>
    </row>
    <row r="88" spans="1:6" x14ac:dyDescent="0.25">
      <c r="A88" s="1"/>
      <c r="B88" s="142"/>
      <c r="C88" s="142"/>
      <c r="D88" s="142"/>
      <c r="E88" s="141"/>
      <c r="F88" s="141"/>
    </row>
    <row r="89" spans="1:6" x14ac:dyDescent="0.25">
      <c r="A89" s="1"/>
      <c r="B89" s="142"/>
      <c r="C89" s="142"/>
      <c r="D89" s="142"/>
      <c r="E89" s="141"/>
      <c r="F89" s="141"/>
    </row>
    <row r="90" spans="1:6" x14ac:dyDescent="0.25">
      <c r="A90" s="1"/>
      <c r="B90" s="142"/>
      <c r="C90" s="142"/>
      <c r="D90" s="142"/>
      <c r="E90" s="141"/>
      <c r="F90" s="141"/>
    </row>
    <row r="91" spans="1:6" x14ac:dyDescent="0.25">
      <c r="A91" s="1"/>
      <c r="B91" s="142"/>
      <c r="C91" s="142"/>
      <c r="D91" s="142"/>
      <c r="E91" s="141"/>
      <c r="F91" s="141"/>
    </row>
    <row r="92" spans="1:6" x14ac:dyDescent="0.25">
      <c r="A92" s="1"/>
      <c r="B92" s="142"/>
      <c r="C92" s="142"/>
      <c r="D92" s="142"/>
      <c r="E92" s="141"/>
      <c r="F92" s="141"/>
    </row>
    <row r="93" spans="1:6" x14ac:dyDescent="0.25">
      <c r="A93" s="1"/>
      <c r="B93" s="142"/>
      <c r="C93" s="142"/>
      <c r="D93" s="142"/>
      <c r="E93" s="141"/>
      <c r="F93" s="141"/>
    </row>
    <row r="94" spans="1:6" x14ac:dyDescent="0.25">
      <c r="A94" s="1"/>
      <c r="B94" s="142"/>
      <c r="C94" s="142"/>
      <c r="D94" s="142"/>
      <c r="E94" s="141"/>
      <c r="F94" s="141"/>
    </row>
    <row r="95" spans="1:6" x14ac:dyDescent="0.25">
      <c r="A95" s="1"/>
      <c r="B95" s="142"/>
      <c r="C95" s="142"/>
      <c r="D95" s="142"/>
      <c r="E95" s="141"/>
      <c r="F95" s="141"/>
    </row>
    <row r="96" spans="1:6" x14ac:dyDescent="0.25">
      <c r="A96" s="1"/>
      <c r="B96" s="142"/>
      <c r="C96" s="142"/>
      <c r="D96" s="142"/>
      <c r="E96" s="141"/>
      <c r="F96" s="141"/>
    </row>
    <row r="97" spans="1:6" x14ac:dyDescent="0.25">
      <c r="A97" s="1"/>
      <c r="B97" s="142"/>
      <c r="C97" s="142"/>
      <c r="D97" s="142"/>
      <c r="E97" s="141"/>
      <c r="F97" s="141"/>
    </row>
    <row r="98" spans="1:6" x14ac:dyDescent="0.25">
      <c r="A98" s="1"/>
      <c r="B98" s="142"/>
      <c r="C98" s="142"/>
      <c r="D98" s="142"/>
      <c r="E98" s="141"/>
      <c r="F98" s="141"/>
    </row>
    <row r="99" spans="1:6" x14ac:dyDescent="0.25">
      <c r="A99" s="1"/>
      <c r="B99" s="1"/>
      <c r="C99" s="1"/>
      <c r="D99" s="1"/>
      <c r="E99" s="1"/>
      <c r="F99" s="1"/>
    </row>
    <row r="100" spans="1:6" x14ac:dyDescent="0.25">
      <c r="A100" s="1"/>
      <c r="B100" s="1"/>
      <c r="C100" s="1"/>
      <c r="D100" s="1"/>
      <c r="E100" s="1"/>
      <c r="F100" s="1"/>
    </row>
    <row r="101" spans="1:6" x14ac:dyDescent="0.25">
      <c r="A101" s="1"/>
      <c r="B101" s="1"/>
      <c r="C101" s="1"/>
      <c r="D101" s="1"/>
      <c r="E101" s="1"/>
      <c r="F101" s="1"/>
    </row>
    <row r="102" spans="1:6" x14ac:dyDescent="0.25">
      <c r="A102" s="1"/>
      <c r="B102" s="1"/>
      <c r="C102" s="1"/>
      <c r="D102" s="1"/>
      <c r="E102" s="1"/>
      <c r="F102" s="1"/>
    </row>
    <row r="103" spans="1:6" x14ac:dyDescent="0.25">
      <c r="A103" s="1"/>
      <c r="B103" s="1"/>
      <c r="C103" s="1"/>
      <c r="D103" s="1"/>
      <c r="E103" s="1"/>
      <c r="F103" s="1"/>
    </row>
    <row r="104" spans="1:6" x14ac:dyDescent="0.25">
      <c r="A104" s="1"/>
      <c r="B104" s="1"/>
      <c r="C104" s="1"/>
      <c r="D104" s="1"/>
      <c r="E104" s="1"/>
      <c r="F104" s="1"/>
    </row>
    <row r="105" spans="1:6" x14ac:dyDescent="0.25">
      <c r="A105" s="1"/>
      <c r="B105" s="1"/>
      <c r="C105" s="1"/>
      <c r="D105" s="1"/>
      <c r="E105" s="1"/>
      <c r="F105" s="1"/>
    </row>
    <row r="106" spans="1:6" x14ac:dyDescent="0.25">
      <c r="A106" s="1"/>
      <c r="B106" s="1"/>
      <c r="C106" s="1"/>
      <c r="D106" s="1"/>
      <c r="E106" s="1"/>
      <c r="F106" s="1"/>
    </row>
    <row r="107" spans="1:6" x14ac:dyDescent="0.25">
      <c r="A107" s="1"/>
      <c r="B107" s="1"/>
      <c r="C107" s="1"/>
      <c r="D107" s="1"/>
      <c r="E107" s="1"/>
      <c r="F107" s="1"/>
    </row>
    <row r="108" spans="1:6" x14ac:dyDescent="0.25">
      <c r="A108" s="1"/>
      <c r="B108" s="1"/>
      <c r="C108" s="1"/>
      <c r="D108" s="1"/>
      <c r="E108" s="1"/>
      <c r="F108" s="1"/>
    </row>
    <row r="109" spans="1:6" x14ac:dyDescent="0.25">
      <c r="A109" s="1"/>
      <c r="B109" s="1"/>
      <c r="C109" s="1"/>
      <c r="D109" s="1"/>
      <c r="E109" s="1"/>
      <c r="F109" s="1"/>
    </row>
    <row r="110" spans="1:6" x14ac:dyDescent="0.25">
      <c r="A110" s="1"/>
      <c r="B110" s="1"/>
      <c r="C110" s="1"/>
      <c r="D110" s="1"/>
      <c r="E110" s="1"/>
      <c r="F110" s="1"/>
    </row>
    <row r="111" spans="1:6" x14ac:dyDescent="0.25">
      <c r="A111" s="1"/>
      <c r="B111" s="1"/>
      <c r="C111" s="1"/>
      <c r="D111" s="1"/>
      <c r="E111" s="1"/>
      <c r="F111" s="1"/>
    </row>
    <row r="112" spans="1:6" x14ac:dyDescent="0.25">
      <c r="A112" s="1"/>
      <c r="B112" s="1"/>
      <c r="C112" s="1"/>
      <c r="D112" s="1"/>
      <c r="E112" s="1"/>
      <c r="F112" s="1"/>
    </row>
    <row r="113" spans="1:6" x14ac:dyDescent="0.25">
      <c r="A113" s="1"/>
      <c r="B113" s="1"/>
      <c r="C113" s="1"/>
      <c r="D113" s="1"/>
      <c r="E113" s="1"/>
      <c r="F113" s="1"/>
    </row>
    <row r="114" spans="1:6" x14ac:dyDescent="0.25">
      <c r="A114" s="1"/>
      <c r="B114" s="1"/>
      <c r="C114" s="1"/>
      <c r="D114" s="1"/>
      <c r="E114" s="1"/>
      <c r="F114" s="1"/>
    </row>
    <row r="115" spans="1:6" x14ac:dyDescent="0.25">
      <c r="A115" s="1"/>
      <c r="B115" s="1"/>
      <c r="C115" s="1"/>
      <c r="D115" s="1"/>
      <c r="E115" s="1"/>
      <c r="F115" s="1"/>
    </row>
    <row r="116" spans="1:6" x14ac:dyDescent="0.25">
      <c r="A116" s="1"/>
      <c r="B116" s="1"/>
      <c r="C116" s="1"/>
      <c r="D116" s="1"/>
      <c r="E116" s="1"/>
      <c r="F116" s="1"/>
    </row>
    <row r="117" spans="1:6" x14ac:dyDescent="0.25">
      <c r="A117" s="1"/>
      <c r="B117" s="1"/>
      <c r="C117" s="1"/>
      <c r="D117" s="1"/>
      <c r="E117" s="1"/>
      <c r="F117" s="1"/>
    </row>
    <row r="118" spans="1:6" x14ac:dyDescent="0.25">
      <c r="A118" s="1"/>
      <c r="B118" s="1"/>
      <c r="C118" s="1"/>
      <c r="D118" s="1"/>
      <c r="E118" s="1"/>
      <c r="F118" s="1"/>
    </row>
    <row r="119" spans="1:6" x14ac:dyDescent="0.25">
      <c r="A119" s="1"/>
      <c r="B119" s="1"/>
      <c r="C119" s="1"/>
      <c r="D119" s="1"/>
      <c r="E119" s="1"/>
      <c r="F119" s="1"/>
    </row>
    <row r="120" spans="1:6" x14ac:dyDescent="0.25">
      <c r="A120" s="1"/>
      <c r="B120" s="1"/>
      <c r="C120" s="1"/>
      <c r="D120" s="1"/>
      <c r="E120" s="1"/>
      <c r="F120" s="1"/>
    </row>
    <row r="121" spans="1:6" x14ac:dyDescent="0.25">
      <c r="A121" s="1"/>
      <c r="B121" s="1"/>
      <c r="C121" s="1"/>
      <c r="D121" s="1"/>
      <c r="E121" s="1"/>
      <c r="F121" s="1"/>
    </row>
    <row r="122" spans="1:6" x14ac:dyDescent="0.25">
      <c r="A122" s="1"/>
      <c r="B122" s="1"/>
      <c r="C122" s="1"/>
      <c r="D122" s="1"/>
      <c r="E122" s="1"/>
      <c r="F122" s="1"/>
    </row>
    <row r="123" spans="1:6" x14ac:dyDescent="0.25">
      <c r="A123" s="1"/>
      <c r="B123" s="1"/>
      <c r="C123" s="1"/>
      <c r="D123" s="1"/>
      <c r="E123" s="1"/>
      <c r="F123" s="1"/>
    </row>
    <row r="124" spans="1:6" x14ac:dyDescent="0.25">
      <c r="A124" s="1"/>
      <c r="B124" s="1"/>
      <c r="C124" s="1"/>
      <c r="D124" s="1"/>
      <c r="E124" s="1"/>
      <c r="F124" s="1"/>
    </row>
    <row r="125" spans="1:6" x14ac:dyDescent="0.25">
      <c r="A125" s="1"/>
      <c r="B125" s="1"/>
      <c r="C125" s="1"/>
      <c r="D125" s="1"/>
      <c r="E125" s="1"/>
      <c r="F125" s="1"/>
    </row>
    <row r="126" spans="1:6" x14ac:dyDescent="0.25">
      <c r="A126" s="1"/>
      <c r="B126" s="1"/>
      <c r="C126" s="1"/>
      <c r="D126" s="1"/>
      <c r="E126" s="1"/>
      <c r="F126" s="1"/>
    </row>
    <row r="127" spans="1:6" x14ac:dyDescent="0.25">
      <c r="A127" s="1"/>
      <c r="B127" s="1"/>
      <c r="C127" s="1"/>
      <c r="D127" s="1"/>
      <c r="E127" s="1"/>
      <c r="F127" s="1"/>
    </row>
    <row r="128" spans="1:6" x14ac:dyDescent="0.25">
      <c r="A128" s="1"/>
      <c r="B128" s="1"/>
      <c r="C128" s="1"/>
      <c r="D128" s="1"/>
      <c r="E128" s="1"/>
      <c r="F128" s="1"/>
    </row>
    <row r="129" spans="1:6" x14ac:dyDescent="0.25">
      <c r="A129" s="1"/>
      <c r="B129" s="1"/>
      <c r="C129" s="1"/>
      <c r="D129" s="1"/>
      <c r="E129" s="1"/>
      <c r="F129" s="1"/>
    </row>
    <row r="130" spans="1:6" x14ac:dyDescent="0.25">
      <c r="A130" s="1"/>
      <c r="B130" s="1"/>
      <c r="C130" s="1"/>
      <c r="D130" s="1"/>
      <c r="E130" s="1"/>
      <c r="F130" s="1"/>
    </row>
    <row r="131" spans="1:6" x14ac:dyDescent="0.25">
      <c r="A131" s="1"/>
      <c r="B131" s="1"/>
      <c r="C131" s="1"/>
      <c r="D131" s="1"/>
      <c r="E131" s="1"/>
      <c r="F131" s="1"/>
    </row>
    <row r="132" spans="1:6" x14ac:dyDescent="0.25">
      <c r="A132" s="1"/>
      <c r="B132" s="1"/>
      <c r="C132" s="1"/>
      <c r="D132" s="1"/>
      <c r="E132" s="1"/>
      <c r="F132" s="1"/>
    </row>
    <row r="133" spans="1:6" x14ac:dyDescent="0.25">
      <c r="A133" s="1"/>
      <c r="B133" s="1"/>
      <c r="C133" s="1"/>
      <c r="D133" s="1"/>
      <c r="E133" s="1"/>
      <c r="F133" s="1"/>
    </row>
    <row r="134" spans="1:6" x14ac:dyDescent="0.25">
      <c r="A134" s="1"/>
      <c r="B134" s="1"/>
      <c r="C134" s="1"/>
      <c r="D134" s="1"/>
      <c r="E134" s="1"/>
      <c r="F134" s="1"/>
    </row>
    <row r="135" spans="1:6" x14ac:dyDescent="0.25">
      <c r="A135" s="1"/>
      <c r="B135" s="1"/>
      <c r="C135" s="1"/>
      <c r="D135" s="1"/>
      <c r="E135" s="1"/>
      <c r="F135" s="1"/>
    </row>
    <row r="136" spans="1:6" x14ac:dyDescent="0.25">
      <c r="A136" s="1"/>
      <c r="B136" s="1"/>
      <c r="C136" s="1"/>
      <c r="D136" s="1"/>
      <c r="E136" s="1"/>
      <c r="F136" s="1"/>
    </row>
    <row r="137" spans="1:6" x14ac:dyDescent="0.25">
      <c r="A137" s="1"/>
      <c r="B137" s="1"/>
      <c r="C137" s="1"/>
      <c r="D137" s="1"/>
      <c r="E137" s="1"/>
      <c r="F137" s="1"/>
    </row>
    <row r="138" spans="1:6" x14ac:dyDescent="0.25">
      <c r="A138" s="1"/>
      <c r="B138" s="1"/>
      <c r="C138" s="1"/>
      <c r="D138" s="1"/>
      <c r="E138" s="1"/>
      <c r="F138" s="1"/>
    </row>
    <row r="139" spans="1:6" x14ac:dyDescent="0.25">
      <c r="A139" s="1"/>
      <c r="B139" s="1"/>
      <c r="C139" s="1"/>
      <c r="D139" s="1"/>
      <c r="E139" s="1"/>
      <c r="F139" s="1"/>
    </row>
    <row r="140" spans="1:6" x14ac:dyDescent="0.25">
      <c r="A140" s="1"/>
      <c r="B140" s="1"/>
      <c r="C140" s="1"/>
      <c r="D140" s="1"/>
      <c r="E140" s="1"/>
      <c r="F140" s="1"/>
    </row>
    <row r="141" spans="1:6" x14ac:dyDescent="0.25">
      <c r="A141" s="1"/>
      <c r="B141" s="1"/>
      <c r="C141" s="1"/>
      <c r="D141" s="1"/>
      <c r="E141" s="1"/>
      <c r="F141" s="1"/>
    </row>
    <row r="142" spans="1:6" x14ac:dyDescent="0.25">
      <c r="A142" s="1"/>
      <c r="B142" s="1"/>
      <c r="C142" s="1"/>
      <c r="D142" s="1"/>
      <c r="E142" s="1"/>
      <c r="F142" s="1"/>
    </row>
    <row r="143" spans="1:6" x14ac:dyDescent="0.25">
      <c r="A143" s="1"/>
      <c r="B143" s="1"/>
      <c r="C143" s="1"/>
      <c r="D143" s="1"/>
      <c r="E143" s="1"/>
      <c r="F143" s="1"/>
    </row>
    <row r="144" spans="1:6" x14ac:dyDescent="0.25">
      <c r="A144" s="1"/>
      <c r="B144" s="1"/>
      <c r="C144" s="1"/>
      <c r="D144" s="1"/>
      <c r="E144" s="1"/>
      <c r="F144" s="1"/>
    </row>
    <row r="145" spans="1:6" x14ac:dyDescent="0.25">
      <c r="A145" s="1"/>
      <c r="B145" s="1"/>
      <c r="C145" s="1"/>
      <c r="D145" s="1"/>
      <c r="E145" s="1"/>
      <c r="F145" s="1"/>
    </row>
    <row r="146" spans="1:6" x14ac:dyDescent="0.25">
      <c r="A146" s="1"/>
      <c r="B146" s="1"/>
      <c r="C146" s="1"/>
      <c r="D146" s="1"/>
      <c r="E146" s="1"/>
      <c r="F146" s="1"/>
    </row>
    <row r="147" spans="1:6" x14ac:dyDescent="0.25">
      <c r="A147" s="1"/>
      <c r="B147" s="1"/>
      <c r="C147" s="1"/>
      <c r="D147" s="1"/>
      <c r="E147" s="1"/>
      <c r="F147" s="1"/>
    </row>
    <row r="148" spans="1:6" x14ac:dyDescent="0.25">
      <c r="A148" s="1"/>
      <c r="B148" s="1"/>
      <c r="C148" s="1"/>
      <c r="D148" s="1"/>
      <c r="E148" s="1"/>
      <c r="F148" s="1"/>
    </row>
    <row r="149" spans="1:6" x14ac:dyDescent="0.25">
      <c r="A149" s="1"/>
      <c r="B149" s="1"/>
      <c r="C149" s="1"/>
      <c r="D149" s="1"/>
      <c r="E149" s="1"/>
      <c r="F149" s="1"/>
    </row>
    <row r="150" spans="1:6" x14ac:dyDescent="0.25">
      <c r="A150" s="1"/>
      <c r="B150" s="1"/>
      <c r="C150" s="1"/>
      <c r="D150" s="1"/>
      <c r="E150" s="1"/>
      <c r="F150" s="1"/>
    </row>
    <row r="151" spans="1:6" x14ac:dyDescent="0.25">
      <c r="A151" s="1"/>
      <c r="B151" s="1"/>
      <c r="C151" s="1"/>
      <c r="D151" s="1"/>
      <c r="E151" s="1"/>
      <c r="F151" s="1"/>
    </row>
    <row r="152" spans="1:6" x14ac:dyDescent="0.25">
      <c r="A152" s="1"/>
      <c r="B152" s="1"/>
      <c r="C152" s="1"/>
      <c r="D152" s="1"/>
      <c r="E152" s="1"/>
      <c r="F152" s="1"/>
    </row>
    <row r="153" spans="1:6" x14ac:dyDescent="0.25">
      <c r="A153" s="1"/>
      <c r="B153" s="1"/>
      <c r="C153" s="1"/>
      <c r="D153" s="1"/>
      <c r="E153" s="1"/>
      <c r="F153" s="1"/>
    </row>
    <row r="154" spans="1:6" x14ac:dyDescent="0.25">
      <c r="A154" s="1"/>
      <c r="B154" s="1"/>
      <c r="C154" s="1"/>
      <c r="D154" s="1"/>
      <c r="E154" s="1"/>
      <c r="F154" s="1"/>
    </row>
    <row r="155" spans="1:6" x14ac:dyDescent="0.25">
      <c r="A155" s="1"/>
      <c r="B155" s="1"/>
      <c r="C155" s="1"/>
      <c r="D155" s="1"/>
      <c r="E155" s="1"/>
      <c r="F155" s="1"/>
    </row>
    <row r="156" spans="1:6" x14ac:dyDescent="0.25">
      <c r="A156" s="1"/>
      <c r="B156" s="1"/>
      <c r="C156" s="1"/>
      <c r="D156" s="1"/>
      <c r="E156" s="1"/>
      <c r="F156" s="1"/>
    </row>
    <row r="157" spans="1:6" x14ac:dyDescent="0.25">
      <c r="A157" s="1"/>
      <c r="B157" s="1"/>
      <c r="C157" s="1"/>
      <c r="D157" s="1"/>
      <c r="E157" s="1"/>
      <c r="F157" s="1"/>
    </row>
    <row r="158" spans="1:6" x14ac:dyDescent="0.25">
      <c r="A158" s="1"/>
      <c r="B158" s="1"/>
      <c r="C158" s="1"/>
      <c r="D158" s="1"/>
      <c r="E158" s="1"/>
      <c r="F158" s="1"/>
    </row>
    <row r="159" spans="1:6" x14ac:dyDescent="0.25">
      <c r="A159" s="1"/>
      <c r="B159" s="1"/>
      <c r="C159" s="1"/>
      <c r="D159" s="1"/>
      <c r="E159" s="1"/>
      <c r="F159" s="1"/>
    </row>
    <row r="160" spans="1:6" x14ac:dyDescent="0.25">
      <c r="A160" s="1"/>
      <c r="B160" s="1"/>
      <c r="C160" s="1"/>
      <c r="D160" s="1"/>
      <c r="E160" s="1"/>
      <c r="F160" s="1"/>
    </row>
    <row r="161" spans="1:6" x14ac:dyDescent="0.25">
      <c r="A161" s="1"/>
      <c r="B161" s="1"/>
      <c r="C161" s="1"/>
      <c r="D161" s="1"/>
      <c r="E161" s="1"/>
      <c r="F161" s="1"/>
    </row>
    <row r="162" spans="1:6" x14ac:dyDescent="0.25">
      <c r="A162" s="1"/>
      <c r="B162" s="1"/>
      <c r="C162" s="1"/>
      <c r="D162" s="1"/>
      <c r="E162" s="1"/>
      <c r="F162" s="1"/>
    </row>
    <row r="163" spans="1:6" x14ac:dyDescent="0.25">
      <c r="A163" s="1"/>
      <c r="B163" s="1"/>
      <c r="C163" s="1"/>
      <c r="D163" s="1"/>
      <c r="E163" s="1"/>
      <c r="F163" s="1"/>
    </row>
    <row r="164" spans="1:6" x14ac:dyDescent="0.25">
      <c r="A164" s="1"/>
      <c r="B164" s="1"/>
      <c r="C164" s="1"/>
      <c r="D164" s="1"/>
      <c r="E164" s="1"/>
      <c r="F164" s="1"/>
    </row>
    <row r="165" spans="1:6" x14ac:dyDescent="0.25">
      <c r="A165" s="1"/>
      <c r="B165" s="1"/>
      <c r="C165" s="1"/>
      <c r="D165" s="1"/>
      <c r="E165" s="1"/>
      <c r="F165" s="1"/>
    </row>
    <row r="166" spans="1:6" x14ac:dyDescent="0.25">
      <c r="A166" s="1"/>
      <c r="B166" s="1"/>
      <c r="C166" s="1"/>
      <c r="D166" s="1"/>
      <c r="E166" s="1"/>
      <c r="F166" s="1"/>
    </row>
    <row r="167" spans="1:6" x14ac:dyDescent="0.25">
      <c r="A167" s="1"/>
      <c r="B167" s="1"/>
      <c r="C167" s="1"/>
      <c r="D167" s="1"/>
      <c r="E167" s="1"/>
      <c r="F167" s="1"/>
    </row>
    <row r="168" spans="1:6" x14ac:dyDescent="0.25">
      <c r="A168" s="1"/>
      <c r="B168" s="1"/>
      <c r="C168" s="1"/>
      <c r="D168" s="1"/>
      <c r="E168" s="1"/>
      <c r="F168" s="1"/>
    </row>
    <row r="169" spans="1:6" x14ac:dyDescent="0.25">
      <c r="A169" s="1"/>
      <c r="B169" s="1"/>
      <c r="C169" s="1"/>
      <c r="D169" s="1"/>
      <c r="E169" s="1"/>
      <c r="F169" s="1"/>
    </row>
    <row r="170" spans="1:6" x14ac:dyDescent="0.25">
      <c r="A170" s="1"/>
      <c r="B170" s="1"/>
      <c r="C170" s="1"/>
      <c r="D170" s="1"/>
      <c r="E170" s="1"/>
      <c r="F170" s="1"/>
    </row>
    <row r="171" spans="1:6" x14ac:dyDescent="0.25">
      <c r="A171" s="1"/>
      <c r="B171" s="1"/>
      <c r="C171" s="1"/>
      <c r="D171" s="1"/>
      <c r="E171" s="1"/>
      <c r="F171" s="1"/>
    </row>
    <row r="172" spans="1:6" x14ac:dyDescent="0.25">
      <c r="A172" s="1"/>
      <c r="B172" s="1"/>
      <c r="C172" s="1"/>
      <c r="D172" s="1"/>
      <c r="E172" s="1"/>
      <c r="F172" s="1"/>
    </row>
    <row r="173" spans="1:6" x14ac:dyDescent="0.25">
      <c r="A173" s="1"/>
      <c r="B173" s="1"/>
      <c r="C173" s="1"/>
      <c r="D173" s="1"/>
      <c r="E173" s="1"/>
      <c r="F173" s="1"/>
    </row>
    <row r="174" spans="1:6" x14ac:dyDescent="0.25">
      <c r="A174" s="1"/>
      <c r="B174" s="1"/>
      <c r="C174" s="1"/>
      <c r="D174" s="1"/>
      <c r="E174" s="1"/>
      <c r="F174" s="1"/>
    </row>
    <row r="175" spans="1:6" x14ac:dyDescent="0.25">
      <c r="A175" s="1"/>
      <c r="B175" s="1"/>
      <c r="C175" s="1"/>
      <c r="D175" s="1"/>
      <c r="E175" s="1"/>
      <c r="F175" s="1"/>
    </row>
    <row r="176" spans="1:6" x14ac:dyDescent="0.25">
      <c r="A176" s="1"/>
      <c r="B176" s="1"/>
      <c r="C176" s="1"/>
      <c r="D176" s="1"/>
      <c r="E176" s="1"/>
      <c r="F176" s="1"/>
    </row>
    <row r="177" spans="1:6" x14ac:dyDescent="0.25">
      <c r="A177" s="1"/>
      <c r="B177" s="1"/>
      <c r="C177" s="1"/>
      <c r="D177" s="1"/>
      <c r="E177" s="1"/>
      <c r="F177" s="1"/>
    </row>
    <row r="178" spans="1:6" x14ac:dyDescent="0.25">
      <c r="A178" s="1"/>
      <c r="B178" s="1"/>
      <c r="C178" s="1"/>
      <c r="D178" s="1"/>
      <c r="E178" s="1"/>
      <c r="F178" s="1"/>
    </row>
    <row r="179" spans="1:6" x14ac:dyDescent="0.25">
      <c r="A179" s="1"/>
      <c r="B179" s="1"/>
      <c r="C179" s="1"/>
      <c r="D179" s="1"/>
      <c r="E179" s="1"/>
      <c r="F179" s="1"/>
    </row>
    <row r="180" spans="1:6" x14ac:dyDescent="0.25">
      <c r="A180" s="1"/>
      <c r="B180" s="1"/>
      <c r="C180" s="1"/>
      <c r="D180" s="1"/>
      <c r="E180" s="1"/>
      <c r="F180" s="1"/>
    </row>
    <row r="181" spans="1:6" x14ac:dyDescent="0.25">
      <c r="A181" s="1"/>
      <c r="B181" s="1"/>
      <c r="C181" s="1"/>
      <c r="D181" s="1"/>
      <c r="E181" s="1"/>
      <c r="F181" s="1"/>
    </row>
    <row r="182" spans="1:6" x14ac:dyDescent="0.25">
      <c r="A182" s="1"/>
      <c r="B182" s="1"/>
      <c r="C182" s="1"/>
      <c r="D182" s="1"/>
      <c r="E182" s="1"/>
      <c r="F182" s="1"/>
    </row>
    <row r="183" spans="1:6" x14ac:dyDescent="0.25">
      <c r="A183" s="1"/>
      <c r="B183" s="1"/>
      <c r="C183" s="1"/>
      <c r="D183" s="1"/>
      <c r="E183" s="1"/>
      <c r="F183" s="1"/>
    </row>
    <row r="184" spans="1:6" x14ac:dyDescent="0.25">
      <c r="A184" s="1"/>
      <c r="B184" s="1"/>
      <c r="C184" s="1"/>
      <c r="D184" s="1"/>
      <c r="E184" s="1"/>
      <c r="F184" s="1"/>
    </row>
    <row r="185" spans="1:6" x14ac:dyDescent="0.25">
      <c r="A185" s="1"/>
      <c r="B185" s="1"/>
      <c r="C185" s="1"/>
      <c r="D185" s="1"/>
      <c r="E185" s="1"/>
      <c r="F185" s="1"/>
    </row>
    <row r="186" spans="1:6" x14ac:dyDescent="0.25">
      <c r="A186" s="1"/>
      <c r="B186" s="1"/>
      <c r="C186" s="1"/>
      <c r="D186" s="1"/>
      <c r="E186" s="1"/>
      <c r="F186" s="1"/>
    </row>
    <row r="187" spans="1:6" x14ac:dyDescent="0.25">
      <c r="A187" s="1"/>
      <c r="B187" s="1"/>
      <c r="C187" s="1"/>
      <c r="D187" s="1"/>
      <c r="E187" s="1"/>
      <c r="F187" s="1"/>
    </row>
    <row r="188" spans="1:6" x14ac:dyDescent="0.25">
      <c r="A188" s="1"/>
      <c r="B188" s="1"/>
      <c r="C188" s="1"/>
      <c r="D188" s="1"/>
      <c r="E188" s="1"/>
      <c r="F188" s="1"/>
    </row>
    <row r="189" spans="1:6" x14ac:dyDescent="0.25">
      <c r="A189" s="1"/>
      <c r="B189" s="1"/>
      <c r="C189" s="1"/>
      <c r="D189" s="1"/>
      <c r="E189" s="1"/>
      <c r="F189" s="1"/>
    </row>
    <row r="190" spans="1:6" x14ac:dyDescent="0.25">
      <c r="A190" s="1"/>
      <c r="B190" s="1"/>
      <c r="C190" s="1"/>
      <c r="D190" s="1"/>
      <c r="E190" s="1"/>
      <c r="F190" s="1"/>
    </row>
    <row r="191" spans="1:6" x14ac:dyDescent="0.25">
      <c r="A191" s="1"/>
      <c r="B191" s="1"/>
      <c r="C191" s="1"/>
      <c r="D191" s="1"/>
      <c r="E191" s="1"/>
      <c r="F191" s="1"/>
    </row>
    <row r="192" spans="1:6" x14ac:dyDescent="0.25">
      <c r="A192" s="1"/>
      <c r="B192" s="1"/>
      <c r="C192" s="1"/>
      <c r="D192" s="1"/>
      <c r="E192" s="1"/>
      <c r="F192" s="1"/>
    </row>
    <row r="193" spans="1:6" x14ac:dyDescent="0.25">
      <c r="A193" s="1"/>
      <c r="B193" s="1"/>
      <c r="C193" s="1"/>
      <c r="D193" s="1"/>
      <c r="E193" s="1"/>
      <c r="F193" s="1"/>
    </row>
    <row r="194" spans="1:6" x14ac:dyDescent="0.25">
      <c r="A194" s="1"/>
      <c r="B194" s="1"/>
      <c r="C194" s="1"/>
      <c r="D194" s="1"/>
      <c r="E194" s="1"/>
      <c r="F194" s="1"/>
    </row>
    <row r="195" spans="1:6" x14ac:dyDescent="0.25">
      <c r="A195" s="1"/>
      <c r="B195" s="1"/>
      <c r="C195" s="1"/>
      <c r="D195" s="1"/>
      <c r="E195" s="1"/>
      <c r="F195" s="1"/>
    </row>
    <row r="196" spans="1:6" x14ac:dyDescent="0.25">
      <c r="A196" s="1"/>
      <c r="B196" s="1"/>
      <c r="C196" s="1"/>
      <c r="D196" s="1"/>
      <c r="E196" s="1"/>
      <c r="F196" s="1"/>
    </row>
    <row r="197" spans="1:6" x14ac:dyDescent="0.25">
      <c r="A197" s="1"/>
      <c r="B197" s="1"/>
      <c r="C197" s="1"/>
      <c r="D197" s="1"/>
      <c r="E197" s="1"/>
      <c r="F197" s="1"/>
    </row>
    <row r="198" spans="1:6" x14ac:dyDescent="0.25">
      <c r="A198" s="1"/>
      <c r="B198" s="1"/>
      <c r="C198" s="1"/>
      <c r="D198" s="1"/>
      <c r="E198" s="1"/>
      <c r="F198" s="1"/>
    </row>
    <row r="199" spans="1:6" x14ac:dyDescent="0.25">
      <c r="A199" s="1"/>
      <c r="B199" s="1"/>
      <c r="C199" s="1"/>
      <c r="D199" s="1"/>
      <c r="E199" s="1"/>
      <c r="F199" s="1"/>
    </row>
    <row r="200" spans="1:6" x14ac:dyDescent="0.25">
      <c r="A200" s="1"/>
      <c r="B200" s="1"/>
      <c r="C200" s="1"/>
      <c r="D200" s="1"/>
      <c r="E200" s="1"/>
      <c r="F200" s="1"/>
    </row>
    <row r="201" spans="1:6" x14ac:dyDescent="0.25">
      <c r="A201" s="1"/>
      <c r="B201" s="1"/>
      <c r="C201" s="1"/>
      <c r="D201" s="1"/>
      <c r="E201" s="1"/>
      <c r="F201" s="1"/>
    </row>
    <row r="202" spans="1:6" x14ac:dyDescent="0.25">
      <c r="A202" s="1"/>
      <c r="B202" s="1"/>
      <c r="C202" s="1"/>
      <c r="D202" s="1"/>
      <c r="E202" s="1"/>
      <c r="F202" s="1"/>
    </row>
    <row r="203" spans="1:6" x14ac:dyDescent="0.25">
      <c r="A203" s="1"/>
      <c r="B203" s="1"/>
      <c r="C203" s="1"/>
      <c r="D203" s="1"/>
      <c r="E203" s="1"/>
      <c r="F203" s="1"/>
    </row>
    <row r="204" spans="1:6" x14ac:dyDescent="0.25">
      <c r="A204" s="1"/>
      <c r="B204" s="1"/>
      <c r="C204" s="1"/>
      <c r="D204" s="1"/>
      <c r="E204" s="1"/>
      <c r="F204" s="1"/>
    </row>
    <row r="205" spans="1:6" x14ac:dyDescent="0.25">
      <c r="A205" s="1"/>
      <c r="B205" s="1"/>
      <c r="C205" s="1"/>
      <c r="D205" s="1"/>
      <c r="E205" s="1"/>
      <c r="F205" s="1"/>
    </row>
    <row r="206" spans="1:6" x14ac:dyDescent="0.25">
      <c r="A206" s="1"/>
      <c r="B206" s="1"/>
      <c r="C206" s="1"/>
      <c r="D206" s="1"/>
      <c r="E206" s="1"/>
      <c r="F206" s="1"/>
    </row>
    <row r="207" spans="1:6" x14ac:dyDescent="0.25">
      <c r="A207" s="1"/>
      <c r="B207" s="1"/>
      <c r="C207" s="1"/>
      <c r="D207" s="1"/>
      <c r="E207" s="1"/>
      <c r="F207" s="1"/>
    </row>
    <row r="208" spans="1:6" x14ac:dyDescent="0.25">
      <c r="A208" s="1"/>
      <c r="B208" s="1"/>
      <c r="C208" s="1"/>
      <c r="D208" s="1"/>
      <c r="E208" s="1"/>
      <c r="F208" s="1"/>
    </row>
    <row r="209" spans="1:6" x14ac:dyDescent="0.25">
      <c r="A209" s="1"/>
      <c r="B209" s="1"/>
      <c r="C209" s="1"/>
      <c r="D209" s="1"/>
      <c r="E209" s="1"/>
      <c r="F209" s="1"/>
    </row>
    <row r="210" spans="1:6" x14ac:dyDescent="0.25">
      <c r="A210" s="1"/>
      <c r="B210" s="1"/>
      <c r="C210" s="1"/>
      <c r="D210" s="1"/>
      <c r="E210" s="1"/>
      <c r="F210" s="1"/>
    </row>
    <row r="211" spans="1:6" x14ac:dyDescent="0.25">
      <c r="A211" s="1"/>
      <c r="B211" s="1"/>
      <c r="C211" s="1"/>
      <c r="D211" s="1"/>
      <c r="E211" s="1"/>
      <c r="F211" s="1"/>
    </row>
    <row r="212" spans="1:6" x14ac:dyDescent="0.25">
      <c r="A212" s="1"/>
      <c r="B212" s="1"/>
      <c r="C212" s="1"/>
      <c r="D212" s="1"/>
      <c r="E212" s="1"/>
      <c r="F212" s="1"/>
    </row>
    <row r="213" spans="1:6" x14ac:dyDescent="0.25">
      <c r="A213" s="1"/>
      <c r="B213" s="1"/>
      <c r="C213" s="1"/>
      <c r="D213" s="1"/>
      <c r="E213" s="1"/>
      <c r="F213" s="1"/>
    </row>
    <row r="214" spans="1:6" x14ac:dyDescent="0.25">
      <c r="A214" s="1"/>
      <c r="B214" s="1"/>
      <c r="C214" s="1"/>
      <c r="D214" s="1"/>
      <c r="E214" s="1"/>
      <c r="F214" s="1"/>
    </row>
    <row r="215" spans="1:6" x14ac:dyDescent="0.25">
      <c r="A215" s="1"/>
      <c r="B215" s="1"/>
      <c r="C215" s="1"/>
      <c r="D215" s="1"/>
      <c r="E215" s="1"/>
      <c r="F215" s="1"/>
    </row>
    <row r="216" spans="1:6" x14ac:dyDescent="0.25">
      <c r="A216" s="1"/>
      <c r="B216" s="1"/>
      <c r="C216" s="1"/>
      <c r="D216" s="1"/>
      <c r="E216" s="1"/>
      <c r="F216" s="1"/>
    </row>
    <row r="217" spans="1:6" x14ac:dyDescent="0.25">
      <c r="A217" s="1"/>
      <c r="B217" s="1"/>
      <c r="C217" s="1"/>
      <c r="D217" s="1"/>
      <c r="E217" s="1"/>
      <c r="F217" s="1"/>
    </row>
    <row r="218" spans="1:6" x14ac:dyDescent="0.25">
      <c r="A218" s="1"/>
      <c r="B218" s="1"/>
      <c r="C218" s="1"/>
      <c r="D218" s="1"/>
      <c r="E218" s="1"/>
      <c r="F218" s="1"/>
    </row>
    <row r="219" spans="1:6" x14ac:dyDescent="0.25">
      <c r="A219" s="1"/>
      <c r="B219" s="1"/>
      <c r="C219" s="1"/>
      <c r="D219" s="1"/>
      <c r="E219" s="1"/>
      <c r="F219" s="1"/>
    </row>
    <row r="220" spans="1:6" x14ac:dyDescent="0.25">
      <c r="A220" s="1"/>
      <c r="B220" s="1"/>
      <c r="C220" s="1"/>
      <c r="D220" s="1"/>
      <c r="E220" s="1"/>
      <c r="F220" s="1"/>
    </row>
    <row r="221" spans="1:6" x14ac:dyDescent="0.25">
      <c r="A221" s="1"/>
      <c r="B221" s="1"/>
      <c r="C221" s="1"/>
      <c r="D221" s="1"/>
      <c r="E221" s="1"/>
      <c r="F221" s="1"/>
    </row>
    <row r="222" spans="1:6" x14ac:dyDescent="0.25">
      <c r="A222" s="1"/>
      <c r="B222" s="1"/>
      <c r="C222" s="1"/>
      <c r="D222" s="1"/>
      <c r="E222" s="1"/>
      <c r="F222" s="1"/>
    </row>
    <row r="223" spans="1:6" x14ac:dyDescent="0.25">
      <c r="A223" s="1"/>
      <c r="B223" s="1"/>
      <c r="C223" s="1"/>
      <c r="D223" s="1"/>
      <c r="E223" s="1"/>
      <c r="F223" s="1"/>
    </row>
    <row r="224" spans="1:6" x14ac:dyDescent="0.25">
      <c r="A224" s="1"/>
      <c r="B224" s="1"/>
      <c r="C224" s="1"/>
      <c r="D224" s="1"/>
      <c r="E224" s="1"/>
      <c r="F224" s="1"/>
    </row>
    <row r="225" spans="1:6" x14ac:dyDescent="0.25">
      <c r="A225" s="1"/>
      <c r="B225" s="1"/>
      <c r="C225" s="1"/>
      <c r="D225" s="1"/>
      <c r="E225" s="1"/>
      <c r="F225" s="1"/>
    </row>
    <row r="226" spans="1:6" x14ac:dyDescent="0.25">
      <c r="A226" s="1"/>
      <c r="B226" s="1"/>
      <c r="C226" s="1"/>
      <c r="D226" s="1"/>
      <c r="E226" s="1"/>
      <c r="F226" s="1"/>
    </row>
    <row r="227" spans="1:6" x14ac:dyDescent="0.25">
      <c r="A227" s="1"/>
      <c r="B227" s="1"/>
      <c r="C227" s="1"/>
      <c r="D227" s="1"/>
      <c r="E227" s="1"/>
      <c r="F227" s="1"/>
    </row>
    <row r="228" spans="1:6" x14ac:dyDescent="0.25">
      <c r="A228" s="1"/>
      <c r="B228" s="1"/>
      <c r="C228" s="1"/>
      <c r="D228" s="1"/>
      <c r="E228" s="1"/>
      <c r="F228" s="1"/>
    </row>
    <row r="229" spans="1:6" x14ac:dyDescent="0.25">
      <c r="A229" s="1"/>
      <c r="B229" s="1"/>
      <c r="C229" s="1"/>
      <c r="D229" s="1"/>
      <c r="E229" s="1"/>
      <c r="F229" s="1"/>
    </row>
    <row r="230" spans="1:6" x14ac:dyDescent="0.25">
      <c r="A230" s="1"/>
      <c r="B230" s="1"/>
      <c r="C230" s="1"/>
      <c r="D230" s="1"/>
      <c r="E230" s="1"/>
      <c r="F230" s="1"/>
    </row>
    <row r="231" spans="1:6" x14ac:dyDescent="0.25">
      <c r="A231" s="1"/>
      <c r="B231" s="1"/>
      <c r="C231" s="1"/>
      <c r="D231" s="1"/>
      <c r="E231" s="1"/>
      <c r="F231" s="1"/>
    </row>
    <row r="232" spans="1:6" x14ac:dyDescent="0.25">
      <c r="A232" s="1"/>
      <c r="B232" s="1"/>
      <c r="C232" s="1"/>
      <c r="D232" s="1"/>
      <c r="E232" s="1"/>
      <c r="F232" s="1"/>
    </row>
    <row r="233" spans="1:6" x14ac:dyDescent="0.25">
      <c r="A233" s="1"/>
      <c r="B233" s="1"/>
      <c r="C233" s="1"/>
      <c r="D233" s="1"/>
      <c r="E233" s="1"/>
      <c r="F233" s="1"/>
    </row>
    <row r="234" spans="1:6" x14ac:dyDescent="0.25">
      <c r="A234" s="1"/>
      <c r="B234" s="1"/>
      <c r="C234" s="1"/>
      <c r="D234" s="1"/>
      <c r="E234" s="1"/>
      <c r="F234" s="1"/>
    </row>
    <row r="235" spans="1:6" x14ac:dyDescent="0.25">
      <c r="A235" s="1"/>
      <c r="B235" s="1"/>
      <c r="C235" s="1"/>
      <c r="D235" s="1"/>
      <c r="E235" s="1"/>
      <c r="F235" s="1"/>
    </row>
    <row r="236" spans="1:6" x14ac:dyDescent="0.25">
      <c r="A236" s="1"/>
      <c r="B236" s="1"/>
      <c r="C236" s="1"/>
      <c r="D236" s="1"/>
      <c r="E236" s="1"/>
      <c r="F236" s="1"/>
    </row>
    <row r="237" spans="1:6" x14ac:dyDescent="0.25">
      <c r="A237" s="1"/>
      <c r="B237" s="1"/>
      <c r="C237" s="1"/>
      <c r="D237" s="1"/>
      <c r="E237" s="1"/>
      <c r="F237" s="1"/>
    </row>
    <row r="238" spans="1:6" x14ac:dyDescent="0.25">
      <c r="A238" s="1"/>
      <c r="B238" s="1"/>
      <c r="C238" s="1"/>
      <c r="D238" s="1"/>
      <c r="E238" s="1"/>
      <c r="F238" s="1"/>
    </row>
    <row r="239" spans="1:6" x14ac:dyDescent="0.25">
      <c r="A239" s="1"/>
      <c r="B239" s="1"/>
      <c r="C239" s="1"/>
      <c r="D239" s="1"/>
      <c r="E239" s="1"/>
      <c r="F239" s="1"/>
    </row>
    <row r="240" spans="1:6" x14ac:dyDescent="0.25">
      <c r="A240" s="1"/>
      <c r="B240" s="1"/>
      <c r="C240" s="1"/>
      <c r="D240" s="1"/>
      <c r="E240" s="1"/>
      <c r="F240" s="1"/>
    </row>
    <row r="241" spans="1:6" x14ac:dyDescent="0.25">
      <c r="A241" s="1"/>
      <c r="B241" s="1"/>
      <c r="C241" s="1"/>
      <c r="D241" s="1"/>
      <c r="E241" s="1"/>
      <c r="F241" s="1"/>
    </row>
    <row r="242" spans="1:6" x14ac:dyDescent="0.25">
      <c r="A242" s="1"/>
      <c r="B242" s="1"/>
      <c r="C242" s="1"/>
      <c r="D242" s="1"/>
      <c r="E242" s="1"/>
      <c r="F242" s="1"/>
    </row>
    <row r="243" spans="1:6" x14ac:dyDescent="0.25">
      <c r="A243" s="1"/>
      <c r="B243" s="1"/>
      <c r="C243" s="1"/>
      <c r="D243" s="1"/>
      <c r="E243" s="1"/>
      <c r="F243" s="1"/>
    </row>
    <row r="244" spans="1:6" x14ac:dyDescent="0.25">
      <c r="A244" s="1"/>
      <c r="B244" s="1"/>
      <c r="C244" s="1"/>
      <c r="D244" s="1"/>
      <c r="E244" s="1"/>
      <c r="F244" s="1"/>
    </row>
    <row r="245" spans="1:6" x14ac:dyDescent="0.25">
      <c r="A245" s="1"/>
      <c r="B245" s="1"/>
      <c r="C245" s="1"/>
      <c r="D245" s="1"/>
      <c r="E245" s="1"/>
      <c r="F245" s="1"/>
    </row>
    <row r="246" spans="1:6" x14ac:dyDescent="0.25">
      <c r="A246" s="1"/>
      <c r="B246" s="1"/>
      <c r="C246" s="1"/>
      <c r="D246" s="1"/>
      <c r="E246" s="1"/>
      <c r="F246" s="1"/>
    </row>
    <row r="247" spans="1:6" x14ac:dyDescent="0.25">
      <c r="A247" s="1"/>
      <c r="B247" s="1"/>
      <c r="C247" s="1"/>
      <c r="D247" s="1"/>
      <c r="E247" s="1"/>
      <c r="F247" s="1"/>
    </row>
    <row r="248" spans="1:6" x14ac:dyDescent="0.25">
      <c r="A248" s="1"/>
      <c r="B248" s="1"/>
      <c r="C248" s="1"/>
      <c r="D248" s="1"/>
      <c r="E248" s="1"/>
      <c r="F248" s="1"/>
    </row>
    <row r="249" spans="1:6" x14ac:dyDescent="0.25">
      <c r="A249" s="1"/>
      <c r="B249" s="1"/>
      <c r="C249" s="1"/>
      <c r="D249" s="1"/>
      <c r="E249" s="1"/>
      <c r="F249" s="1"/>
    </row>
    <row r="250" spans="1:6" x14ac:dyDescent="0.25">
      <c r="A250" s="1"/>
      <c r="B250" s="1"/>
      <c r="C250" s="1"/>
      <c r="D250" s="1"/>
      <c r="E250" s="1"/>
      <c r="F250" s="1"/>
    </row>
    <row r="251" spans="1:6" x14ac:dyDescent="0.25">
      <c r="A251" s="1"/>
      <c r="B251" s="1"/>
      <c r="C251" s="1"/>
      <c r="D251" s="1"/>
      <c r="E251" s="1"/>
      <c r="F251" s="1"/>
    </row>
    <row r="252" spans="1:6" x14ac:dyDescent="0.25">
      <c r="A252" s="1"/>
      <c r="B252" s="1"/>
      <c r="C252" s="1"/>
      <c r="D252" s="1"/>
      <c r="E252" s="1"/>
      <c r="F252" s="1"/>
    </row>
    <row r="253" spans="1:6" x14ac:dyDescent="0.25">
      <c r="A253" s="1"/>
      <c r="B253" s="1"/>
      <c r="C253" s="1"/>
      <c r="D253" s="1"/>
      <c r="E253" s="1"/>
      <c r="F253" s="1"/>
    </row>
    <row r="254" spans="1:6" x14ac:dyDescent="0.25">
      <c r="A254" s="1"/>
      <c r="B254" s="1"/>
      <c r="C254" s="1"/>
      <c r="D254" s="1"/>
      <c r="E254" s="1"/>
      <c r="F254" s="1"/>
    </row>
    <row r="255" spans="1:6" x14ac:dyDescent="0.25">
      <c r="A255" s="1"/>
      <c r="B255" s="1"/>
      <c r="C255" s="1"/>
      <c r="D255" s="1"/>
      <c r="E255" s="1"/>
      <c r="F255" s="1"/>
    </row>
    <row r="256" spans="1:6" x14ac:dyDescent="0.25">
      <c r="A256" s="1"/>
      <c r="B256" s="1"/>
      <c r="C256" s="1"/>
      <c r="D256" s="1"/>
      <c r="E256" s="1"/>
      <c r="F256" s="1"/>
    </row>
    <row r="257" spans="1:6" x14ac:dyDescent="0.25">
      <c r="A257" s="1"/>
      <c r="B257" s="1"/>
      <c r="C257" s="1"/>
      <c r="D257" s="1"/>
      <c r="E257" s="1"/>
      <c r="F257" s="1"/>
    </row>
    <row r="258" spans="1:6" x14ac:dyDescent="0.25">
      <c r="A258" s="1"/>
      <c r="B258" s="1"/>
      <c r="C258" s="1"/>
      <c r="D258" s="1"/>
      <c r="E258" s="1"/>
      <c r="F258" s="1"/>
    </row>
    <row r="259" spans="1:6" x14ac:dyDescent="0.25">
      <c r="A259" s="1"/>
      <c r="B259" s="1"/>
      <c r="C259" s="1"/>
      <c r="D259" s="1"/>
      <c r="E259" s="1"/>
      <c r="F259" s="1"/>
    </row>
    <row r="260" spans="1:6" x14ac:dyDescent="0.25">
      <c r="A260" s="1"/>
      <c r="B260" s="1"/>
      <c r="C260" s="1"/>
      <c r="D260" s="1"/>
      <c r="E260" s="1"/>
      <c r="F260" s="1"/>
    </row>
    <row r="261" spans="1:6" x14ac:dyDescent="0.25">
      <c r="A261" s="1"/>
      <c r="B261" s="1"/>
      <c r="C261" s="1"/>
      <c r="D261" s="1"/>
      <c r="E261" s="1"/>
      <c r="F261" s="1"/>
    </row>
    <row r="262" spans="1:6" x14ac:dyDescent="0.25">
      <c r="A262" s="1"/>
      <c r="B262" s="1"/>
      <c r="C262" s="1"/>
      <c r="D262" s="1"/>
      <c r="E262" s="1"/>
      <c r="F262" s="1"/>
    </row>
    <row r="263" spans="1:6" x14ac:dyDescent="0.25">
      <c r="A263" s="1"/>
      <c r="B263" s="1"/>
      <c r="C263" s="1"/>
      <c r="D263" s="1"/>
      <c r="E263" s="1"/>
      <c r="F263" s="1"/>
    </row>
    <row r="264" spans="1:6" x14ac:dyDescent="0.25">
      <c r="A264" s="1"/>
      <c r="B264" s="1"/>
      <c r="C264" s="1"/>
      <c r="D264" s="1"/>
      <c r="E264" s="1"/>
      <c r="F264" s="1"/>
    </row>
    <row r="265" spans="1:6" x14ac:dyDescent="0.25">
      <c r="A265" s="1"/>
      <c r="B265" s="1"/>
      <c r="C265" s="1"/>
      <c r="D265" s="1"/>
      <c r="E265" s="1"/>
      <c r="F265" s="1"/>
    </row>
    <row r="266" spans="1:6" x14ac:dyDescent="0.25">
      <c r="A266" s="1"/>
      <c r="B266" s="1"/>
      <c r="C266" s="1"/>
      <c r="D266" s="1"/>
      <c r="E266" s="1"/>
      <c r="F266" s="1"/>
    </row>
    <row r="267" spans="1:6" x14ac:dyDescent="0.25">
      <c r="A267" s="1"/>
      <c r="B267" s="1"/>
      <c r="C267" s="1"/>
      <c r="D267" s="1"/>
      <c r="E267" s="1"/>
      <c r="F267" s="1"/>
    </row>
    <row r="268" spans="1:6" x14ac:dyDescent="0.25">
      <c r="A268" s="1"/>
      <c r="B268" s="1"/>
      <c r="C268" s="1"/>
      <c r="D268" s="1"/>
      <c r="E268" s="1"/>
      <c r="F268" s="1"/>
    </row>
    <row r="269" spans="1:6" x14ac:dyDescent="0.25">
      <c r="A269" s="1"/>
      <c r="B269" s="1"/>
      <c r="C269" s="1"/>
      <c r="D269" s="1"/>
      <c r="E269" s="1"/>
      <c r="F269" s="1"/>
    </row>
    <row r="270" spans="1:6" x14ac:dyDescent="0.25">
      <c r="A270" s="1"/>
      <c r="B270" s="1"/>
      <c r="C270" s="1"/>
      <c r="D270" s="1"/>
      <c r="E270" s="1"/>
      <c r="F270" s="1"/>
    </row>
    <row r="271" spans="1:6" x14ac:dyDescent="0.25">
      <c r="A271" s="1"/>
      <c r="B271" s="1"/>
      <c r="C271" s="1"/>
      <c r="D271" s="1"/>
      <c r="E271" s="1"/>
      <c r="F271" s="1"/>
    </row>
    <row r="272" spans="1:6" x14ac:dyDescent="0.25">
      <c r="A272" s="1"/>
      <c r="B272" s="1"/>
      <c r="C272" s="1"/>
      <c r="D272" s="1"/>
      <c r="E272" s="1"/>
      <c r="F272" s="1"/>
    </row>
    <row r="273" spans="1:6" x14ac:dyDescent="0.25">
      <c r="A273" s="1"/>
      <c r="B273" s="1"/>
      <c r="C273" s="1"/>
      <c r="D273" s="1"/>
      <c r="E273" s="1"/>
      <c r="F273" s="1"/>
    </row>
    <row r="274" spans="1:6" x14ac:dyDescent="0.25">
      <c r="A274" s="1"/>
      <c r="B274" s="1"/>
      <c r="C274" s="1"/>
      <c r="D274" s="1"/>
      <c r="E274" s="1"/>
      <c r="F274" s="1"/>
    </row>
    <row r="275" spans="1:6" x14ac:dyDescent="0.25">
      <c r="A275" s="1"/>
      <c r="B275" s="1"/>
      <c r="C275" s="1"/>
      <c r="D275" s="1"/>
      <c r="E275" s="1"/>
      <c r="F275" s="1"/>
    </row>
    <row r="276" spans="1:6" x14ac:dyDescent="0.25">
      <c r="A276" s="1"/>
      <c r="B276" s="1"/>
      <c r="C276" s="1"/>
      <c r="D276" s="1"/>
      <c r="E276" s="1"/>
      <c r="F276" s="1"/>
    </row>
    <row r="277" spans="1:6" x14ac:dyDescent="0.25">
      <c r="A277" s="1"/>
      <c r="B277" s="1"/>
      <c r="C277" s="1"/>
      <c r="D277" s="1"/>
      <c r="E277" s="1"/>
      <c r="F277" s="1"/>
    </row>
    <row r="278" spans="1:6" x14ac:dyDescent="0.25">
      <c r="A278" s="1"/>
      <c r="B278" s="1"/>
      <c r="C278" s="1"/>
      <c r="D278" s="1"/>
      <c r="E278" s="1"/>
      <c r="F278" s="1"/>
    </row>
    <row r="279" spans="1:6" x14ac:dyDescent="0.25">
      <c r="A279" s="1"/>
      <c r="B279" s="1"/>
      <c r="C279" s="1"/>
      <c r="D279" s="1"/>
      <c r="E279" s="1"/>
      <c r="F279" s="1"/>
    </row>
    <row r="280" spans="1:6" x14ac:dyDescent="0.25">
      <c r="A280" s="1"/>
      <c r="B280" s="1"/>
      <c r="C280" s="1"/>
      <c r="D280" s="1"/>
      <c r="E280" s="1"/>
      <c r="F280" s="1"/>
    </row>
    <row r="281" spans="1:6" x14ac:dyDescent="0.25">
      <c r="A281" s="1"/>
      <c r="B281" s="1"/>
      <c r="C281" s="1"/>
      <c r="D281" s="1"/>
      <c r="E281" s="1"/>
      <c r="F281" s="1"/>
    </row>
    <row r="282" spans="1:6" x14ac:dyDescent="0.25">
      <c r="A282" s="1"/>
      <c r="B282" s="1"/>
      <c r="C282" s="1"/>
      <c r="D282" s="1"/>
      <c r="E282" s="1"/>
      <c r="F282" s="1"/>
    </row>
    <row r="283" spans="1:6" x14ac:dyDescent="0.25">
      <c r="A283" s="1"/>
      <c r="B283" s="1"/>
      <c r="C283" s="1"/>
      <c r="D283" s="1"/>
      <c r="E283" s="1"/>
      <c r="F283" s="1"/>
    </row>
    <row r="284" spans="1:6" x14ac:dyDescent="0.25">
      <c r="A284" s="1"/>
      <c r="B284" s="1"/>
      <c r="C284" s="1"/>
      <c r="D284" s="1"/>
      <c r="E284" s="1"/>
      <c r="F284" s="1"/>
    </row>
    <row r="285" spans="1:6" x14ac:dyDescent="0.25">
      <c r="A285" s="1"/>
      <c r="B285" s="1"/>
      <c r="C285" s="1"/>
      <c r="D285" s="1"/>
      <c r="E285" s="1"/>
      <c r="F285" s="1"/>
    </row>
    <row r="286" spans="1:6" x14ac:dyDescent="0.25">
      <c r="A286" s="1"/>
      <c r="B286" s="1"/>
      <c r="C286" s="1"/>
      <c r="D286" s="1"/>
      <c r="E286" s="1"/>
      <c r="F286" s="1"/>
    </row>
    <row r="287" spans="1:6" x14ac:dyDescent="0.25">
      <c r="A287" s="1"/>
      <c r="B287" s="1"/>
      <c r="C287" s="1"/>
      <c r="D287" s="1"/>
      <c r="E287" s="1"/>
      <c r="F287" s="1"/>
    </row>
    <row r="288" spans="1:6" x14ac:dyDescent="0.25">
      <c r="A288" s="1"/>
      <c r="B288" s="1"/>
      <c r="C288" s="1"/>
      <c r="D288" s="1"/>
      <c r="E288" s="1"/>
      <c r="F288" s="1"/>
    </row>
    <row r="289" spans="1:6" x14ac:dyDescent="0.25">
      <c r="A289" s="1"/>
      <c r="B289" s="1"/>
      <c r="C289" s="1"/>
      <c r="D289" s="1"/>
      <c r="E289" s="1"/>
      <c r="F289" s="1"/>
    </row>
    <row r="290" spans="1:6" x14ac:dyDescent="0.25">
      <c r="A290" s="1"/>
      <c r="B290" s="1"/>
      <c r="C290" s="1"/>
      <c r="D290" s="1"/>
      <c r="E290" s="1"/>
      <c r="F290" s="1"/>
    </row>
    <row r="291" spans="1:6" x14ac:dyDescent="0.25">
      <c r="A291" s="1"/>
      <c r="B291" s="1"/>
      <c r="C291" s="1"/>
      <c r="D291" s="1"/>
      <c r="E291" s="1"/>
      <c r="F291" s="1"/>
    </row>
    <row r="292" spans="1:6" x14ac:dyDescent="0.25">
      <c r="A292" s="1"/>
      <c r="B292" s="1"/>
      <c r="C292" s="1"/>
      <c r="D292" s="1"/>
      <c r="E292" s="1"/>
      <c r="F292" s="1"/>
    </row>
    <row r="293" spans="1:6" x14ac:dyDescent="0.25">
      <c r="A293" s="1"/>
      <c r="B293" s="1"/>
      <c r="C293" s="1"/>
      <c r="D293" s="1"/>
      <c r="E293" s="1"/>
      <c r="F293" s="1"/>
    </row>
    <row r="294" spans="1:6" x14ac:dyDescent="0.25">
      <c r="A294" s="1"/>
      <c r="B294" s="1"/>
      <c r="C294" s="1"/>
      <c r="D294" s="1"/>
      <c r="E294" s="1"/>
      <c r="F294" s="1"/>
    </row>
    <row r="295" spans="1:6" x14ac:dyDescent="0.25">
      <c r="A295" s="1"/>
      <c r="B295" s="1"/>
      <c r="C295" s="1"/>
      <c r="D295" s="1"/>
      <c r="E295" s="1"/>
      <c r="F295" s="1"/>
    </row>
    <row r="296" spans="1:6" x14ac:dyDescent="0.25">
      <c r="A296" s="1"/>
      <c r="B296" s="1"/>
      <c r="C296" s="1"/>
      <c r="D296" s="1"/>
      <c r="E296" s="1"/>
      <c r="F296" s="1"/>
    </row>
    <row r="297" spans="1:6" x14ac:dyDescent="0.25">
      <c r="A297" s="1"/>
      <c r="B297" s="1"/>
      <c r="C297" s="1"/>
      <c r="D297" s="1"/>
      <c r="E297" s="1"/>
      <c r="F297" s="1"/>
    </row>
    <row r="298" spans="1:6" x14ac:dyDescent="0.25">
      <c r="A298" s="1"/>
      <c r="B298" s="1"/>
      <c r="C298" s="1"/>
      <c r="D298" s="1"/>
      <c r="E298" s="1"/>
      <c r="F298" s="1"/>
    </row>
    <row r="299" spans="1:6" x14ac:dyDescent="0.25">
      <c r="A299" s="1"/>
      <c r="B299" s="1"/>
      <c r="C299" s="1"/>
      <c r="D299" s="1"/>
      <c r="E299" s="1"/>
      <c r="F299" s="1"/>
    </row>
    <row r="300" spans="1:6" x14ac:dyDescent="0.25">
      <c r="A300" s="1"/>
      <c r="B300" s="1"/>
      <c r="C300" s="1"/>
      <c r="D300" s="1"/>
      <c r="E300" s="1"/>
      <c r="F300" s="1"/>
    </row>
    <row r="301" spans="1:6" x14ac:dyDescent="0.25">
      <c r="A301" s="1"/>
      <c r="B301" s="1"/>
      <c r="C301" s="1"/>
      <c r="D301" s="1"/>
      <c r="E301" s="1"/>
      <c r="F301" s="1"/>
    </row>
    <row r="302" spans="1:6" x14ac:dyDescent="0.25">
      <c r="A302" s="1"/>
      <c r="B302" s="1"/>
      <c r="C302" s="1"/>
      <c r="D302" s="1"/>
      <c r="E302" s="1"/>
      <c r="F302" s="1"/>
    </row>
    <row r="303" spans="1:6" x14ac:dyDescent="0.25">
      <c r="A303" s="1"/>
      <c r="B303" s="1"/>
      <c r="C303" s="1"/>
      <c r="D303" s="1"/>
      <c r="E303" s="1"/>
      <c r="F303" s="1"/>
    </row>
    <row r="304" spans="1:6" x14ac:dyDescent="0.25">
      <c r="A304" s="1"/>
      <c r="B304" s="1"/>
      <c r="C304" s="1"/>
      <c r="D304" s="1"/>
      <c r="E304" s="1"/>
      <c r="F304" s="1"/>
    </row>
    <row r="305" spans="1:6" x14ac:dyDescent="0.25">
      <c r="A305" s="1"/>
      <c r="B305" s="1"/>
      <c r="C305" s="1"/>
      <c r="D305" s="1"/>
      <c r="E305" s="1"/>
      <c r="F305" s="1"/>
    </row>
    <row r="306" spans="1:6" x14ac:dyDescent="0.25">
      <c r="A306" s="1"/>
      <c r="B306" s="1"/>
      <c r="C306" s="1"/>
      <c r="D306" s="1"/>
      <c r="E306" s="1"/>
      <c r="F306" s="1"/>
    </row>
    <row r="307" spans="1:6" x14ac:dyDescent="0.25">
      <c r="A307" s="1"/>
      <c r="B307" s="1"/>
      <c r="C307" s="1"/>
      <c r="D307" s="1"/>
      <c r="E307" s="1"/>
      <c r="F307" s="1"/>
    </row>
    <row r="308" spans="1:6" x14ac:dyDescent="0.25">
      <c r="A308" s="1"/>
      <c r="B308" s="1"/>
      <c r="C308" s="1"/>
      <c r="D308" s="1"/>
      <c r="E308" s="1"/>
      <c r="F308" s="1"/>
    </row>
    <row r="309" spans="1:6" x14ac:dyDescent="0.25">
      <c r="A309" s="1"/>
      <c r="B309" s="1"/>
      <c r="C309" s="1"/>
      <c r="D309" s="1"/>
      <c r="E309" s="1"/>
      <c r="F309" s="1"/>
    </row>
    <row r="310" spans="1:6" x14ac:dyDescent="0.25">
      <c r="A310" s="1"/>
      <c r="B310" s="1"/>
      <c r="C310" s="1"/>
      <c r="D310" s="1"/>
      <c r="E310" s="1"/>
      <c r="F310" s="1"/>
    </row>
    <row r="311" spans="1:6" x14ac:dyDescent="0.25">
      <c r="A311" s="1"/>
      <c r="B311" s="1"/>
      <c r="C311" s="1"/>
      <c r="D311" s="1"/>
      <c r="E311" s="1"/>
      <c r="F311" s="1"/>
    </row>
    <row r="312" spans="1:6" x14ac:dyDescent="0.25">
      <c r="A312" s="1"/>
      <c r="B312" s="1"/>
      <c r="C312" s="1"/>
      <c r="D312" s="1"/>
      <c r="E312" s="1"/>
      <c r="F312" s="1"/>
    </row>
    <row r="313" spans="1:6" x14ac:dyDescent="0.25">
      <c r="A313" s="1"/>
      <c r="B313" s="1"/>
      <c r="C313" s="1"/>
      <c r="D313" s="1"/>
      <c r="E313" s="1"/>
      <c r="F313" s="1"/>
    </row>
    <row r="314" spans="1:6" x14ac:dyDescent="0.25">
      <c r="A314" s="1"/>
      <c r="B314" s="1"/>
      <c r="C314" s="1"/>
      <c r="D314" s="1"/>
      <c r="E314" s="1"/>
      <c r="F314" s="1"/>
    </row>
    <row r="315" spans="1:6" x14ac:dyDescent="0.25">
      <c r="A315" s="1"/>
      <c r="B315" s="1"/>
      <c r="C315" s="1"/>
      <c r="D315" s="1"/>
      <c r="E315" s="1"/>
      <c r="F315" s="1"/>
    </row>
    <row r="316" spans="1:6" x14ac:dyDescent="0.25">
      <c r="A316" s="1"/>
      <c r="B316" s="1"/>
      <c r="C316" s="1"/>
      <c r="D316" s="1"/>
      <c r="E316" s="1"/>
      <c r="F316" s="1"/>
    </row>
    <row r="317" spans="1:6" x14ac:dyDescent="0.25">
      <c r="A317" s="1"/>
      <c r="B317" s="1"/>
      <c r="C317" s="1"/>
      <c r="D317" s="1"/>
      <c r="E317" s="1"/>
      <c r="F317" s="1"/>
    </row>
    <row r="318" spans="1:6" x14ac:dyDescent="0.25">
      <c r="A318" s="1"/>
      <c r="B318" s="1"/>
      <c r="C318" s="1"/>
      <c r="D318" s="1"/>
      <c r="E318" s="1"/>
      <c r="F318" s="1"/>
    </row>
    <row r="319" spans="1:6" x14ac:dyDescent="0.25">
      <c r="A319" s="1"/>
      <c r="B319" s="1"/>
      <c r="C319" s="1"/>
      <c r="D319" s="1"/>
      <c r="E319" s="1"/>
      <c r="F319" s="1"/>
    </row>
    <row r="320" spans="1:6" x14ac:dyDescent="0.25">
      <c r="A320" s="1"/>
      <c r="B320" s="1"/>
      <c r="C320" s="1"/>
      <c r="D320" s="1"/>
      <c r="E320" s="1"/>
      <c r="F320" s="1"/>
    </row>
    <row r="321" spans="1:6" x14ac:dyDescent="0.25">
      <c r="A321" s="1"/>
      <c r="B321" s="1"/>
      <c r="C321" s="1"/>
      <c r="D321" s="1"/>
      <c r="E321" s="1"/>
      <c r="F321" s="1"/>
    </row>
    <row r="322" spans="1:6" x14ac:dyDescent="0.25">
      <c r="A322" s="1"/>
      <c r="B322" s="1"/>
      <c r="C322" s="1"/>
      <c r="D322" s="1"/>
      <c r="E322" s="1"/>
      <c r="F322" s="1"/>
    </row>
    <row r="323" spans="1:6" x14ac:dyDescent="0.25">
      <c r="A323" s="1"/>
      <c r="B323" s="1"/>
      <c r="C323" s="1"/>
      <c r="D323" s="1"/>
      <c r="E323" s="1"/>
      <c r="F323" s="1"/>
    </row>
    <row r="324" spans="1:6" x14ac:dyDescent="0.25">
      <c r="A324" s="1"/>
      <c r="B324" s="1"/>
      <c r="C324" s="1"/>
      <c r="D324" s="1"/>
      <c r="E324" s="1"/>
      <c r="F324" s="1"/>
    </row>
    <row r="325" spans="1:6" x14ac:dyDescent="0.25">
      <c r="A325" s="1"/>
      <c r="B325" s="1"/>
      <c r="C325" s="1"/>
      <c r="D325" s="1"/>
      <c r="E325" s="1"/>
      <c r="F325" s="1"/>
    </row>
    <row r="326" spans="1:6" x14ac:dyDescent="0.25">
      <c r="A326" s="1"/>
      <c r="B326" s="1"/>
      <c r="C326" s="1"/>
      <c r="D326" s="1"/>
      <c r="E326" s="1"/>
      <c r="F326" s="1"/>
    </row>
    <row r="327" spans="1:6" x14ac:dyDescent="0.25">
      <c r="A327" s="1"/>
      <c r="B327" s="1"/>
      <c r="C327" s="1"/>
      <c r="D327" s="1"/>
      <c r="E327" s="1"/>
      <c r="F327" s="1"/>
    </row>
    <row r="328" spans="1:6" x14ac:dyDescent="0.25">
      <c r="A328" s="1"/>
      <c r="B328" s="1"/>
      <c r="C328" s="1"/>
      <c r="D328" s="1"/>
      <c r="E328" s="1"/>
      <c r="F328" s="1"/>
    </row>
    <row r="329" spans="1:6" x14ac:dyDescent="0.25">
      <c r="A329" s="1"/>
      <c r="B329" s="1"/>
      <c r="C329" s="1"/>
      <c r="D329" s="1"/>
      <c r="E329" s="1"/>
      <c r="F329" s="1"/>
    </row>
    <row r="330" spans="1:6" x14ac:dyDescent="0.25">
      <c r="A330" s="1"/>
      <c r="B330" s="1"/>
      <c r="C330" s="1"/>
      <c r="D330" s="1"/>
      <c r="E330" s="1"/>
      <c r="F330" s="1"/>
    </row>
    <row r="331" spans="1:6" x14ac:dyDescent="0.25">
      <c r="A331" s="1"/>
      <c r="B331" s="1"/>
      <c r="C331" s="1"/>
      <c r="D331" s="1"/>
      <c r="E331" s="1"/>
      <c r="F331" s="1"/>
    </row>
    <row r="332" spans="1:6" x14ac:dyDescent="0.25">
      <c r="A332" s="1"/>
      <c r="B332" s="1"/>
      <c r="C332" s="1"/>
      <c r="D332" s="1"/>
      <c r="E332" s="1"/>
      <c r="F332" s="1"/>
    </row>
    <row r="333" spans="1:6" x14ac:dyDescent="0.25">
      <c r="A333" s="1"/>
      <c r="B333" s="1"/>
      <c r="C333" s="1"/>
      <c r="D333" s="1"/>
      <c r="E333" s="1"/>
      <c r="F333" s="1"/>
    </row>
    <row r="334" spans="1:6" x14ac:dyDescent="0.25">
      <c r="A334" s="1"/>
      <c r="B334" s="1"/>
      <c r="C334" s="1"/>
      <c r="D334" s="1"/>
      <c r="E334" s="1"/>
      <c r="F334" s="1"/>
    </row>
    <row r="335" spans="1:6" x14ac:dyDescent="0.25">
      <c r="A335" s="1"/>
      <c r="B335" s="1"/>
      <c r="C335" s="1"/>
      <c r="D335" s="1"/>
      <c r="E335" s="1"/>
      <c r="F335" s="1"/>
    </row>
    <row r="336" spans="1:6" x14ac:dyDescent="0.25">
      <c r="A336" s="1"/>
      <c r="B336" s="1"/>
      <c r="C336" s="1"/>
      <c r="D336" s="1"/>
      <c r="E336" s="1"/>
      <c r="F336" s="1"/>
    </row>
    <row r="337" spans="1:6" x14ac:dyDescent="0.25">
      <c r="A337" s="1"/>
      <c r="B337" s="1"/>
      <c r="C337" s="1"/>
      <c r="D337" s="1"/>
      <c r="E337" s="1"/>
      <c r="F337" s="1"/>
    </row>
    <row r="338" spans="1:6" x14ac:dyDescent="0.25">
      <c r="A338" s="1"/>
      <c r="B338" s="1"/>
      <c r="C338" s="1"/>
      <c r="D338" s="1"/>
      <c r="E338" s="1"/>
      <c r="F338" s="1"/>
    </row>
    <row r="339" spans="1:6" x14ac:dyDescent="0.25">
      <c r="A339" s="1"/>
      <c r="B339" s="1"/>
      <c r="C339" s="1"/>
      <c r="D339" s="1"/>
      <c r="E339" s="1"/>
      <c r="F339" s="1"/>
    </row>
    <row r="340" spans="1:6" x14ac:dyDescent="0.25">
      <c r="A340" s="1"/>
      <c r="B340" s="1"/>
      <c r="C340" s="1"/>
      <c r="D340" s="1"/>
      <c r="E340" s="1"/>
      <c r="F340" s="1"/>
    </row>
    <row r="341" spans="1:6" x14ac:dyDescent="0.25">
      <c r="A341" s="1"/>
      <c r="B341" s="1"/>
      <c r="C341" s="1"/>
      <c r="D341" s="1"/>
      <c r="E341" s="1"/>
      <c r="F341" s="1"/>
    </row>
    <row r="342" spans="1:6" x14ac:dyDescent="0.25">
      <c r="A342" s="1"/>
      <c r="B342" s="1"/>
      <c r="C342" s="1"/>
      <c r="D342" s="1"/>
      <c r="E342" s="1"/>
      <c r="F342" s="1"/>
    </row>
    <row r="343" spans="1:6" x14ac:dyDescent="0.25">
      <c r="A343" s="1"/>
      <c r="B343" s="1"/>
      <c r="C343" s="1"/>
      <c r="D343" s="1"/>
      <c r="E343" s="1"/>
      <c r="F343" s="1"/>
    </row>
    <row r="344" spans="1:6" x14ac:dyDescent="0.25">
      <c r="A344" s="1"/>
      <c r="B344" s="1"/>
      <c r="C344" s="1"/>
      <c r="D344" s="1"/>
      <c r="E344" s="1"/>
      <c r="F344" s="1"/>
    </row>
    <row r="345" spans="1:6" x14ac:dyDescent="0.25">
      <c r="A345" s="1"/>
      <c r="B345" s="1"/>
      <c r="C345" s="1"/>
      <c r="D345" s="1"/>
      <c r="E345" s="1"/>
      <c r="F345" s="1"/>
    </row>
    <row r="346" spans="1:6" x14ac:dyDescent="0.25">
      <c r="A346" s="1"/>
      <c r="B346" s="1"/>
      <c r="C346" s="1"/>
      <c r="D346" s="1"/>
      <c r="E346" s="1"/>
      <c r="F346" s="1"/>
    </row>
    <row r="347" spans="1:6" x14ac:dyDescent="0.25">
      <c r="A347" s="1"/>
      <c r="B347" s="1"/>
      <c r="C347" s="1"/>
      <c r="D347" s="1"/>
      <c r="E347" s="1"/>
      <c r="F347" s="1"/>
    </row>
    <row r="348" spans="1:6" x14ac:dyDescent="0.25">
      <c r="A348" s="1"/>
      <c r="B348" s="1"/>
      <c r="C348" s="1"/>
      <c r="D348" s="1"/>
      <c r="E348" s="1"/>
      <c r="F348" s="1"/>
    </row>
    <row r="349" spans="1:6" x14ac:dyDescent="0.25">
      <c r="A349" s="1"/>
      <c r="B349" s="1"/>
      <c r="C349" s="1"/>
      <c r="D349" s="1"/>
      <c r="E349" s="1"/>
      <c r="F349" s="1"/>
    </row>
    <row r="350" spans="1:6" x14ac:dyDescent="0.25">
      <c r="A350" s="1"/>
      <c r="B350" s="1"/>
      <c r="C350" s="1"/>
      <c r="D350" s="1"/>
      <c r="E350" s="1"/>
      <c r="F350" s="1"/>
    </row>
    <row r="351" spans="1:6" x14ac:dyDescent="0.25">
      <c r="A351" s="1"/>
      <c r="B351" s="1"/>
      <c r="C351" s="1"/>
      <c r="D351" s="1"/>
      <c r="E351" s="1"/>
      <c r="F351" s="1"/>
    </row>
    <row r="352" spans="1:6" x14ac:dyDescent="0.25">
      <c r="A352" s="1"/>
      <c r="B352" s="1"/>
      <c r="C352" s="1"/>
      <c r="D352" s="1"/>
      <c r="E352" s="1"/>
      <c r="F352" s="1"/>
    </row>
    <row r="353" spans="1:6" x14ac:dyDescent="0.25">
      <c r="A353" s="1"/>
      <c r="B353" s="1"/>
      <c r="C353" s="1"/>
      <c r="D353" s="1"/>
      <c r="E353" s="1"/>
      <c r="F353" s="1"/>
    </row>
    <row r="354" spans="1:6" x14ac:dyDescent="0.25">
      <c r="A354" s="1"/>
      <c r="B354" s="1"/>
      <c r="C354" s="1"/>
      <c r="D354" s="1"/>
      <c r="E354" s="1"/>
      <c r="F354" s="1"/>
    </row>
    <row r="355" spans="1:6" x14ac:dyDescent="0.25">
      <c r="A355" s="1"/>
      <c r="B355" s="1"/>
      <c r="C355" s="1"/>
      <c r="D355" s="1"/>
      <c r="E355" s="1"/>
      <c r="F355" s="1"/>
    </row>
    <row r="356" spans="1:6" x14ac:dyDescent="0.25">
      <c r="A356" s="1"/>
      <c r="B356" s="1"/>
      <c r="C356" s="1"/>
      <c r="D356" s="1"/>
      <c r="E356" s="1"/>
      <c r="F356" s="1"/>
    </row>
    <row r="357" spans="1:6" x14ac:dyDescent="0.25">
      <c r="A357" s="1"/>
      <c r="B357" s="1"/>
      <c r="C357" s="1"/>
      <c r="D357" s="1"/>
      <c r="E357" s="1"/>
      <c r="F357" s="1"/>
    </row>
    <row r="358" spans="1:6" x14ac:dyDescent="0.25">
      <c r="A358" s="1"/>
      <c r="B358" s="1"/>
      <c r="C358" s="1"/>
      <c r="D358" s="1"/>
      <c r="E358" s="1"/>
      <c r="F358" s="1"/>
    </row>
    <row r="359" spans="1:6" x14ac:dyDescent="0.25">
      <c r="A359" s="1"/>
      <c r="B359" s="1"/>
      <c r="C359" s="1"/>
      <c r="D359" s="1"/>
      <c r="E359" s="1"/>
      <c r="F359" s="1"/>
    </row>
    <row r="360" spans="1:6" x14ac:dyDescent="0.25">
      <c r="A360" s="1"/>
      <c r="B360" s="1"/>
      <c r="C360" s="1"/>
      <c r="D360" s="1"/>
      <c r="E360" s="1"/>
      <c r="F360" s="1"/>
    </row>
    <row r="361" spans="1:6" x14ac:dyDescent="0.25">
      <c r="A361" s="1"/>
      <c r="B361" s="1"/>
      <c r="C361" s="1"/>
      <c r="D361" s="1"/>
      <c r="E361" s="1"/>
      <c r="F361" s="1"/>
    </row>
    <row r="362" spans="1:6" x14ac:dyDescent="0.25">
      <c r="A362" s="1"/>
      <c r="B362" s="1"/>
      <c r="C362" s="1"/>
      <c r="D362" s="1"/>
      <c r="E362" s="1"/>
      <c r="F362" s="1"/>
    </row>
    <row r="363" spans="1:6" x14ac:dyDescent="0.25">
      <c r="A363" s="1"/>
      <c r="B363" s="1"/>
      <c r="C363" s="1"/>
      <c r="D363" s="1"/>
      <c r="E363" s="1"/>
      <c r="F363" s="1"/>
    </row>
    <row r="364" spans="1:6" x14ac:dyDescent="0.25">
      <c r="A364" s="1"/>
      <c r="B364" s="1"/>
      <c r="C364" s="1"/>
      <c r="D364" s="1"/>
      <c r="E364" s="1"/>
      <c r="F364" s="1"/>
    </row>
    <row r="365" spans="1:6" x14ac:dyDescent="0.25">
      <c r="A365" s="1"/>
      <c r="B365" s="1"/>
      <c r="C365" s="1"/>
      <c r="D365" s="1"/>
      <c r="E365" s="1"/>
      <c r="F365" s="1"/>
    </row>
    <row r="366" spans="1:6" x14ac:dyDescent="0.25">
      <c r="A366" s="1"/>
      <c r="B366" s="1"/>
      <c r="C366" s="1"/>
      <c r="D366" s="1"/>
      <c r="E366" s="1"/>
      <c r="F366" s="1"/>
    </row>
    <row r="367" spans="1:6" x14ac:dyDescent="0.25">
      <c r="A367" s="1"/>
      <c r="B367" s="1"/>
      <c r="C367" s="1"/>
      <c r="D367" s="1"/>
      <c r="E367" s="1"/>
      <c r="F367" s="1"/>
    </row>
    <row r="368" spans="1:6" x14ac:dyDescent="0.25">
      <c r="A368" s="1"/>
      <c r="B368" s="1"/>
      <c r="C368" s="1"/>
      <c r="D368" s="1"/>
      <c r="E368" s="1"/>
      <c r="F368" s="1"/>
    </row>
    <row r="369" spans="1:6" x14ac:dyDescent="0.25">
      <c r="A369" s="1"/>
      <c r="B369" s="1"/>
      <c r="C369" s="1"/>
      <c r="D369" s="1"/>
      <c r="E369" s="1"/>
      <c r="F369" s="1"/>
    </row>
    <row r="370" spans="1:6" x14ac:dyDescent="0.25">
      <c r="A370" s="1"/>
      <c r="B370" s="1"/>
      <c r="C370" s="1"/>
      <c r="D370" s="1"/>
      <c r="E370" s="1"/>
      <c r="F370" s="1"/>
    </row>
    <row r="371" spans="1:6" x14ac:dyDescent="0.25">
      <c r="A371" s="1"/>
      <c r="B371" s="1"/>
      <c r="C371" s="1"/>
      <c r="D371" s="1"/>
      <c r="E371" s="1"/>
      <c r="F371" s="1"/>
    </row>
    <row r="372" spans="1:6" x14ac:dyDescent="0.25">
      <c r="A372" s="1"/>
      <c r="B372" s="1"/>
      <c r="C372" s="1"/>
      <c r="D372" s="1"/>
      <c r="E372" s="1"/>
      <c r="F372" s="1"/>
    </row>
    <row r="373" spans="1:6" x14ac:dyDescent="0.25">
      <c r="A373" s="1"/>
      <c r="B373" s="1"/>
      <c r="C373" s="1"/>
      <c r="D373" s="1"/>
      <c r="E373" s="1"/>
      <c r="F373" s="1"/>
    </row>
    <row r="374" spans="1:6" x14ac:dyDescent="0.25">
      <c r="A374" s="1"/>
      <c r="B374" s="1"/>
      <c r="C374" s="1"/>
      <c r="D374" s="1"/>
      <c r="E374" s="1"/>
      <c r="F374" s="1"/>
    </row>
    <row r="375" spans="1:6" x14ac:dyDescent="0.25">
      <c r="A375" s="1"/>
      <c r="B375" s="1"/>
      <c r="C375" s="1"/>
      <c r="D375" s="1"/>
      <c r="E375" s="1"/>
      <c r="F375" s="1"/>
    </row>
    <row r="376" spans="1:6" x14ac:dyDescent="0.25">
      <c r="A376" s="1"/>
      <c r="B376" s="1"/>
      <c r="C376" s="1"/>
      <c r="D376" s="1"/>
      <c r="E376" s="1"/>
      <c r="F376" s="1"/>
    </row>
    <row r="377" spans="1:6" x14ac:dyDescent="0.25">
      <c r="A377" s="1"/>
      <c r="B377" s="1"/>
      <c r="C377" s="1"/>
      <c r="D377" s="1"/>
      <c r="E377" s="1"/>
      <c r="F377" s="1"/>
    </row>
    <row r="378" spans="1:6" x14ac:dyDescent="0.25">
      <c r="A378" s="1"/>
      <c r="B378" s="1"/>
      <c r="C378" s="1"/>
      <c r="D378" s="1"/>
      <c r="E378" s="1"/>
      <c r="F378" s="1"/>
    </row>
    <row r="379" spans="1:6" x14ac:dyDescent="0.25">
      <c r="A379" s="1"/>
      <c r="B379" s="1"/>
      <c r="C379" s="1"/>
      <c r="D379" s="1"/>
      <c r="E379" s="1"/>
      <c r="F379" s="1"/>
    </row>
    <row r="380" spans="1:6" x14ac:dyDescent="0.25">
      <c r="A380" s="1"/>
      <c r="B380" s="1"/>
      <c r="C380" s="1"/>
      <c r="D380" s="1"/>
      <c r="E380" s="1"/>
      <c r="F380" s="1"/>
    </row>
    <row r="381" spans="1:6" x14ac:dyDescent="0.25">
      <c r="A381" s="1"/>
      <c r="B381" s="1"/>
      <c r="C381" s="1"/>
      <c r="D381" s="1"/>
      <c r="E381" s="1"/>
      <c r="F381" s="1"/>
    </row>
    <row r="382" spans="1:6" x14ac:dyDescent="0.25">
      <c r="A382" s="1"/>
      <c r="B382" s="1"/>
      <c r="C382" s="1"/>
      <c r="D382" s="1"/>
      <c r="E382" s="1"/>
      <c r="F382" s="1"/>
    </row>
    <row r="383" spans="1:6" x14ac:dyDescent="0.25">
      <c r="A383" s="1"/>
      <c r="B383" s="1"/>
      <c r="C383" s="1"/>
      <c r="D383" s="1"/>
      <c r="E383" s="1"/>
      <c r="F383" s="1"/>
    </row>
    <row r="384" spans="1:6" x14ac:dyDescent="0.25">
      <c r="A384" s="1"/>
      <c r="B384" s="1"/>
      <c r="C384" s="1"/>
      <c r="D384" s="1"/>
      <c r="E384" s="1"/>
      <c r="F384" s="1"/>
    </row>
    <row r="385" spans="1:6" x14ac:dyDescent="0.25">
      <c r="A385" s="1"/>
      <c r="B385" s="1"/>
      <c r="C385" s="1"/>
      <c r="D385" s="1"/>
      <c r="E385" s="1"/>
      <c r="F385" s="1"/>
    </row>
    <row r="386" spans="1:6" x14ac:dyDescent="0.25">
      <c r="A386" s="1"/>
      <c r="B386" s="1"/>
      <c r="C386" s="1"/>
      <c r="D386" s="1"/>
      <c r="E386" s="1"/>
      <c r="F386" s="1"/>
    </row>
    <row r="387" spans="1:6" x14ac:dyDescent="0.25">
      <c r="A387" s="1"/>
      <c r="B387" s="1"/>
      <c r="C387" s="1"/>
      <c r="D387" s="1"/>
      <c r="E387" s="1"/>
      <c r="F387" s="1"/>
    </row>
    <row r="388" spans="1:6" x14ac:dyDescent="0.25">
      <c r="A388" s="1"/>
      <c r="B388" s="1"/>
      <c r="C388" s="1"/>
      <c r="D388" s="1"/>
      <c r="E388" s="1"/>
      <c r="F388" s="1"/>
    </row>
    <row r="389" spans="1:6" x14ac:dyDescent="0.25">
      <c r="A389" s="1"/>
      <c r="B389" s="1"/>
      <c r="C389" s="1"/>
      <c r="D389" s="1"/>
      <c r="E389" s="1"/>
      <c r="F389" s="1"/>
    </row>
    <row r="390" spans="1:6" x14ac:dyDescent="0.25">
      <c r="A390" s="1"/>
      <c r="B390" s="1"/>
      <c r="C390" s="1"/>
      <c r="D390" s="1"/>
      <c r="E390" s="1"/>
      <c r="F390" s="1"/>
    </row>
    <row r="391" spans="1:6" x14ac:dyDescent="0.25">
      <c r="A391" s="1"/>
      <c r="B391" s="1"/>
      <c r="C391" s="1"/>
      <c r="D391" s="1"/>
      <c r="E391" s="1"/>
      <c r="F391" s="1"/>
    </row>
    <row r="392" spans="1:6" x14ac:dyDescent="0.25">
      <c r="A392" s="1"/>
      <c r="B392" s="1"/>
      <c r="C392" s="1"/>
      <c r="D392" s="1"/>
      <c r="E392" s="1"/>
      <c r="F392" s="1"/>
    </row>
    <row r="393" spans="1:6" x14ac:dyDescent="0.25">
      <c r="A393" s="1"/>
      <c r="B393" s="1"/>
      <c r="C393" s="1"/>
      <c r="D393" s="1"/>
      <c r="E393" s="1"/>
      <c r="F393" s="1"/>
    </row>
    <row r="394" spans="1:6" x14ac:dyDescent="0.25">
      <c r="A394" s="1"/>
      <c r="B394" s="1"/>
      <c r="C394" s="1"/>
      <c r="D394" s="1"/>
      <c r="E394" s="1"/>
      <c r="F394" s="1"/>
    </row>
    <row r="395" spans="1:6" x14ac:dyDescent="0.25">
      <c r="A395" s="1"/>
      <c r="B395" s="1"/>
      <c r="C395" s="1"/>
      <c r="D395" s="1"/>
      <c r="E395" s="1"/>
      <c r="F395" s="1"/>
    </row>
    <row r="396" spans="1:6" x14ac:dyDescent="0.25">
      <c r="A396" s="1"/>
      <c r="B396" s="1"/>
      <c r="C396" s="1"/>
      <c r="D396" s="1"/>
      <c r="E396" s="1"/>
      <c r="F396" s="1"/>
    </row>
    <row r="397" spans="1:6" x14ac:dyDescent="0.25">
      <c r="A397" s="1"/>
      <c r="B397" s="1"/>
      <c r="C397" s="1"/>
      <c r="D397" s="1"/>
      <c r="E397" s="1"/>
      <c r="F397" s="1"/>
    </row>
    <row r="398" spans="1:6" x14ac:dyDescent="0.25">
      <c r="A398" s="1"/>
      <c r="B398" s="1"/>
      <c r="C398" s="1"/>
      <c r="D398" s="1"/>
      <c r="E398" s="1"/>
      <c r="F398" s="1"/>
    </row>
    <row r="399" spans="1:6" x14ac:dyDescent="0.25">
      <c r="A399" s="1"/>
      <c r="B399" s="1"/>
      <c r="C399" s="1"/>
      <c r="D399" s="1"/>
      <c r="E399" s="1"/>
      <c r="F399" s="1"/>
    </row>
    <row r="400" spans="1:6" x14ac:dyDescent="0.25">
      <c r="A400" s="1"/>
      <c r="B400" s="1"/>
      <c r="C400" s="1"/>
      <c r="D400" s="1"/>
      <c r="E400" s="1"/>
      <c r="F400" s="1"/>
    </row>
    <row r="401" spans="1:6" x14ac:dyDescent="0.25">
      <c r="A401" s="1"/>
      <c r="B401" s="1"/>
      <c r="C401" s="1"/>
      <c r="D401" s="1"/>
      <c r="E401" s="1"/>
      <c r="F401" s="1"/>
    </row>
    <row r="402" spans="1:6" x14ac:dyDescent="0.25">
      <c r="A402" s="1"/>
      <c r="B402" s="1"/>
      <c r="C402" s="1"/>
      <c r="D402" s="1"/>
      <c r="E402" s="1"/>
      <c r="F402" s="1"/>
    </row>
    <row r="403" spans="1:6" x14ac:dyDescent="0.25">
      <c r="A403" s="1"/>
      <c r="B403" s="1"/>
      <c r="C403" s="1"/>
      <c r="D403" s="1"/>
      <c r="E403" s="1"/>
      <c r="F403" s="1"/>
    </row>
    <row r="404" spans="1:6" x14ac:dyDescent="0.25">
      <c r="A404" s="1"/>
      <c r="B404" s="1"/>
      <c r="C404" s="1"/>
      <c r="D404" s="1"/>
      <c r="E404" s="1"/>
      <c r="F404" s="1"/>
    </row>
    <row r="405" spans="1:6" x14ac:dyDescent="0.25">
      <c r="A405" s="1"/>
      <c r="B405" s="1"/>
      <c r="C405" s="1"/>
      <c r="D405" s="1"/>
      <c r="E405" s="1"/>
      <c r="F405" s="1"/>
    </row>
    <row r="406" spans="1:6" x14ac:dyDescent="0.25">
      <c r="A406" s="1"/>
      <c r="B406" s="1"/>
      <c r="C406" s="1"/>
      <c r="D406" s="1"/>
      <c r="E406" s="1"/>
      <c r="F406" s="1"/>
    </row>
    <row r="407" spans="1:6" x14ac:dyDescent="0.25">
      <c r="A407" s="1"/>
      <c r="B407" s="1"/>
      <c r="C407" s="1"/>
      <c r="D407" s="1"/>
      <c r="E407" s="1"/>
      <c r="F407" s="1"/>
    </row>
    <row r="408" spans="1:6" x14ac:dyDescent="0.25">
      <c r="A408" s="1"/>
      <c r="B408" s="1"/>
      <c r="C408" s="1"/>
      <c r="D408" s="1"/>
      <c r="E408" s="1"/>
      <c r="F408" s="1"/>
    </row>
    <row r="409" spans="1:6" x14ac:dyDescent="0.25">
      <c r="A409" s="1"/>
      <c r="B409" s="1"/>
      <c r="C409" s="1"/>
      <c r="D409" s="1"/>
      <c r="E409" s="1"/>
      <c r="F409" s="1"/>
    </row>
    <row r="410" spans="1:6" x14ac:dyDescent="0.25">
      <c r="A410" s="1"/>
      <c r="B410" s="1"/>
      <c r="C410" s="1"/>
      <c r="D410" s="1"/>
      <c r="E410" s="1"/>
      <c r="F410" s="1"/>
    </row>
    <row r="411" spans="1:6" x14ac:dyDescent="0.25">
      <c r="A411" s="1"/>
      <c r="B411" s="1"/>
      <c r="C411" s="1"/>
      <c r="D411" s="1"/>
      <c r="E411" s="1"/>
      <c r="F411" s="1"/>
    </row>
    <row r="412" spans="1:6" x14ac:dyDescent="0.25">
      <c r="A412" s="1"/>
      <c r="B412" s="1"/>
      <c r="C412" s="1"/>
      <c r="D412" s="1"/>
      <c r="E412" s="1"/>
      <c r="F412" s="1"/>
    </row>
    <row r="413" spans="1:6" x14ac:dyDescent="0.25">
      <c r="A413" s="1"/>
      <c r="B413" s="1"/>
      <c r="C413" s="1"/>
      <c r="D413" s="1"/>
      <c r="E413" s="1"/>
      <c r="F413" s="1"/>
    </row>
    <row r="414" spans="1:6" x14ac:dyDescent="0.25">
      <c r="A414" s="1"/>
      <c r="B414" s="1"/>
      <c r="C414" s="1"/>
      <c r="D414" s="1"/>
      <c r="E414" s="1"/>
      <c r="F414" s="1"/>
    </row>
    <row r="415" spans="1:6" x14ac:dyDescent="0.25">
      <c r="A415" s="1"/>
      <c r="B415" s="1"/>
      <c r="C415" s="1"/>
      <c r="D415" s="1"/>
      <c r="E415" s="1"/>
      <c r="F415" s="1"/>
    </row>
    <row r="416" spans="1:6" x14ac:dyDescent="0.25">
      <c r="A416" s="1"/>
      <c r="B416" s="1"/>
      <c r="C416" s="1"/>
      <c r="D416" s="1"/>
      <c r="E416" s="1"/>
      <c r="F416" s="1"/>
    </row>
    <row r="417" spans="1:6" x14ac:dyDescent="0.25">
      <c r="A417" s="1"/>
      <c r="B417" s="1"/>
      <c r="C417" s="1"/>
      <c r="D417" s="1"/>
      <c r="E417" s="1"/>
      <c r="F417" s="1"/>
    </row>
    <row r="418" spans="1:6" x14ac:dyDescent="0.25">
      <c r="A418" s="1"/>
      <c r="B418" s="1"/>
      <c r="C418" s="1"/>
      <c r="D418" s="1"/>
      <c r="E418" s="1"/>
      <c r="F418" s="1"/>
    </row>
    <row r="419" spans="1:6" x14ac:dyDescent="0.25">
      <c r="A419" s="1"/>
      <c r="B419" s="1"/>
      <c r="C419" s="1"/>
      <c r="D419" s="1"/>
      <c r="E419" s="1"/>
      <c r="F419" s="1"/>
    </row>
    <row r="420" spans="1:6" x14ac:dyDescent="0.25">
      <c r="A420" s="1"/>
      <c r="B420" s="1"/>
      <c r="C420" s="1"/>
      <c r="D420" s="1"/>
      <c r="E420" s="1"/>
      <c r="F420" s="1"/>
    </row>
    <row r="421" spans="1:6" x14ac:dyDescent="0.25">
      <c r="A421" s="1"/>
      <c r="B421" s="1"/>
      <c r="C421" s="1"/>
      <c r="D421" s="1"/>
      <c r="E421" s="1"/>
      <c r="F421" s="1"/>
    </row>
    <row r="422" spans="1:6" x14ac:dyDescent="0.25">
      <c r="A422" s="1"/>
      <c r="B422" s="1"/>
      <c r="C422" s="1"/>
      <c r="D422" s="1"/>
      <c r="E422" s="1"/>
      <c r="F422" s="1"/>
    </row>
    <row r="423" spans="1:6" x14ac:dyDescent="0.25">
      <c r="A423" s="1"/>
      <c r="B423" s="1"/>
      <c r="C423" s="1"/>
      <c r="D423" s="1"/>
      <c r="E423" s="1"/>
      <c r="F423" s="1"/>
    </row>
    <row r="424" spans="1:6" x14ac:dyDescent="0.25">
      <c r="A424" s="1"/>
      <c r="B424" s="1"/>
      <c r="C424" s="1"/>
      <c r="D424" s="1"/>
      <c r="E424" s="1"/>
      <c r="F424" s="1"/>
    </row>
    <row r="425" spans="1:6" x14ac:dyDescent="0.25">
      <c r="A425" s="1"/>
      <c r="B425" s="1"/>
      <c r="C425" s="1"/>
      <c r="D425" s="1"/>
      <c r="E425" s="1"/>
      <c r="F425" s="1"/>
    </row>
    <row r="426" spans="1:6" x14ac:dyDescent="0.25">
      <c r="A426" s="1"/>
      <c r="B426" s="1"/>
      <c r="C426" s="1"/>
      <c r="D426" s="1"/>
      <c r="E426" s="1"/>
      <c r="F426" s="1"/>
    </row>
    <row r="427" spans="1:6" x14ac:dyDescent="0.25">
      <c r="A427" s="1"/>
      <c r="B427" s="1"/>
      <c r="C427" s="1"/>
      <c r="D427" s="1"/>
      <c r="E427" s="1"/>
      <c r="F427" s="1"/>
    </row>
    <row r="428" spans="1:6" x14ac:dyDescent="0.25">
      <c r="A428" s="1"/>
      <c r="B428" s="1"/>
      <c r="C428" s="1"/>
      <c r="D428" s="1"/>
      <c r="E428" s="1"/>
      <c r="F428" s="1"/>
    </row>
    <row r="429" spans="1:6" x14ac:dyDescent="0.25">
      <c r="A429" s="1"/>
      <c r="B429" s="1"/>
      <c r="C429" s="1"/>
      <c r="D429" s="1"/>
      <c r="E429" s="1"/>
      <c r="F429" s="1"/>
    </row>
    <row r="430" spans="1:6" x14ac:dyDescent="0.25">
      <c r="A430" s="1"/>
      <c r="B430" s="1"/>
      <c r="C430" s="1"/>
      <c r="D430" s="1"/>
      <c r="E430" s="1"/>
      <c r="F430" s="1"/>
    </row>
    <row r="431" spans="1:6" x14ac:dyDescent="0.25">
      <c r="A431" s="1"/>
      <c r="B431" s="1"/>
      <c r="C431" s="1"/>
      <c r="D431" s="1"/>
      <c r="E431" s="1"/>
      <c r="F431" s="1"/>
    </row>
    <row r="432" spans="1:6" x14ac:dyDescent="0.25">
      <c r="A432" s="1"/>
      <c r="B432" s="1"/>
      <c r="C432" s="1"/>
      <c r="D432" s="1"/>
      <c r="E432" s="1"/>
      <c r="F432" s="1"/>
    </row>
    <row r="433" spans="1:6" x14ac:dyDescent="0.25">
      <c r="A433" s="1"/>
      <c r="B433" s="1"/>
      <c r="C433" s="1"/>
      <c r="D433" s="1"/>
      <c r="E433" s="1"/>
      <c r="F433" s="1"/>
    </row>
    <row r="434" spans="1:6" x14ac:dyDescent="0.25">
      <c r="A434" s="1"/>
      <c r="B434" s="1"/>
      <c r="C434" s="1"/>
      <c r="D434" s="1"/>
      <c r="E434" s="1"/>
      <c r="F434" s="1"/>
    </row>
    <row r="435" spans="1:6" x14ac:dyDescent="0.25">
      <c r="A435" s="1"/>
      <c r="B435" s="1"/>
      <c r="C435" s="1"/>
      <c r="D435" s="1"/>
      <c r="E435" s="1"/>
      <c r="F435" s="1"/>
    </row>
    <row r="436" spans="1:6" x14ac:dyDescent="0.25">
      <c r="A436" s="1"/>
      <c r="B436" s="1"/>
      <c r="C436" s="1"/>
      <c r="D436" s="1"/>
      <c r="E436" s="1"/>
      <c r="F436" s="1"/>
    </row>
    <row r="437" spans="1:6" x14ac:dyDescent="0.25">
      <c r="A437" s="1"/>
      <c r="B437" s="1"/>
      <c r="C437" s="1"/>
      <c r="D437" s="1"/>
      <c r="E437" s="1"/>
      <c r="F437" s="1"/>
    </row>
    <row r="438" spans="1:6" x14ac:dyDescent="0.25">
      <c r="A438" s="1"/>
      <c r="B438" s="1"/>
      <c r="C438" s="1"/>
      <c r="D438" s="1"/>
      <c r="E438" s="1"/>
      <c r="F438" s="1"/>
    </row>
    <row r="439" spans="1:6" x14ac:dyDescent="0.25">
      <c r="A439" s="1"/>
      <c r="B439" s="1"/>
      <c r="C439" s="1"/>
      <c r="D439" s="1"/>
      <c r="E439" s="1"/>
      <c r="F439" s="1"/>
    </row>
    <row r="440" spans="1:6" x14ac:dyDescent="0.25">
      <c r="A440" s="1"/>
      <c r="B440" s="1"/>
      <c r="C440" s="1"/>
      <c r="D440" s="1"/>
      <c r="E440" s="1"/>
      <c r="F440" s="1"/>
    </row>
    <row r="441" spans="1:6" x14ac:dyDescent="0.25">
      <c r="A441" s="1"/>
      <c r="B441" s="1"/>
      <c r="C441" s="1"/>
      <c r="D441" s="1"/>
      <c r="E441" s="1"/>
      <c r="F441" s="1"/>
    </row>
    <row r="442" spans="1:6" x14ac:dyDescent="0.25">
      <c r="A442" s="1"/>
      <c r="B442" s="1"/>
      <c r="C442" s="1"/>
      <c r="D442" s="1"/>
      <c r="E442" s="1"/>
      <c r="F442" s="1"/>
    </row>
    <row r="443" spans="1:6" x14ac:dyDescent="0.25">
      <c r="A443" s="1"/>
      <c r="B443" s="1"/>
      <c r="C443" s="1"/>
      <c r="D443" s="1"/>
      <c r="E443" s="1"/>
      <c r="F443" s="1"/>
    </row>
    <row r="444" spans="1:6" x14ac:dyDescent="0.25">
      <c r="A444" s="1"/>
      <c r="B444" s="1"/>
      <c r="C444" s="1"/>
      <c r="D444" s="1"/>
      <c r="E444" s="1"/>
      <c r="F444" s="1"/>
    </row>
    <row r="445" spans="1:6" x14ac:dyDescent="0.25">
      <c r="A445" s="1"/>
      <c r="B445" s="1"/>
      <c r="C445" s="1"/>
      <c r="D445" s="1"/>
      <c r="E445" s="1"/>
      <c r="F445" s="1"/>
    </row>
    <row r="446" spans="1:6" x14ac:dyDescent="0.25">
      <c r="A446" s="1"/>
      <c r="B446" s="1"/>
      <c r="C446" s="1"/>
      <c r="D446" s="1"/>
      <c r="E446" s="1"/>
      <c r="F446" s="1"/>
    </row>
    <row r="447" spans="1:6" x14ac:dyDescent="0.25">
      <c r="A447" s="1"/>
      <c r="B447" s="1"/>
      <c r="C447" s="1"/>
      <c r="D447" s="1"/>
      <c r="E447" s="1"/>
      <c r="F447" s="1"/>
    </row>
    <row r="448" spans="1:6" x14ac:dyDescent="0.25">
      <c r="A448" s="1"/>
      <c r="B448" s="1"/>
      <c r="C448" s="1"/>
      <c r="D448" s="1"/>
      <c r="E448" s="1"/>
      <c r="F448" s="1"/>
    </row>
    <row r="449" spans="1:6" x14ac:dyDescent="0.25">
      <c r="A449" s="1"/>
      <c r="B449" s="1"/>
      <c r="C449" s="1"/>
      <c r="D449" s="1"/>
      <c r="E449" s="1"/>
      <c r="F449" s="1"/>
    </row>
    <row r="450" spans="1:6" x14ac:dyDescent="0.25">
      <c r="A450" s="1"/>
      <c r="B450" s="1"/>
      <c r="C450" s="1"/>
      <c r="D450" s="1"/>
      <c r="E450" s="1"/>
      <c r="F450" s="1"/>
    </row>
    <row r="451" spans="1:6" x14ac:dyDescent="0.25">
      <c r="A451" s="1"/>
      <c r="B451" s="1"/>
      <c r="C451" s="1"/>
      <c r="D451" s="1"/>
      <c r="E451" s="1"/>
      <c r="F451" s="1"/>
    </row>
    <row r="452" spans="1:6" x14ac:dyDescent="0.25">
      <c r="A452" s="1"/>
      <c r="B452" s="1"/>
      <c r="C452" s="1"/>
      <c r="D452" s="1"/>
      <c r="E452" s="1"/>
      <c r="F452" s="1"/>
    </row>
    <row r="453" spans="1:6" x14ac:dyDescent="0.25">
      <c r="A453" s="1"/>
      <c r="B453" s="1"/>
      <c r="C453" s="1"/>
      <c r="D453" s="1"/>
      <c r="E453" s="1"/>
      <c r="F453" s="1"/>
    </row>
    <row r="454" spans="1:6" x14ac:dyDescent="0.25">
      <c r="A454" s="1"/>
      <c r="B454" s="1"/>
      <c r="C454" s="1"/>
      <c r="D454" s="1"/>
      <c r="E454" s="1"/>
      <c r="F454" s="1"/>
    </row>
    <row r="455" spans="1:6" x14ac:dyDescent="0.25">
      <c r="A455" s="1"/>
      <c r="B455" s="1"/>
      <c r="C455" s="1"/>
      <c r="D455" s="1"/>
      <c r="E455" s="1"/>
      <c r="F455" s="1"/>
    </row>
    <row r="456" spans="1:6" x14ac:dyDescent="0.25">
      <c r="A456" s="1"/>
      <c r="B456" s="1"/>
      <c r="C456" s="1"/>
      <c r="D456" s="1"/>
      <c r="E456" s="1"/>
      <c r="F456" s="1"/>
    </row>
    <row r="457" spans="1:6" x14ac:dyDescent="0.25">
      <c r="A457" s="1"/>
      <c r="B457" s="1"/>
      <c r="C457" s="1"/>
      <c r="D457" s="1"/>
      <c r="E457" s="1"/>
      <c r="F457" s="1"/>
    </row>
    <row r="458" spans="1:6" x14ac:dyDescent="0.25">
      <c r="A458" s="1"/>
      <c r="B458" s="1"/>
      <c r="C458" s="1"/>
      <c r="D458" s="1"/>
      <c r="E458" s="1"/>
      <c r="F458" s="1"/>
    </row>
    <row r="459" spans="1:6" x14ac:dyDescent="0.25">
      <c r="A459" s="1"/>
      <c r="B459" s="1"/>
      <c r="C459" s="1"/>
      <c r="D459" s="1"/>
      <c r="E459" s="1"/>
      <c r="F459" s="1"/>
    </row>
    <row r="460" spans="1:6" x14ac:dyDescent="0.25">
      <c r="A460" s="1"/>
      <c r="B460" s="1"/>
      <c r="C460" s="1"/>
      <c r="D460" s="1"/>
      <c r="E460" s="1"/>
      <c r="F460" s="1"/>
    </row>
    <row r="461" spans="1:6" x14ac:dyDescent="0.25">
      <c r="A461" s="1"/>
      <c r="B461" s="1"/>
      <c r="C461" s="1"/>
      <c r="D461" s="1"/>
      <c r="E461" s="1"/>
      <c r="F461" s="1"/>
    </row>
    <row r="462" spans="1:6" x14ac:dyDescent="0.25">
      <c r="A462" s="1"/>
      <c r="B462" s="1"/>
      <c r="C462" s="1"/>
      <c r="D462" s="1"/>
      <c r="E462" s="1"/>
      <c r="F462" s="1"/>
    </row>
    <row r="463" spans="1:6" x14ac:dyDescent="0.25">
      <c r="A463" s="1"/>
      <c r="B463" s="1"/>
      <c r="C463" s="1"/>
      <c r="D463" s="1"/>
      <c r="E463" s="1"/>
      <c r="F463" s="1"/>
    </row>
    <row r="464" spans="1:6" x14ac:dyDescent="0.25">
      <c r="A464" s="1"/>
      <c r="B464" s="1"/>
      <c r="C464" s="1"/>
      <c r="D464" s="1"/>
      <c r="E464" s="1"/>
      <c r="F464" s="1"/>
    </row>
    <row r="465" spans="1:6" x14ac:dyDescent="0.25">
      <c r="A465" s="1"/>
      <c r="B465" s="1"/>
      <c r="C465" s="1"/>
      <c r="D465" s="1"/>
      <c r="E465" s="1"/>
      <c r="F465" s="1"/>
    </row>
    <row r="466" spans="1:6" x14ac:dyDescent="0.25">
      <c r="A466" s="1"/>
      <c r="B466" s="1"/>
      <c r="C466" s="1"/>
      <c r="D466" s="1"/>
      <c r="E466" s="1"/>
      <c r="F466" s="1"/>
    </row>
    <row r="467" spans="1:6" x14ac:dyDescent="0.25">
      <c r="A467" s="1"/>
      <c r="B467" s="1"/>
      <c r="C467" s="1"/>
      <c r="D467" s="1"/>
      <c r="E467" s="1"/>
      <c r="F467" s="1"/>
    </row>
    <row r="468" spans="1:6" x14ac:dyDescent="0.25">
      <c r="A468" s="1"/>
      <c r="B468" s="1"/>
      <c r="C468" s="1"/>
      <c r="D468" s="1"/>
      <c r="E468" s="1"/>
      <c r="F468" s="1"/>
    </row>
    <row r="469" spans="1:6" x14ac:dyDescent="0.25">
      <c r="A469" s="1"/>
      <c r="B469" s="1"/>
      <c r="C469" s="1"/>
      <c r="D469" s="1"/>
      <c r="E469" s="1"/>
      <c r="F469" s="1"/>
    </row>
    <row r="470" spans="1:6" x14ac:dyDescent="0.25">
      <c r="A470" s="1"/>
      <c r="B470" s="1"/>
      <c r="C470" s="1"/>
      <c r="D470" s="1"/>
      <c r="E470" s="1"/>
      <c r="F470" s="1"/>
    </row>
    <row r="471" spans="1:6" x14ac:dyDescent="0.25">
      <c r="A471" s="1"/>
      <c r="B471" s="1"/>
      <c r="C471" s="1"/>
      <c r="D471" s="1"/>
      <c r="E471" s="1"/>
      <c r="F471" s="1"/>
    </row>
    <row r="472" spans="1:6" x14ac:dyDescent="0.25">
      <c r="A472" s="1"/>
      <c r="B472" s="1"/>
      <c r="C472" s="1"/>
      <c r="D472" s="1"/>
      <c r="E472" s="1"/>
      <c r="F472" s="1"/>
    </row>
    <row r="473" spans="1:6" x14ac:dyDescent="0.25">
      <c r="A473" s="1"/>
      <c r="B473" s="1"/>
      <c r="C473" s="1"/>
      <c r="D473" s="1"/>
      <c r="E473" s="1"/>
      <c r="F473" s="1"/>
    </row>
    <row r="474" spans="1:6" x14ac:dyDescent="0.25">
      <c r="A474" s="1"/>
      <c r="B474" s="1"/>
      <c r="C474" s="1"/>
      <c r="D474" s="1"/>
      <c r="E474" s="1"/>
      <c r="F474" s="1"/>
    </row>
    <row r="475" spans="1:6" x14ac:dyDescent="0.25">
      <c r="A475" s="1"/>
      <c r="B475" s="1"/>
      <c r="C475" s="1"/>
      <c r="D475" s="1"/>
      <c r="E475" s="1"/>
      <c r="F475" s="1"/>
    </row>
    <row r="476" spans="1:6" x14ac:dyDescent="0.25">
      <c r="A476" s="1"/>
      <c r="B476" s="1"/>
      <c r="C476" s="1"/>
      <c r="D476" s="1"/>
      <c r="E476" s="1"/>
      <c r="F476" s="1"/>
    </row>
    <row r="477" spans="1:6" x14ac:dyDescent="0.25">
      <c r="A477" s="1"/>
      <c r="B477" s="1"/>
      <c r="C477" s="1"/>
      <c r="D477" s="1"/>
      <c r="E477" s="1"/>
      <c r="F477" s="1"/>
    </row>
    <row r="478" spans="1:6" x14ac:dyDescent="0.25">
      <c r="A478" s="1"/>
      <c r="B478" s="1"/>
      <c r="C478" s="1"/>
      <c r="D478" s="1"/>
      <c r="E478" s="1"/>
      <c r="F478" s="1"/>
    </row>
    <row r="479" spans="1:6" x14ac:dyDescent="0.25">
      <c r="A479" s="1"/>
      <c r="B479" s="1"/>
      <c r="C479" s="1"/>
      <c r="D479" s="1"/>
      <c r="E479" s="1"/>
      <c r="F479" s="1"/>
    </row>
    <row r="480" spans="1:6" x14ac:dyDescent="0.25">
      <c r="A480" s="1"/>
      <c r="B480" s="1"/>
      <c r="C480" s="1"/>
      <c r="D480" s="1"/>
      <c r="E480" s="1"/>
      <c r="F480" s="1"/>
    </row>
    <row r="481" spans="1:6" x14ac:dyDescent="0.25">
      <c r="A481" s="1"/>
      <c r="B481" s="1"/>
      <c r="C481" s="1"/>
      <c r="D481" s="1"/>
      <c r="E481" s="1"/>
      <c r="F481" s="1"/>
    </row>
    <row r="482" spans="1:6" x14ac:dyDescent="0.25">
      <c r="A482" s="1"/>
      <c r="B482" s="1"/>
      <c r="C482" s="1"/>
      <c r="D482" s="1"/>
      <c r="E482" s="1"/>
      <c r="F482" s="1"/>
    </row>
    <row r="483" spans="1:6" x14ac:dyDescent="0.25">
      <c r="A483" s="1"/>
      <c r="B483" s="1"/>
      <c r="C483" s="1"/>
      <c r="D483" s="1"/>
      <c r="E483" s="1"/>
      <c r="F483" s="1"/>
    </row>
    <row r="484" spans="1:6" x14ac:dyDescent="0.25">
      <c r="A484" s="1"/>
      <c r="B484" s="1"/>
      <c r="C484" s="1"/>
      <c r="D484" s="1"/>
      <c r="E484" s="1"/>
      <c r="F484" s="1"/>
    </row>
    <row r="485" spans="1:6" x14ac:dyDescent="0.25">
      <c r="A485" s="1"/>
      <c r="B485" s="1"/>
      <c r="C485" s="1"/>
      <c r="D485" s="1"/>
      <c r="E485" s="1"/>
      <c r="F485" s="1"/>
    </row>
    <row r="486" spans="1:6" x14ac:dyDescent="0.25">
      <c r="A486" s="1"/>
      <c r="B486" s="1"/>
      <c r="C486" s="1"/>
      <c r="D486" s="1"/>
      <c r="E486" s="1"/>
      <c r="F486" s="1"/>
    </row>
    <row r="487" spans="1:6" x14ac:dyDescent="0.25">
      <c r="A487" s="1"/>
      <c r="B487" s="1"/>
      <c r="C487" s="1"/>
      <c r="D487" s="1"/>
      <c r="E487" s="1"/>
      <c r="F487" s="1"/>
    </row>
    <row r="488" spans="1:6" x14ac:dyDescent="0.25">
      <c r="A488" s="1"/>
      <c r="B488" s="1"/>
      <c r="C488" s="1"/>
      <c r="D488" s="1"/>
      <c r="E488" s="1"/>
      <c r="F488" s="1"/>
    </row>
    <row r="489" spans="1:6" x14ac:dyDescent="0.25">
      <c r="A489" s="1"/>
      <c r="B489" s="1"/>
      <c r="C489" s="1"/>
      <c r="D489" s="1"/>
      <c r="E489" s="1"/>
      <c r="F489" s="1"/>
    </row>
    <row r="490" spans="1:6" x14ac:dyDescent="0.25">
      <c r="A490" s="1"/>
      <c r="B490" s="1"/>
      <c r="C490" s="1"/>
      <c r="D490" s="1"/>
      <c r="E490" s="1"/>
      <c r="F490" s="1"/>
    </row>
    <row r="491" spans="1:6" x14ac:dyDescent="0.25">
      <c r="A491" s="1"/>
      <c r="B491" s="1"/>
      <c r="C491" s="1"/>
      <c r="D491" s="1"/>
      <c r="E491" s="1"/>
      <c r="F491" s="1"/>
    </row>
    <row r="492" spans="1:6" x14ac:dyDescent="0.25">
      <c r="A492" s="1"/>
      <c r="B492" s="1"/>
      <c r="C492" s="1"/>
      <c r="D492" s="1"/>
      <c r="E492" s="1"/>
      <c r="F492" s="1"/>
    </row>
    <row r="493" spans="1:6" x14ac:dyDescent="0.25">
      <c r="A493" s="1"/>
      <c r="B493" s="1"/>
      <c r="C493" s="1"/>
      <c r="D493" s="1"/>
      <c r="E493" s="1"/>
      <c r="F493" s="1"/>
    </row>
    <row r="494" spans="1:6" x14ac:dyDescent="0.25">
      <c r="A494" s="1"/>
      <c r="B494" s="1"/>
      <c r="C494" s="1"/>
      <c r="D494" s="1"/>
      <c r="E494" s="1"/>
      <c r="F494" s="1"/>
    </row>
    <row r="495" spans="1:6" x14ac:dyDescent="0.25">
      <c r="A495" s="1"/>
      <c r="B495" s="1"/>
      <c r="C495" s="1"/>
      <c r="D495" s="1"/>
      <c r="E495" s="1"/>
      <c r="F495" s="1"/>
    </row>
    <row r="496" spans="1:6" x14ac:dyDescent="0.25">
      <c r="A496" s="1"/>
      <c r="B496" s="1"/>
      <c r="C496" s="1"/>
      <c r="D496" s="1"/>
      <c r="E496" s="1"/>
      <c r="F496" s="1"/>
    </row>
    <row r="497" spans="1:6" x14ac:dyDescent="0.25">
      <c r="A497" s="1"/>
      <c r="B497" s="1"/>
      <c r="C497" s="1"/>
      <c r="D497" s="1"/>
      <c r="E497" s="1"/>
      <c r="F497" s="1"/>
    </row>
    <row r="498" spans="1:6" x14ac:dyDescent="0.25">
      <c r="A498" s="1"/>
      <c r="B498" s="1"/>
      <c r="C498" s="1"/>
      <c r="D498" s="1"/>
      <c r="E498" s="1"/>
      <c r="F498" s="1"/>
    </row>
    <row r="499" spans="1:6" x14ac:dyDescent="0.25">
      <c r="A499" s="1"/>
      <c r="B499" s="1"/>
      <c r="C499" s="1"/>
      <c r="D499" s="1"/>
      <c r="E499" s="1"/>
      <c r="F499" s="1"/>
    </row>
    <row r="500" spans="1:6" x14ac:dyDescent="0.25">
      <c r="A500" s="1"/>
      <c r="B500" s="1"/>
      <c r="C500" s="1"/>
      <c r="D500" s="1"/>
      <c r="E500" s="1"/>
      <c r="F500" s="1"/>
    </row>
  </sheetData>
  <mergeCells count="3">
    <mergeCell ref="A1:D1"/>
    <mergeCell ref="A2:D2"/>
    <mergeCell ref="A3:D3"/>
  </mergeCells>
  <printOptions horizontalCentered="1"/>
  <pageMargins left="0.7" right="0.7" top="0.75" bottom="0.75" header="0.3" footer="0.3"/>
  <pageSetup paperSize="9" scale="95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2"/>
  <sheetViews>
    <sheetView workbookViewId="0">
      <pane ySplit="8" topLeftCell="A30" activePane="bottomLeft" state="frozen"/>
      <selection pane="bottomLeft" activeCell="S52" sqref="S52"/>
    </sheetView>
  </sheetViews>
  <sheetFormatPr defaultColWidth="0" defaultRowHeight="15" x14ac:dyDescent="0.25"/>
  <cols>
    <col min="1" max="1" width="4.7109375" hidden="1" customWidth="1"/>
    <col min="2" max="2" width="5.7109375" customWidth="1"/>
    <col min="3" max="3" width="12.7109375" customWidth="1"/>
    <col min="4" max="4" width="44.7109375" customWidth="1"/>
    <col min="5" max="5" width="5.7109375" customWidth="1"/>
    <col min="6" max="7" width="9.7109375" customWidth="1"/>
    <col min="8" max="8" width="9.7109375" hidden="1" customWidth="1"/>
    <col min="9" max="9" width="10.7109375" customWidth="1"/>
    <col min="10" max="15" width="0" hidden="1" customWidth="1"/>
    <col min="16" max="16" width="9.7109375" customWidth="1"/>
    <col min="17" max="18" width="0" hidden="1" customWidth="1"/>
    <col min="19" max="19" width="7.7109375" customWidth="1"/>
    <col min="20" max="21" width="0" hidden="1" customWidth="1"/>
    <col min="22" max="22" width="7.7109375" customWidth="1"/>
    <col min="23" max="26" width="0" hidden="1" customWidth="1"/>
    <col min="27" max="27" width="9.140625" customWidth="1"/>
    <col min="28" max="16384" width="9.140625" hidden="1"/>
  </cols>
  <sheetData>
    <row r="1" spans="1:26" ht="20.100000000000001" customHeight="1" x14ac:dyDescent="0.25">
      <c r="A1" s="158"/>
      <c r="B1" s="213" t="s">
        <v>33</v>
      </c>
      <c r="C1" s="214"/>
      <c r="D1" s="214"/>
      <c r="E1" s="214"/>
      <c r="F1" s="214"/>
      <c r="G1" s="214"/>
      <c r="H1" s="215"/>
      <c r="I1" s="159" t="s">
        <v>30</v>
      </c>
      <c r="J1" s="158"/>
      <c r="K1" s="3"/>
      <c r="L1" s="3"/>
      <c r="M1" s="3"/>
      <c r="N1" s="3"/>
      <c r="O1" s="3"/>
      <c r="P1" s="3"/>
      <c r="S1" s="3"/>
      <c r="V1" s="154"/>
      <c r="W1">
        <v>30.126000000000001</v>
      </c>
    </row>
    <row r="2" spans="1:26" ht="20.100000000000001" customHeight="1" x14ac:dyDescent="0.25">
      <c r="A2" s="158"/>
      <c r="B2" s="213" t="s">
        <v>34</v>
      </c>
      <c r="C2" s="214"/>
      <c r="D2" s="214"/>
      <c r="E2" s="214"/>
      <c r="F2" s="214"/>
      <c r="G2" s="214"/>
      <c r="H2" s="215"/>
      <c r="I2" s="159" t="s">
        <v>28</v>
      </c>
      <c r="J2" s="158"/>
      <c r="K2" s="3"/>
      <c r="L2" s="3"/>
      <c r="M2" s="3"/>
      <c r="N2" s="3"/>
      <c r="O2" s="3"/>
      <c r="P2" s="3"/>
      <c r="S2" s="3"/>
      <c r="V2" s="154"/>
    </row>
    <row r="3" spans="1:26" ht="20.100000000000001" customHeight="1" x14ac:dyDescent="0.25">
      <c r="A3" s="158"/>
      <c r="B3" s="213" t="s">
        <v>35</v>
      </c>
      <c r="C3" s="214"/>
      <c r="D3" s="214"/>
      <c r="E3" s="214"/>
      <c r="F3" s="214"/>
      <c r="G3" s="214"/>
      <c r="H3" s="215"/>
      <c r="I3" s="159" t="s">
        <v>74</v>
      </c>
      <c r="J3" s="158"/>
      <c r="K3" s="3"/>
      <c r="L3" s="3"/>
      <c r="M3" s="3"/>
      <c r="N3" s="3"/>
      <c r="O3" s="3"/>
      <c r="P3" s="3"/>
      <c r="S3" s="3"/>
      <c r="V3" s="154"/>
    </row>
    <row r="4" spans="1:26" x14ac:dyDescent="0.25">
      <c r="A4" s="3"/>
      <c r="B4" s="5" t="s">
        <v>94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S4" s="3"/>
      <c r="V4" s="154"/>
    </row>
    <row r="5" spans="1:26" x14ac:dyDescent="0.25">
      <c r="A5" s="3"/>
      <c r="B5" s="5" t="s">
        <v>121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S5" s="3"/>
      <c r="V5" s="154"/>
    </row>
    <row r="6" spans="1:26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S6" s="3"/>
      <c r="V6" s="154"/>
    </row>
    <row r="7" spans="1:26" x14ac:dyDescent="0.25">
      <c r="A7" s="12"/>
      <c r="B7" s="13" t="s">
        <v>75</v>
      </c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S7" s="12"/>
      <c r="V7" s="162"/>
    </row>
    <row r="8" spans="1:26" ht="15.75" x14ac:dyDescent="0.25">
      <c r="A8" s="161" t="s">
        <v>83</v>
      </c>
      <c r="B8" s="161" t="s">
        <v>84</v>
      </c>
      <c r="C8" s="161" t="s">
        <v>85</v>
      </c>
      <c r="D8" s="161" t="s">
        <v>86</v>
      </c>
      <c r="E8" s="161" t="s">
        <v>87</v>
      </c>
      <c r="F8" s="161" t="s">
        <v>88</v>
      </c>
      <c r="G8" s="161" t="s">
        <v>89</v>
      </c>
      <c r="H8" s="161" t="s">
        <v>66</v>
      </c>
      <c r="I8" s="161" t="s">
        <v>90</v>
      </c>
      <c r="J8" s="161"/>
      <c r="K8" s="161"/>
      <c r="L8" s="161"/>
      <c r="M8" s="161"/>
      <c r="N8" s="161"/>
      <c r="O8" s="161"/>
      <c r="P8" s="161" t="s">
        <v>91</v>
      </c>
      <c r="Q8" s="155"/>
      <c r="R8" s="155"/>
      <c r="S8" s="161" t="s">
        <v>92</v>
      </c>
      <c r="T8" s="157"/>
      <c r="U8" s="157"/>
      <c r="V8" s="163" t="s">
        <v>93</v>
      </c>
      <c r="W8" s="156"/>
      <c r="X8" s="156"/>
      <c r="Y8" s="156"/>
      <c r="Z8" s="156"/>
    </row>
    <row r="9" spans="1:26" x14ac:dyDescent="0.25">
      <c r="A9" s="143"/>
      <c r="B9" s="143"/>
      <c r="C9" s="164"/>
      <c r="D9" s="147" t="s">
        <v>76</v>
      </c>
      <c r="E9" s="143"/>
      <c r="F9" s="165"/>
      <c r="G9" s="144"/>
      <c r="H9" s="144"/>
      <c r="I9" s="144"/>
      <c r="J9" s="143"/>
      <c r="K9" s="143"/>
      <c r="L9" s="143"/>
      <c r="M9" s="143"/>
      <c r="N9" s="143"/>
      <c r="O9" s="143"/>
      <c r="P9" s="143"/>
      <c r="Q9" s="146"/>
      <c r="R9" s="146"/>
      <c r="S9" s="143"/>
      <c r="T9" s="146"/>
      <c r="U9" s="146"/>
      <c r="V9" s="166"/>
      <c r="W9" s="146"/>
      <c r="X9" s="146"/>
      <c r="Y9" s="146"/>
      <c r="Z9" s="146"/>
    </row>
    <row r="10" spans="1:26" x14ac:dyDescent="0.25">
      <c r="A10" s="149"/>
      <c r="B10" s="149"/>
      <c r="C10" s="149"/>
      <c r="D10" s="149" t="s">
        <v>77</v>
      </c>
      <c r="E10" s="149"/>
      <c r="F10" s="167"/>
      <c r="G10" s="150"/>
      <c r="H10" s="150"/>
      <c r="I10" s="150"/>
      <c r="J10" s="149"/>
      <c r="K10" s="149"/>
      <c r="L10" s="149"/>
      <c r="M10" s="149"/>
      <c r="N10" s="149"/>
      <c r="O10" s="149"/>
      <c r="P10" s="149"/>
      <c r="Q10" s="146"/>
      <c r="R10" s="146"/>
      <c r="S10" s="149"/>
      <c r="T10" s="146"/>
      <c r="U10" s="146"/>
      <c r="V10" s="146"/>
      <c r="W10" s="146"/>
      <c r="X10" s="146"/>
      <c r="Y10" s="146"/>
      <c r="Z10" s="146"/>
    </row>
    <row r="11" spans="1:26" ht="24.95" customHeight="1" x14ac:dyDescent="0.25">
      <c r="A11" s="171"/>
      <c r="B11" s="168" t="s">
        <v>122</v>
      </c>
      <c r="C11" s="172" t="s">
        <v>123</v>
      </c>
      <c r="D11" s="168" t="s">
        <v>124</v>
      </c>
      <c r="E11" s="168" t="s">
        <v>125</v>
      </c>
      <c r="F11" s="169">
        <v>57</v>
      </c>
      <c r="G11" s="170"/>
      <c r="H11" s="170"/>
      <c r="I11" s="170">
        <f t="shared" ref="I11:I24" si="0">ROUND(F11*(G11+H11),2)</f>
        <v>0</v>
      </c>
      <c r="J11" s="168">
        <f t="shared" ref="J11:J24" si="1">ROUND(F11*(N11),2)</f>
        <v>247.95</v>
      </c>
      <c r="K11" s="1">
        <f t="shared" ref="K11:K24" si="2">ROUND(F11*(O11),2)</f>
        <v>0</v>
      </c>
      <c r="L11" s="1">
        <f t="shared" ref="L11:L24" si="3">ROUND(F11*(G11),2)</f>
        <v>0</v>
      </c>
      <c r="M11" s="1"/>
      <c r="N11" s="1">
        <v>4.3499999999999996</v>
      </c>
      <c r="O11" s="1"/>
      <c r="P11" s="160"/>
      <c r="Q11" s="173"/>
      <c r="R11" s="173"/>
      <c r="S11" s="149"/>
      <c r="V11" s="174"/>
      <c r="Z11">
        <v>0</v>
      </c>
    </row>
    <row r="12" spans="1:26" ht="24.95" customHeight="1" x14ac:dyDescent="0.25">
      <c r="A12" s="171"/>
      <c r="B12" s="168" t="s">
        <v>122</v>
      </c>
      <c r="C12" s="172" t="s">
        <v>126</v>
      </c>
      <c r="D12" s="168" t="s">
        <v>127</v>
      </c>
      <c r="E12" s="168" t="s">
        <v>125</v>
      </c>
      <c r="F12" s="169">
        <v>20.100000000000001</v>
      </c>
      <c r="G12" s="170"/>
      <c r="H12" s="170"/>
      <c r="I12" s="170">
        <f t="shared" si="0"/>
        <v>0</v>
      </c>
      <c r="J12" s="168">
        <f t="shared" si="1"/>
        <v>110.75</v>
      </c>
      <c r="K12" s="1">
        <f t="shared" si="2"/>
        <v>0</v>
      </c>
      <c r="L12" s="1">
        <f t="shared" si="3"/>
        <v>0</v>
      </c>
      <c r="M12" s="1"/>
      <c r="N12" s="1">
        <v>5.51</v>
      </c>
      <c r="O12" s="1"/>
      <c r="P12" s="160"/>
      <c r="Q12" s="173"/>
      <c r="R12" s="173"/>
      <c r="S12" s="149"/>
      <c r="V12" s="174"/>
      <c r="Z12">
        <v>0</v>
      </c>
    </row>
    <row r="13" spans="1:26" ht="24.95" customHeight="1" x14ac:dyDescent="0.25">
      <c r="A13" s="171"/>
      <c r="B13" s="168" t="s">
        <v>122</v>
      </c>
      <c r="C13" s="172" t="s">
        <v>128</v>
      </c>
      <c r="D13" s="168" t="s">
        <v>129</v>
      </c>
      <c r="E13" s="168" t="s">
        <v>125</v>
      </c>
      <c r="F13" s="169">
        <v>57</v>
      </c>
      <c r="G13" s="170"/>
      <c r="H13" s="170"/>
      <c r="I13" s="170">
        <f t="shared" si="0"/>
        <v>0</v>
      </c>
      <c r="J13" s="168">
        <f t="shared" si="1"/>
        <v>37.049999999999997</v>
      </c>
      <c r="K13" s="1">
        <f t="shared" si="2"/>
        <v>0</v>
      </c>
      <c r="L13" s="1">
        <f t="shared" si="3"/>
        <v>0</v>
      </c>
      <c r="M13" s="1"/>
      <c r="N13" s="1">
        <v>0.65</v>
      </c>
      <c r="O13" s="1"/>
      <c r="P13" s="160"/>
      <c r="Q13" s="173"/>
      <c r="R13" s="173"/>
      <c r="S13" s="149"/>
      <c r="V13" s="174"/>
      <c r="Z13">
        <v>0</v>
      </c>
    </row>
    <row r="14" spans="1:26" ht="24.95" customHeight="1" x14ac:dyDescent="0.25">
      <c r="A14" s="171"/>
      <c r="B14" s="168" t="s">
        <v>122</v>
      </c>
      <c r="C14" s="172" t="s">
        <v>130</v>
      </c>
      <c r="D14" s="168" t="s">
        <v>131</v>
      </c>
      <c r="E14" s="168" t="s">
        <v>98</v>
      </c>
      <c r="F14" s="169">
        <v>36</v>
      </c>
      <c r="G14" s="170"/>
      <c r="H14" s="170"/>
      <c r="I14" s="170">
        <f t="shared" si="0"/>
        <v>0</v>
      </c>
      <c r="J14" s="168">
        <f t="shared" si="1"/>
        <v>7.2</v>
      </c>
      <c r="K14" s="1">
        <f t="shared" si="2"/>
        <v>0</v>
      </c>
      <c r="L14" s="1">
        <f t="shared" si="3"/>
        <v>0</v>
      </c>
      <c r="M14" s="1"/>
      <c r="N14" s="1">
        <v>0.2</v>
      </c>
      <c r="O14" s="1"/>
      <c r="P14" s="160"/>
      <c r="Q14" s="173"/>
      <c r="R14" s="173"/>
      <c r="S14" s="149"/>
      <c r="V14" s="174"/>
      <c r="Z14">
        <v>0</v>
      </c>
    </row>
    <row r="15" spans="1:26" ht="24.95" customHeight="1" x14ac:dyDescent="0.25">
      <c r="A15" s="171"/>
      <c r="B15" s="168" t="s">
        <v>122</v>
      </c>
      <c r="C15" s="172" t="s">
        <v>132</v>
      </c>
      <c r="D15" s="168" t="s">
        <v>133</v>
      </c>
      <c r="E15" s="168" t="s">
        <v>98</v>
      </c>
      <c r="F15" s="169">
        <v>123</v>
      </c>
      <c r="G15" s="170"/>
      <c r="H15" s="170"/>
      <c r="I15" s="170">
        <f t="shared" si="0"/>
        <v>0</v>
      </c>
      <c r="J15" s="168">
        <f t="shared" si="1"/>
        <v>40.590000000000003</v>
      </c>
      <c r="K15" s="1">
        <f t="shared" si="2"/>
        <v>0</v>
      </c>
      <c r="L15" s="1">
        <f t="shared" si="3"/>
        <v>0</v>
      </c>
      <c r="M15" s="1"/>
      <c r="N15" s="1">
        <v>0.33</v>
      </c>
      <c r="O15" s="1"/>
      <c r="P15" s="160"/>
      <c r="Q15" s="173"/>
      <c r="R15" s="173"/>
      <c r="S15" s="149"/>
      <c r="V15" s="174"/>
      <c r="Z15">
        <v>0</v>
      </c>
    </row>
    <row r="16" spans="1:26" ht="24.95" customHeight="1" x14ac:dyDescent="0.25">
      <c r="A16" s="171"/>
      <c r="B16" s="168" t="s">
        <v>122</v>
      </c>
      <c r="C16" s="172" t="s">
        <v>134</v>
      </c>
      <c r="D16" s="168" t="s">
        <v>135</v>
      </c>
      <c r="E16" s="168" t="s">
        <v>98</v>
      </c>
      <c r="F16" s="169">
        <v>36</v>
      </c>
      <c r="G16" s="170"/>
      <c r="H16" s="170"/>
      <c r="I16" s="170">
        <f t="shared" si="0"/>
        <v>0</v>
      </c>
      <c r="J16" s="168">
        <f t="shared" si="1"/>
        <v>31.68</v>
      </c>
      <c r="K16" s="1">
        <f t="shared" si="2"/>
        <v>0</v>
      </c>
      <c r="L16" s="1">
        <f t="shared" si="3"/>
        <v>0</v>
      </c>
      <c r="M16" s="1"/>
      <c r="N16" s="1">
        <v>0.88</v>
      </c>
      <c r="O16" s="1"/>
      <c r="P16" s="160"/>
      <c r="Q16" s="173"/>
      <c r="R16" s="173"/>
      <c r="S16" s="149"/>
      <c r="V16" s="174"/>
      <c r="Z16">
        <v>0</v>
      </c>
    </row>
    <row r="17" spans="1:26" ht="24.95" customHeight="1" x14ac:dyDescent="0.25">
      <c r="A17" s="171"/>
      <c r="B17" s="168" t="s">
        <v>136</v>
      </c>
      <c r="C17" s="172" t="s">
        <v>137</v>
      </c>
      <c r="D17" s="168" t="s">
        <v>138</v>
      </c>
      <c r="E17" s="168" t="s">
        <v>125</v>
      </c>
      <c r="F17" s="169">
        <v>36.9</v>
      </c>
      <c r="G17" s="170"/>
      <c r="H17" s="170"/>
      <c r="I17" s="170">
        <f t="shared" si="0"/>
        <v>0</v>
      </c>
      <c r="J17" s="168">
        <f t="shared" si="1"/>
        <v>133.58000000000001</v>
      </c>
      <c r="K17" s="1">
        <f t="shared" si="2"/>
        <v>0</v>
      </c>
      <c r="L17" s="1">
        <f t="shared" si="3"/>
        <v>0</v>
      </c>
      <c r="M17" s="1"/>
      <c r="N17" s="1">
        <v>3.62</v>
      </c>
      <c r="O17" s="1"/>
      <c r="P17" s="160"/>
      <c r="Q17" s="173"/>
      <c r="R17" s="173"/>
      <c r="S17" s="149"/>
      <c r="V17" s="174"/>
      <c r="Z17">
        <v>0</v>
      </c>
    </row>
    <row r="18" spans="1:26" ht="24.95" customHeight="1" x14ac:dyDescent="0.25">
      <c r="A18" s="171"/>
      <c r="B18" s="168" t="s">
        <v>136</v>
      </c>
      <c r="C18" s="172" t="s">
        <v>139</v>
      </c>
      <c r="D18" s="168" t="s">
        <v>140</v>
      </c>
      <c r="E18" s="168" t="s">
        <v>125</v>
      </c>
      <c r="F18" s="169">
        <v>36.9</v>
      </c>
      <c r="G18" s="170"/>
      <c r="H18" s="170"/>
      <c r="I18" s="170">
        <f t="shared" si="0"/>
        <v>0</v>
      </c>
      <c r="J18" s="168">
        <f t="shared" si="1"/>
        <v>16.97</v>
      </c>
      <c r="K18" s="1">
        <f t="shared" si="2"/>
        <v>0</v>
      </c>
      <c r="L18" s="1">
        <f t="shared" si="3"/>
        <v>0</v>
      </c>
      <c r="M18" s="1"/>
      <c r="N18" s="1">
        <v>0.46</v>
      </c>
      <c r="O18" s="1"/>
      <c r="P18" s="160"/>
      <c r="Q18" s="173"/>
      <c r="R18" s="173"/>
      <c r="S18" s="149"/>
      <c r="V18" s="174"/>
      <c r="Z18">
        <v>0</v>
      </c>
    </row>
    <row r="19" spans="1:26" ht="24.95" customHeight="1" x14ac:dyDescent="0.25">
      <c r="A19" s="171"/>
      <c r="B19" s="168" t="s">
        <v>95</v>
      </c>
      <c r="C19" s="172" t="s">
        <v>141</v>
      </c>
      <c r="D19" s="168" t="s">
        <v>142</v>
      </c>
      <c r="E19" s="168" t="s">
        <v>98</v>
      </c>
      <c r="F19" s="169">
        <v>12.3</v>
      </c>
      <c r="G19" s="170"/>
      <c r="H19" s="170"/>
      <c r="I19" s="170">
        <f t="shared" si="0"/>
        <v>0</v>
      </c>
      <c r="J19" s="168">
        <f t="shared" si="1"/>
        <v>28.78</v>
      </c>
      <c r="K19" s="1">
        <f t="shared" si="2"/>
        <v>0</v>
      </c>
      <c r="L19" s="1">
        <f t="shared" si="3"/>
        <v>0</v>
      </c>
      <c r="M19" s="1"/>
      <c r="N19" s="1">
        <v>2.34</v>
      </c>
      <c r="O19" s="1"/>
      <c r="P19" s="160"/>
      <c r="Q19" s="173"/>
      <c r="R19" s="173"/>
      <c r="S19" s="149"/>
      <c r="V19" s="174"/>
      <c r="Z19">
        <v>0</v>
      </c>
    </row>
    <row r="20" spans="1:26" ht="24.95" customHeight="1" x14ac:dyDescent="0.25">
      <c r="A20" s="171"/>
      <c r="B20" s="168" t="s">
        <v>143</v>
      </c>
      <c r="C20" s="172" t="s">
        <v>144</v>
      </c>
      <c r="D20" s="168" t="s">
        <v>145</v>
      </c>
      <c r="E20" s="168" t="s">
        <v>98</v>
      </c>
      <c r="F20" s="169">
        <v>36</v>
      </c>
      <c r="G20" s="170"/>
      <c r="H20" s="170"/>
      <c r="I20" s="170">
        <f t="shared" si="0"/>
        <v>0</v>
      </c>
      <c r="J20" s="168">
        <f t="shared" si="1"/>
        <v>17.28</v>
      </c>
      <c r="K20" s="1">
        <f t="shared" si="2"/>
        <v>0</v>
      </c>
      <c r="L20" s="1">
        <f t="shared" si="3"/>
        <v>0</v>
      </c>
      <c r="M20" s="1"/>
      <c r="N20" s="1">
        <v>0.48</v>
      </c>
      <c r="O20" s="1"/>
      <c r="P20" s="160"/>
      <c r="Q20" s="173"/>
      <c r="R20" s="173"/>
      <c r="S20" s="149"/>
      <c r="V20" s="174"/>
      <c r="Z20">
        <v>0</v>
      </c>
    </row>
    <row r="21" spans="1:26" ht="24.95" customHeight="1" x14ac:dyDescent="0.25">
      <c r="A21" s="171"/>
      <c r="B21" s="168" t="s">
        <v>143</v>
      </c>
      <c r="C21" s="172" t="s">
        <v>146</v>
      </c>
      <c r="D21" s="168" t="s">
        <v>147</v>
      </c>
      <c r="E21" s="168" t="s">
        <v>98</v>
      </c>
      <c r="F21" s="169">
        <v>123</v>
      </c>
      <c r="G21" s="170"/>
      <c r="H21" s="170"/>
      <c r="I21" s="170">
        <f t="shared" si="0"/>
        <v>0</v>
      </c>
      <c r="J21" s="168">
        <f t="shared" si="1"/>
        <v>509.22</v>
      </c>
      <c r="K21" s="1">
        <f t="shared" si="2"/>
        <v>0</v>
      </c>
      <c r="L21" s="1">
        <f t="shared" si="3"/>
        <v>0</v>
      </c>
      <c r="M21" s="1"/>
      <c r="N21" s="1">
        <v>4.1399999999999997</v>
      </c>
      <c r="O21" s="1"/>
      <c r="P21" s="160"/>
      <c r="Q21" s="173"/>
      <c r="R21" s="173"/>
      <c r="S21" s="149"/>
      <c r="V21" s="174"/>
      <c r="Z21">
        <v>0</v>
      </c>
    </row>
    <row r="22" spans="1:26" ht="24.95" customHeight="1" x14ac:dyDescent="0.25">
      <c r="A22" s="171"/>
      <c r="B22" s="168" t="s">
        <v>143</v>
      </c>
      <c r="C22" s="172" t="s">
        <v>148</v>
      </c>
      <c r="D22" s="168" t="s">
        <v>149</v>
      </c>
      <c r="E22" s="168" t="s">
        <v>98</v>
      </c>
      <c r="F22" s="169">
        <v>36</v>
      </c>
      <c r="G22" s="170"/>
      <c r="H22" s="170"/>
      <c r="I22" s="170">
        <f t="shared" si="0"/>
        <v>0</v>
      </c>
      <c r="J22" s="168">
        <f t="shared" si="1"/>
        <v>3.24</v>
      </c>
      <c r="K22" s="1">
        <f t="shared" si="2"/>
        <v>0</v>
      </c>
      <c r="L22" s="1">
        <f t="shared" si="3"/>
        <v>0</v>
      </c>
      <c r="M22" s="1"/>
      <c r="N22" s="1">
        <v>0.09</v>
      </c>
      <c r="O22" s="1"/>
      <c r="P22" s="160"/>
      <c r="Q22" s="173"/>
      <c r="R22" s="173"/>
      <c r="S22" s="149"/>
      <c r="V22" s="174"/>
      <c r="Z22">
        <v>0</v>
      </c>
    </row>
    <row r="23" spans="1:26" ht="24.95" customHeight="1" x14ac:dyDescent="0.25">
      <c r="A23" s="171"/>
      <c r="B23" s="168" t="s">
        <v>116</v>
      </c>
      <c r="C23" s="172" t="s">
        <v>150</v>
      </c>
      <c r="D23" s="168" t="s">
        <v>151</v>
      </c>
      <c r="E23" s="168" t="s">
        <v>125</v>
      </c>
      <c r="F23" s="169">
        <v>23.7</v>
      </c>
      <c r="G23" s="170"/>
      <c r="H23" s="170"/>
      <c r="I23" s="170">
        <f t="shared" si="0"/>
        <v>0</v>
      </c>
      <c r="J23" s="168">
        <f t="shared" si="1"/>
        <v>20.86</v>
      </c>
      <c r="K23" s="1">
        <f t="shared" si="2"/>
        <v>0</v>
      </c>
      <c r="L23" s="1">
        <f t="shared" si="3"/>
        <v>0</v>
      </c>
      <c r="M23" s="1"/>
      <c r="N23" s="1">
        <v>0.88</v>
      </c>
      <c r="O23" s="1"/>
      <c r="P23" s="160"/>
      <c r="Q23" s="173"/>
      <c r="R23" s="173"/>
      <c r="S23" s="149"/>
      <c r="V23" s="174"/>
      <c r="Z23">
        <v>0</v>
      </c>
    </row>
    <row r="24" spans="1:26" ht="24.95" customHeight="1" x14ac:dyDescent="0.25">
      <c r="A24" s="171"/>
      <c r="B24" s="168" t="s">
        <v>116</v>
      </c>
      <c r="C24" s="172" t="s">
        <v>152</v>
      </c>
      <c r="D24" s="168" t="s">
        <v>153</v>
      </c>
      <c r="E24" s="168" t="s">
        <v>154</v>
      </c>
      <c r="F24" s="169">
        <v>1.1339999999999999</v>
      </c>
      <c r="G24" s="170"/>
      <c r="H24" s="170"/>
      <c r="I24" s="170">
        <f t="shared" si="0"/>
        <v>0</v>
      </c>
      <c r="J24" s="168">
        <f t="shared" si="1"/>
        <v>8.99</v>
      </c>
      <c r="K24" s="1">
        <f t="shared" si="2"/>
        <v>0</v>
      </c>
      <c r="L24" s="1">
        <f t="shared" si="3"/>
        <v>0</v>
      </c>
      <c r="M24" s="1"/>
      <c r="N24" s="1">
        <v>7.93</v>
      </c>
      <c r="O24" s="1"/>
      <c r="P24" s="160"/>
      <c r="Q24" s="173"/>
      <c r="R24" s="173"/>
      <c r="S24" s="149"/>
      <c r="V24" s="174"/>
      <c r="Z24">
        <v>0</v>
      </c>
    </row>
    <row r="25" spans="1:26" x14ac:dyDescent="0.25">
      <c r="A25" s="149"/>
      <c r="B25" s="149"/>
      <c r="C25" s="149"/>
      <c r="D25" s="149" t="s">
        <v>77</v>
      </c>
      <c r="E25" s="149"/>
      <c r="F25" s="167"/>
      <c r="G25" s="152"/>
      <c r="H25" s="152">
        <f>ROUND((SUM(M10:M24))/1,2)</f>
        <v>0</v>
      </c>
      <c r="I25" s="152">
        <f>ROUND((SUM(I10:I24))/1,2)</f>
        <v>0</v>
      </c>
      <c r="J25" s="149"/>
      <c r="K25" s="149"/>
      <c r="L25" s="149">
        <f>ROUND((SUM(L10:L24))/1,2)</f>
        <v>0</v>
      </c>
      <c r="M25" s="149">
        <f>ROUND((SUM(M10:M24))/1,2)</f>
        <v>0</v>
      </c>
      <c r="N25" s="149"/>
      <c r="O25" s="149"/>
      <c r="P25" s="175">
        <f>ROUND((SUM(P10:P24))/1,2)</f>
        <v>0</v>
      </c>
      <c r="Q25" s="146"/>
      <c r="R25" s="146"/>
      <c r="S25" s="175">
        <f>ROUND((SUM(S10:S24))/1,2)</f>
        <v>0</v>
      </c>
      <c r="T25" s="146"/>
      <c r="U25" s="146"/>
      <c r="V25" s="146"/>
      <c r="W25" s="146"/>
      <c r="X25" s="146"/>
      <c r="Y25" s="146"/>
      <c r="Z25" s="146"/>
    </row>
    <row r="26" spans="1:26" x14ac:dyDescent="0.25">
      <c r="A26" s="1"/>
      <c r="B26" s="1"/>
      <c r="C26" s="1"/>
      <c r="D26" s="1"/>
      <c r="E26" s="1"/>
      <c r="F26" s="160"/>
      <c r="G26" s="142"/>
      <c r="H26" s="142"/>
      <c r="I26" s="142"/>
      <c r="J26" s="1"/>
      <c r="K26" s="1"/>
      <c r="L26" s="1"/>
      <c r="M26" s="1"/>
      <c r="N26" s="1"/>
      <c r="O26" s="1"/>
      <c r="P26" s="1"/>
      <c r="S26" s="1"/>
    </row>
    <row r="27" spans="1:26" x14ac:dyDescent="0.25">
      <c r="A27" s="149"/>
      <c r="B27" s="149"/>
      <c r="C27" s="149"/>
      <c r="D27" s="149" t="s">
        <v>78</v>
      </c>
      <c r="E27" s="149"/>
      <c r="F27" s="167"/>
      <c r="G27" s="150"/>
      <c r="H27" s="150"/>
      <c r="I27" s="150"/>
      <c r="J27" s="149"/>
      <c r="K27" s="149"/>
      <c r="L27" s="149"/>
      <c r="M27" s="149"/>
      <c r="N27" s="149"/>
      <c r="O27" s="149"/>
      <c r="P27" s="149"/>
      <c r="Q27" s="146"/>
      <c r="R27" s="146"/>
      <c r="S27" s="149"/>
      <c r="T27" s="146"/>
      <c r="U27" s="146"/>
      <c r="V27" s="146"/>
      <c r="W27" s="146"/>
      <c r="X27" s="146"/>
      <c r="Y27" s="146"/>
      <c r="Z27" s="146"/>
    </row>
    <row r="28" spans="1:26" ht="24.95" customHeight="1" x14ac:dyDescent="0.25">
      <c r="A28" s="171"/>
      <c r="B28" s="168">
        <v>221</v>
      </c>
      <c r="C28" s="172" t="s">
        <v>155</v>
      </c>
      <c r="D28" s="168" t="s">
        <v>156</v>
      </c>
      <c r="E28" s="168" t="s">
        <v>98</v>
      </c>
      <c r="F28" s="169">
        <v>123</v>
      </c>
      <c r="G28" s="170"/>
      <c r="H28" s="170"/>
      <c r="I28" s="170">
        <f>ROUND(F28*(G28+H28),2)</f>
        <v>0</v>
      </c>
      <c r="J28" s="168">
        <f>ROUND(F28*(N28),2)</f>
        <v>843.78</v>
      </c>
      <c r="K28" s="1">
        <f>ROUND(F28*(O28),2)</f>
        <v>0</v>
      </c>
      <c r="L28" s="1">
        <f>ROUND(F28*(G28),2)</f>
        <v>0</v>
      </c>
      <c r="M28" s="1"/>
      <c r="N28" s="1">
        <v>6.86</v>
      </c>
      <c r="O28" s="1"/>
      <c r="P28" s="160"/>
      <c r="Q28" s="173"/>
      <c r="R28" s="173"/>
      <c r="S28" s="149"/>
      <c r="V28" s="174"/>
      <c r="Z28">
        <v>0</v>
      </c>
    </row>
    <row r="29" spans="1:26" ht="24.95" customHeight="1" x14ac:dyDescent="0.25">
      <c r="A29" s="171"/>
      <c r="B29" s="168" t="s">
        <v>99</v>
      </c>
      <c r="C29" s="172" t="s">
        <v>157</v>
      </c>
      <c r="D29" s="168" t="s">
        <v>158</v>
      </c>
      <c r="E29" s="168" t="s">
        <v>98</v>
      </c>
      <c r="F29" s="169">
        <v>123</v>
      </c>
      <c r="G29" s="170"/>
      <c r="H29" s="170"/>
      <c r="I29" s="170">
        <f>ROUND(F29*(G29+H29),2)</f>
        <v>0</v>
      </c>
      <c r="J29" s="168">
        <f>ROUND(F29*(N29),2)</f>
        <v>908.97</v>
      </c>
      <c r="K29" s="1">
        <f>ROUND(F29*(O29),2)</f>
        <v>0</v>
      </c>
      <c r="L29" s="1">
        <f>ROUND(F29*(G29),2)</f>
        <v>0</v>
      </c>
      <c r="M29" s="1"/>
      <c r="N29" s="1">
        <v>7.39</v>
      </c>
      <c r="O29" s="1"/>
      <c r="P29" s="167">
        <v>0.40481</v>
      </c>
      <c r="Q29" s="173"/>
      <c r="R29" s="173">
        <v>0.40481</v>
      </c>
      <c r="S29" s="149">
        <f>ROUND(F29*(R29),3)</f>
        <v>49.792000000000002</v>
      </c>
      <c r="V29" s="174"/>
      <c r="Z29">
        <v>0</v>
      </c>
    </row>
    <row r="30" spans="1:26" ht="24.95" customHeight="1" x14ac:dyDescent="0.25">
      <c r="A30" s="171"/>
      <c r="B30" s="168" t="s">
        <v>116</v>
      </c>
      <c r="C30" s="172" t="s">
        <v>159</v>
      </c>
      <c r="D30" s="168" t="s">
        <v>160</v>
      </c>
      <c r="E30" s="168" t="s">
        <v>98</v>
      </c>
      <c r="F30" s="169">
        <v>12.3</v>
      </c>
      <c r="G30" s="170"/>
      <c r="H30" s="170"/>
      <c r="I30" s="170">
        <f>ROUND(F30*(G30+H30),2)</f>
        <v>0</v>
      </c>
      <c r="J30" s="168">
        <f>ROUND(F30*(N30),2)</f>
        <v>110.95</v>
      </c>
      <c r="K30" s="1">
        <f>ROUND(F30*(O30),2)</f>
        <v>0</v>
      </c>
      <c r="L30" s="1">
        <f>ROUND(F30*(G30),2)</f>
        <v>0</v>
      </c>
      <c r="M30" s="1"/>
      <c r="N30" s="1">
        <v>9.02</v>
      </c>
      <c r="O30" s="1"/>
      <c r="P30" s="160"/>
      <c r="Q30" s="173"/>
      <c r="R30" s="173"/>
      <c r="S30" s="149"/>
      <c r="V30" s="174"/>
      <c r="Z30">
        <v>0</v>
      </c>
    </row>
    <row r="31" spans="1:26" ht="24.95" customHeight="1" x14ac:dyDescent="0.25">
      <c r="A31" s="171"/>
      <c r="B31" s="168" t="s">
        <v>116</v>
      </c>
      <c r="C31" s="172" t="s">
        <v>161</v>
      </c>
      <c r="D31" s="168" t="s">
        <v>162</v>
      </c>
      <c r="E31" s="168" t="s">
        <v>163</v>
      </c>
      <c r="F31" s="169">
        <v>518.03899999999999</v>
      </c>
      <c r="G31" s="170"/>
      <c r="H31" s="170"/>
      <c r="I31" s="170">
        <f>ROUND(F31*(G31+H31),2)</f>
        <v>0</v>
      </c>
      <c r="J31" s="168">
        <f>ROUND(F31*(N31),2)</f>
        <v>1533.4</v>
      </c>
      <c r="K31" s="1">
        <f>ROUND(F31*(O31),2)</f>
        <v>0</v>
      </c>
      <c r="L31" s="1">
        <f>ROUND(F31*(G31),2)</f>
        <v>0</v>
      </c>
      <c r="M31" s="1"/>
      <c r="N31" s="1">
        <v>2.96</v>
      </c>
      <c r="O31" s="1"/>
      <c r="P31" s="160"/>
      <c r="Q31" s="173"/>
      <c r="R31" s="173"/>
      <c r="S31" s="149"/>
      <c r="V31" s="174"/>
      <c r="Z31">
        <v>0</v>
      </c>
    </row>
    <row r="32" spans="1:26" x14ac:dyDescent="0.25">
      <c r="A32" s="149"/>
      <c r="B32" s="149"/>
      <c r="C32" s="149"/>
      <c r="D32" s="149" t="s">
        <v>78</v>
      </c>
      <c r="E32" s="149"/>
      <c r="F32" s="167"/>
      <c r="G32" s="152"/>
      <c r="H32" s="152">
        <f>ROUND((SUM(M27:M31))/1,2)</f>
        <v>0</v>
      </c>
      <c r="I32" s="152">
        <f>ROUND((SUM(I27:I31))/1,2)</f>
        <v>0</v>
      </c>
      <c r="J32" s="149"/>
      <c r="K32" s="149"/>
      <c r="L32" s="149">
        <f>ROUND((SUM(L27:L31))/1,2)</f>
        <v>0</v>
      </c>
      <c r="M32" s="149">
        <f>ROUND((SUM(M27:M31))/1,2)</f>
        <v>0</v>
      </c>
      <c r="N32" s="149"/>
      <c r="O32" s="149"/>
      <c r="P32" s="175">
        <f>ROUND((SUM(P27:P31))/1,2)</f>
        <v>0.4</v>
      </c>
      <c r="Q32" s="146"/>
      <c r="R32" s="146"/>
      <c r="S32" s="175">
        <f>ROUND((SUM(S27:S31))/1,2)</f>
        <v>49.79</v>
      </c>
      <c r="T32" s="146"/>
      <c r="U32" s="146"/>
      <c r="V32" s="146"/>
      <c r="W32" s="146"/>
      <c r="X32" s="146"/>
      <c r="Y32" s="146"/>
      <c r="Z32" s="146"/>
    </row>
    <row r="33" spans="1:26" x14ac:dyDescent="0.25">
      <c r="A33" s="1"/>
      <c r="B33" s="1"/>
      <c r="C33" s="1"/>
      <c r="D33" s="1"/>
      <c r="E33" s="1"/>
      <c r="F33" s="160"/>
      <c r="G33" s="142"/>
      <c r="H33" s="142"/>
      <c r="I33" s="142"/>
      <c r="J33" s="1"/>
      <c r="K33" s="1"/>
      <c r="L33" s="1"/>
      <c r="M33" s="1"/>
      <c r="N33" s="1"/>
      <c r="O33" s="1"/>
      <c r="P33" s="1"/>
      <c r="S33" s="1"/>
    </row>
    <row r="34" spans="1:26" x14ac:dyDescent="0.25">
      <c r="A34" s="149"/>
      <c r="B34" s="149"/>
      <c r="C34" s="149"/>
      <c r="D34" s="149" t="s">
        <v>80</v>
      </c>
      <c r="E34" s="149"/>
      <c r="F34" s="167"/>
      <c r="G34" s="150"/>
      <c r="H34" s="150"/>
      <c r="I34" s="150"/>
      <c r="J34" s="149"/>
      <c r="K34" s="149"/>
      <c r="L34" s="149"/>
      <c r="M34" s="149"/>
      <c r="N34" s="149"/>
      <c r="O34" s="149"/>
      <c r="P34" s="149"/>
      <c r="Q34" s="146"/>
      <c r="R34" s="146"/>
      <c r="S34" s="149"/>
      <c r="T34" s="146"/>
      <c r="U34" s="146"/>
      <c r="V34" s="146"/>
      <c r="W34" s="146"/>
      <c r="X34" s="146"/>
      <c r="Y34" s="146"/>
      <c r="Z34" s="146"/>
    </row>
    <row r="35" spans="1:26" ht="24.95" customHeight="1" x14ac:dyDescent="0.25">
      <c r="A35" s="171"/>
      <c r="B35" s="168" t="s">
        <v>99</v>
      </c>
      <c r="C35" s="172" t="s">
        <v>164</v>
      </c>
      <c r="D35" s="168" t="s">
        <v>165</v>
      </c>
      <c r="E35" s="168" t="s">
        <v>110</v>
      </c>
      <c r="F35" s="169">
        <v>41</v>
      </c>
      <c r="G35" s="170"/>
      <c r="H35" s="170"/>
      <c r="I35" s="170">
        <f t="shared" ref="I35:I44" si="4">ROUND(F35*(G35+H35),2)</f>
        <v>0</v>
      </c>
      <c r="J35" s="168">
        <f t="shared" ref="J35:J44" si="5">ROUND(F35*(N35),2)</f>
        <v>220.17</v>
      </c>
      <c r="K35" s="1">
        <f t="shared" ref="K35:K44" si="6">ROUND(F35*(O35),2)</f>
        <v>0</v>
      </c>
      <c r="L35" s="1">
        <f t="shared" ref="L35:L44" si="7">ROUND(F35*(G35),2)</f>
        <v>0</v>
      </c>
      <c r="M35" s="1"/>
      <c r="N35" s="1">
        <v>5.37</v>
      </c>
      <c r="O35" s="1"/>
      <c r="P35" s="167">
        <v>9.7960000000000005E-2</v>
      </c>
      <c r="Q35" s="173"/>
      <c r="R35" s="173">
        <v>9.7960000000000005E-2</v>
      </c>
      <c r="S35" s="149">
        <f>ROUND(F35*(R35),3)</f>
        <v>4.016</v>
      </c>
      <c r="V35" s="174"/>
      <c r="Z35">
        <v>0</v>
      </c>
    </row>
    <row r="36" spans="1:26" ht="24.95" customHeight="1" x14ac:dyDescent="0.25">
      <c r="A36" s="171"/>
      <c r="B36" s="168" t="s">
        <v>99</v>
      </c>
      <c r="C36" s="172" t="s">
        <v>166</v>
      </c>
      <c r="D36" s="168" t="s">
        <v>167</v>
      </c>
      <c r="E36" s="168" t="s">
        <v>110</v>
      </c>
      <c r="F36" s="169">
        <v>71</v>
      </c>
      <c r="G36" s="170"/>
      <c r="H36" s="170"/>
      <c r="I36" s="170">
        <f t="shared" si="4"/>
        <v>0</v>
      </c>
      <c r="J36" s="168">
        <f t="shared" si="5"/>
        <v>510.49</v>
      </c>
      <c r="K36" s="1">
        <f t="shared" si="6"/>
        <v>0</v>
      </c>
      <c r="L36" s="1">
        <f t="shared" si="7"/>
        <v>0</v>
      </c>
      <c r="M36" s="1"/>
      <c r="N36" s="1">
        <v>7.19</v>
      </c>
      <c r="O36" s="1"/>
      <c r="P36" s="167">
        <v>0.12586</v>
      </c>
      <c r="Q36" s="173"/>
      <c r="R36" s="173">
        <v>0.12586</v>
      </c>
      <c r="S36" s="149">
        <f>ROUND(F36*(R36),3)</f>
        <v>8.9359999999999999</v>
      </c>
      <c r="V36" s="174"/>
      <c r="Z36">
        <v>0</v>
      </c>
    </row>
    <row r="37" spans="1:26" ht="24.95" customHeight="1" x14ac:dyDescent="0.25">
      <c r="A37" s="171"/>
      <c r="B37" s="168" t="s">
        <v>95</v>
      </c>
      <c r="C37" s="172" t="s">
        <v>108</v>
      </c>
      <c r="D37" s="168" t="s">
        <v>168</v>
      </c>
      <c r="E37" s="168" t="s">
        <v>110</v>
      </c>
      <c r="F37" s="169">
        <v>44</v>
      </c>
      <c r="G37" s="170"/>
      <c r="H37" s="170"/>
      <c r="I37" s="170">
        <f t="shared" si="4"/>
        <v>0</v>
      </c>
      <c r="J37" s="168">
        <f t="shared" si="5"/>
        <v>186.56</v>
      </c>
      <c r="K37" s="1">
        <f t="shared" si="6"/>
        <v>0</v>
      </c>
      <c r="L37" s="1">
        <f t="shared" si="7"/>
        <v>0</v>
      </c>
      <c r="M37" s="1"/>
      <c r="N37" s="1">
        <v>4.24</v>
      </c>
      <c r="O37" s="1"/>
      <c r="P37" s="167">
        <v>2.0000000000000002E-5</v>
      </c>
      <c r="Q37" s="173"/>
      <c r="R37" s="173">
        <v>2.0000000000000002E-5</v>
      </c>
      <c r="S37" s="149">
        <f>ROUND(F37*(R37),3)</f>
        <v>1E-3</v>
      </c>
      <c r="V37" s="174"/>
      <c r="Z37">
        <v>0</v>
      </c>
    </row>
    <row r="38" spans="1:26" ht="24.95" customHeight="1" x14ac:dyDescent="0.25">
      <c r="A38" s="171"/>
      <c r="B38" s="168" t="s">
        <v>95</v>
      </c>
      <c r="C38" s="172" t="s">
        <v>111</v>
      </c>
      <c r="D38" s="168" t="s">
        <v>169</v>
      </c>
      <c r="E38" s="168" t="s">
        <v>113</v>
      </c>
      <c r="F38" s="169">
        <v>1.2050000000000001</v>
      </c>
      <c r="G38" s="170"/>
      <c r="H38" s="170"/>
      <c r="I38" s="170">
        <f t="shared" si="4"/>
        <v>0</v>
      </c>
      <c r="J38" s="168">
        <f t="shared" si="5"/>
        <v>1.46</v>
      </c>
      <c r="K38" s="1">
        <f t="shared" si="6"/>
        <v>0</v>
      </c>
      <c r="L38" s="1">
        <f t="shared" si="7"/>
        <v>0</v>
      </c>
      <c r="M38" s="1"/>
      <c r="N38" s="1">
        <v>1.21</v>
      </c>
      <c r="O38" s="1"/>
      <c r="P38" s="160"/>
      <c r="Q38" s="173"/>
      <c r="R38" s="173"/>
      <c r="S38" s="149"/>
      <c r="V38" s="174"/>
      <c r="Z38">
        <v>0</v>
      </c>
    </row>
    <row r="39" spans="1:26" ht="24.95" customHeight="1" x14ac:dyDescent="0.25">
      <c r="A39" s="171"/>
      <c r="B39" s="168" t="s">
        <v>95</v>
      </c>
      <c r="C39" s="172" t="s">
        <v>114</v>
      </c>
      <c r="D39" s="168" t="s">
        <v>115</v>
      </c>
      <c r="E39" s="168" t="s">
        <v>113</v>
      </c>
      <c r="F39" s="169">
        <v>10.845000000000001</v>
      </c>
      <c r="G39" s="170"/>
      <c r="H39" s="170"/>
      <c r="I39" s="170">
        <f t="shared" si="4"/>
        <v>0</v>
      </c>
      <c r="J39" s="168">
        <f t="shared" si="5"/>
        <v>2.6</v>
      </c>
      <c r="K39" s="1">
        <f t="shared" si="6"/>
        <v>0</v>
      </c>
      <c r="L39" s="1">
        <f t="shared" si="7"/>
        <v>0</v>
      </c>
      <c r="M39" s="1"/>
      <c r="N39" s="1">
        <v>0.24</v>
      </c>
      <c r="O39" s="1"/>
      <c r="P39" s="160"/>
      <c r="Q39" s="173"/>
      <c r="R39" s="173"/>
      <c r="S39" s="149"/>
      <c r="V39" s="174"/>
      <c r="Z39">
        <v>0</v>
      </c>
    </row>
    <row r="40" spans="1:26" ht="24.95" customHeight="1" x14ac:dyDescent="0.25">
      <c r="A40" s="171"/>
      <c r="B40" s="168" t="s">
        <v>95</v>
      </c>
      <c r="C40" s="172" t="s">
        <v>170</v>
      </c>
      <c r="D40" s="168" t="s">
        <v>171</v>
      </c>
      <c r="E40" s="168" t="s">
        <v>113</v>
      </c>
      <c r="F40" s="169">
        <v>5.9450000000000003</v>
      </c>
      <c r="G40" s="170"/>
      <c r="H40" s="170"/>
      <c r="I40" s="170">
        <f t="shared" si="4"/>
        <v>0</v>
      </c>
      <c r="J40" s="168">
        <f t="shared" si="5"/>
        <v>105.64</v>
      </c>
      <c r="K40" s="1">
        <f t="shared" si="6"/>
        <v>0</v>
      </c>
      <c r="L40" s="1">
        <f t="shared" si="7"/>
        <v>0</v>
      </c>
      <c r="M40" s="1"/>
      <c r="N40" s="1">
        <v>17.77</v>
      </c>
      <c r="O40" s="1"/>
      <c r="P40" s="160"/>
      <c r="Q40" s="173"/>
      <c r="R40" s="173"/>
      <c r="S40" s="149"/>
      <c r="V40" s="174"/>
      <c r="Z40">
        <v>0</v>
      </c>
    </row>
    <row r="41" spans="1:26" ht="24.95" customHeight="1" x14ac:dyDescent="0.25">
      <c r="A41" s="171"/>
      <c r="B41" s="168" t="s">
        <v>95</v>
      </c>
      <c r="C41" s="172" t="s">
        <v>172</v>
      </c>
      <c r="D41" s="168" t="s">
        <v>173</v>
      </c>
      <c r="E41" s="168" t="s">
        <v>113</v>
      </c>
      <c r="F41" s="169">
        <v>5.9450000000000003</v>
      </c>
      <c r="G41" s="170"/>
      <c r="H41" s="170"/>
      <c r="I41" s="170">
        <f t="shared" si="4"/>
        <v>0</v>
      </c>
      <c r="J41" s="168">
        <f t="shared" si="5"/>
        <v>4.28</v>
      </c>
      <c r="K41" s="1">
        <f t="shared" si="6"/>
        <v>0</v>
      </c>
      <c r="L41" s="1">
        <f t="shared" si="7"/>
        <v>0</v>
      </c>
      <c r="M41" s="1"/>
      <c r="N41" s="1">
        <v>0.72</v>
      </c>
      <c r="O41" s="1"/>
      <c r="P41" s="160"/>
      <c r="Q41" s="173"/>
      <c r="R41" s="173"/>
      <c r="S41" s="149"/>
      <c r="V41" s="174"/>
      <c r="Z41">
        <v>0</v>
      </c>
    </row>
    <row r="42" spans="1:26" ht="24.95" customHeight="1" x14ac:dyDescent="0.25">
      <c r="A42" s="171"/>
      <c r="B42" s="168" t="s">
        <v>116</v>
      </c>
      <c r="C42" s="172" t="s">
        <v>174</v>
      </c>
      <c r="D42" s="168" t="s">
        <v>175</v>
      </c>
      <c r="E42" s="168" t="s">
        <v>163</v>
      </c>
      <c r="F42" s="169">
        <v>82.82</v>
      </c>
      <c r="G42" s="170"/>
      <c r="H42" s="170"/>
      <c r="I42" s="170">
        <f t="shared" si="4"/>
        <v>0</v>
      </c>
      <c r="J42" s="168">
        <f t="shared" si="5"/>
        <v>118.43</v>
      </c>
      <c r="K42" s="1">
        <f t="shared" si="6"/>
        <v>0</v>
      </c>
      <c r="L42" s="1">
        <f t="shared" si="7"/>
        <v>0</v>
      </c>
      <c r="M42" s="1"/>
      <c r="N42" s="1">
        <v>1.43</v>
      </c>
      <c r="O42" s="1"/>
      <c r="P42" s="160"/>
      <c r="Q42" s="173"/>
      <c r="R42" s="173"/>
      <c r="S42" s="149"/>
      <c r="V42" s="174"/>
      <c r="Z42">
        <v>0</v>
      </c>
    </row>
    <row r="43" spans="1:26" ht="24.95" customHeight="1" x14ac:dyDescent="0.25">
      <c r="A43" s="171"/>
      <c r="B43" s="168" t="s">
        <v>116</v>
      </c>
      <c r="C43" s="172" t="s">
        <v>176</v>
      </c>
      <c r="D43" s="168" t="s">
        <v>177</v>
      </c>
      <c r="E43" s="168" t="s">
        <v>163</v>
      </c>
      <c r="F43" s="169">
        <v>71.709999999999994</v>
      </c>
      <c r="G43" s="170"/>
      <c r="H43" s="170"/>
      <c r="I43" s="170">
        <f t="shared" si="4"/>
        <v>0</v>
      </c>
      <c r="J43" s="168">
        <f t="shared" si="5"/>
        <v>254.57</v>
      </c>
      <c r="K43" s="1">
        <f t="shared" si="6"/>
        <v>0</v>
      </c>
      <c r="L43" s="1">
        <f t="shared" si="7"/>
        <v>0</v>
      </c>
      <c r="M43" s="1"/>
      <c r="N43" s="1">
        <v>3.55</v>
      </c>
      <c r="O43" s="1"/>
      <c r="P43" s="160"/>
      <c r="Q43" s="173"/>
      <c r="R43" s="173"/>
      <c r="S43" s="149"/>
      <c r="V43" s="174"/>
      <c r="Z43">
        <v>0</v>
      </c>
    </row>
    <row r="44" spans="1:26" ht="24.95" customHeight="1" x14ac:dyDescent="0.25">
      <c r="A44" s="171"/>
      <c r="B44" s="168" t="s">
        <v>116</v>
      </c>
      <c r="C44" s="172" t="s">
        <v>117</v>
      </c>
      <c r="D44" s="168" t="s">
        <v>118</v>
      </c>
      <c r="E44" s="168" t="s">
        <v>113</v>
      </c>
      <c r="F44" s="169">
        <v>7.15</v>
      </c>
      <c r="G44" s="170"/>
      <c r="H44" s="170"/>
      <c r="I44" s="170">
        <f t="shared" si="4"/>
        <v>0</v>
      </c>
      <c r="J44" s="168">
        <f t="shared" si="5"/>
        <v>70.430000000000007</v>
      </c>
      <c r="K44" s="1">
        <f t="shared" si="6"/>
        <v>0</v>
      </c>
      <c r="L44" s="1">
        <f t="shared" si="7"/>
        <v>0</v>
      </c>
      <c r="M44" s="1"/>
      <c r="N44" s="1">
        <v>9.85</v>
      </c>
      <c r="O44" s="1"/>
      <c r="P44" s="160"/>
      <c r="Q44" s="173"/>
      <c r="R44" s="173"/>
      <c r="S44" s="149"/>
      <c r="V44" s="174"/>
      <c r="Z44">
        <v>0</v>
      </c>
    </row>
    <row r="45" spans="1:26" x14ac:dyDescent="0.25">
      <c r="A45" s="149"/>
      <c r="B45" s="149"/>
      <c r="C45" s="149"/>
      <c r="D45" s="149" t="s">
        <v>80</v>
      </c>
      <c r="E45" s="149"/>
      <c r="F45" s="167"/>
      <c r="G45" s="152"/>
      <c r="H45" s="152">
        <f>ROUND((SUM(M34:M44))/1,2)</f>
        <v>0</v>
      </c>
      <c r="I45" s="152">
        <f>ROUND((SUM(I34:I44))/1,2)</f>
        <v>0</v>
      </c>
      <c r="J45" s="149"/>
      <c r="K45" s="149"/>
      <c r="L45" s="149">
        <f>ROUND((SUM(L34:L44))/1,2)</f>
        <v>0</v>
      </c>
      <c r="M45" s="149">
        <f>ROUND((SUM(M34:M44))/1,2)</f>
        <v>0</v>
      </c>
      <c r="N45" s="149"/>
      <c r="O45" s="149"/>
      <c r="P45" s="175">
        <f>ROUND((SUM(P34:P44))/1,2)</f>
        <v>0.22</v>
      </c>
      <c r="Q45" s="146"/>
      <c r="R45" s="146"/>
      <c r="S45" s="175">
        <f>ROUND((SUM(S34:S44))/1,2)</f>
        <v>12.95</v>
      </c>
      <c r="T45" s="146"/>
      <c r="U45" s="146"/>
      <c r="V45" s="146"/>
      <c r="W45" s="146"/>
      <c r="X45" s="146"/>
      <c r="Y45" s="146"/>
      <c r="Z45" s="146"/>
    </row>
    <row r="46" spans="1:26" x14ac:dyDescent="0.25">
      <c r="A46" s="1"/>
      <c r="B46" s="1"/>
      <c r="C46" s="1"/>
      <c r="D46" s="1"/>
      <c r="E46" s="1"/>
      <c r="F46" s="160"/>
      <c r="G46" s="142"/>
      <c r="H46" s="142"/>
      <c r="I46" s="142"/>
      <c r="J46" s="1"/>
      <c r="K46" s="1"/>
      <c r="L46" s="1"/>
      <c r="M46" s="1"/>
      <c r="N46" s="1"/>
      <c r="O46" s="1"/>
      <c r="P46" s="1"/>
      <c r="S46" s="1"/>
    </row>
    <row r="47" spans="1:26" x14ac:dyDescent="0.25">
      <c r="A47" s="149"/>
      <c r="B47" s="149"/>
      <c r="C47" s="149"/>
      <c r="D47" s="149" t="s">
        <v>81</v>
      </c>
      <c r="E47" s="149"/>
      <c r="F47" s="167"/>
      <c r="G47" s="150"/>
      <c r="H47" s="150"/>
      <c r="I47" s="150"/>
      <c r="J47" s="149"/>
      <c r="K47" s="149"/>
      <c r="L47" s="149"/>
      <c r="M47" s="149"/>
      <c r="N47" s="149"/>
      <c r="O47" s="149"/>
      <c r="P47" s="149"/>
      <c r="Q47" s="146"/>
      <c r="R47" s="146"/>
      <c r="S47" s="149"/>
      <c r="T47" s="146"/>
      <c r="U47" s="146"/>
      <c r="V47" s="146"/>
      <c r="W47" s="146"/>
      <c r="X47" s="146"/>
      <c r="Y47" s="146"/>
      <c r="Z47" s="146"/>
    </row>
    <row r="48" spans="1:26" ht="24.95" customHeight="1" x14ac:dyDescent="0.25">
      <c r="A48" s="171"/>
      <c r="B48" s="168" t="s">
        <v>99</v>
      </c>
      <c r="C48" s="172" t="s">
        <v>178</v>
      </c>
      <c r="D48" s="168" t="s">
        <v>179</v>
      </c>
      <c r="E48" s="168" t="s">
        <v>113</v>
      </c>
      <c r="F48" s="169">
        <v>94.819000000000003</v>
      </c>
      <c r="G48" s="170"/>
      <c r="H48" s="170"/>
      <c r="I48" s="170">
        <f>ROUND(F48*(G48+H48),2)</f>
        <v>0</v>
      </c>
      <c r="J48" s="168">
        <f>ROUND(F48*(N48),2)</f>
        <v>476.94</v>
      </c>
      <c r="K48" s="1">
        <f>ROUND(F48*(O48),2)</f>
        <v>0</v>
      </c>
      <c r="L48" s="1">
        <f>ROUND(F48*(G48),2)</f>
        <v>0</v>
      </c>
      <c r="M48" s="1"/>
      <c r="N48" s="1">
        <v>5.03</v>
      </c>
      <c r="O48" s="1"/>
      <c r="P48" s="160"/>
      <c r="Q48" s="173"/>
      <c r="R48" s="173"/>
      <c r="S48" s="149"/>
      <c r="V48" s="174"/>
      <c r="Z48">
        <v>0</v>
      </c>
    </row>
    <row r="49" spans="1:26" x14ac:dyDescent="0.25">
      <c r="A49" s="149"/>
      <c r="B49" s="149"/>
      <c r="C49" s="149"/>
      <c r="D49" s="149" t="s">
        <v>81</v>
      </c>
      <c r="E49" s="149"/>
      <c r="F49" s="167"/>
      <c r="G49" s="152"/>
      <c r="H49" s="152"/>
      <c r="I49" s="152">
        <f>ROUND((SUM(I47:I48))/1,2)</f>
        <v>0</v>
      </c>
      <c r="J49" s="149"/>
      <c r="K49" s="149"/>
      <c r="L49" s="149">
        <f>ROUND((SUM(L47:L48))/1,2)</f>
        <v>0</v>
      </c>
      <c r="M49" s="149">
        <f>ROUND((SUM(M47:M48))/1,2)</f>
        <v>0</v>
      </c>
      <c r="N49" s="149"/>
      <c r="O49" s="149"/>
      <c r="P49" s="175"/>
      <c r="S49" s="167">
        <f>ROUND((SUM(S47:S48))/1,2)</f>
        <v>0</v>
      </c>
      <c r="V49">
        <f>ROUND((SUM(V47:V48))/1,2)</f>
        <v>0</v>
      </c>
    </row>
    <row r="50" spans="1:26" x14ac:dyDescent="0.25">
      <c r="A50" s="1"/>
      <c r="B50" s="1"/>
      <c r="C50" s="1"/>
      <c r="D50" s="1"/>
      <c r="E50" s="1"/>
      <c r="F50" s="160"/>
      <c r="G50" s="142"/>
      <c r="H50" s="142"/>
      <c r="I50" s="142"/>
      <c r="J50" s="1"/>
      <c r="K50" s="1"/>
      <c r="L50" s="1"/>
      <c r="M50" s="1"/>
      <c r="N50" s="1"/>
      <c r="O50" s="1"/>
      <c r="P50" s="1"/>
      <c r="S50" s="1"/>
    </row>
    <row r="51" spans="1:26" x14ac:dyDescent="0.25">
      <c r="A51" s="149"/>
      <c r="B51" s="149"/>
      <c r="C51" s="149"/>
      <c r="D51" s="2" t="s">
        <v>76</v>
      </c>
      <c r="E51" s="149"/>
      <c r="F51" s="167"/>
      <c r="G51" s="152"/>
      <c r="H51" s="152">
        <f>ROUND((SUM(M9:M50))/2,2)</f>
        <v>0</v>
      </c>
      <c r="I51" s="152">
        <f>ROUND((SUM(I9:I50))/2,2)</f>
        <v>0</v>
      </c>
      <c r="J51" s="149"/>
      <c r="K51" s="149"/>
      <c r="L51" s="149">
        <f>ROUND((SUM(L9:L50))/2,2)</f>
        <v>0</v>
      </c>
      <c r="M51" s="149">
        <f>ROUND((SUM(M9:M50))/2,2)</f>
        <v>0</v>
      </c>
      <c r="N51" s="149"/>
      <c r="O51" s="149"/>
      <c r="P51" s="175"/>
      <c r="S51" s="175">
        <f>ROUND((SUM(S9:S50))/2,2)</f>
        <v>62.74</v>
      </c>
      <c r="V51">
        <f>ROUND((SUM(V9:V50))/2,2)</f>
        <v>0</v>
      </c>
    </row>
    <row r="52" spans="1:26" x14ac:dyDescent="0.25">
      <c r="A52" s="176"/>
      <c r="B52" s="176"/>
      <c r="C52" s="176"/>
      <c r="D52" s="176" t="s">
        <v>82</v>
      </c>
      <c r="E52" s="176"/>
      <c r="F52" s="177"/>
      <c r="G52" s="178"/>
      <c r="H52" s="178">
        <f>ROUND((SUM(M9:M51))/3,2)</f>
        <v>0</v>
      </c>
      <c r="I52" s="178">
        <f>ROUND((SUM(I9:I51))/3,2)</f>
        <v>0</v>
      </c>
      <c r="J52" s="176"/>
      <c r="K52" s="176">
        <f>ROUND((SUM(K9:K51))/3,2)</f>
        <v>0</v>
      </c>
      <c r="L52" s="176">
        <f>ROUND((SUM(L9:L51))/3,2)</f>
        <v>0</v>
      </c>
      <c r="M52" s="176">
        <f>ROUND((SUM(M9:M51))/3,2)</f>
        <v>0</v>
      </c>
      <c r="N52" s="176"/>
      <c r="O52" s="176"/>
      <c r="P52" s="177"/>
      <c r="Q52" s="179"/>
      <c r="R52" s="179"/>
      <c r="S52" s="195">
        <f>ROUND((SUM(S9:S51))/3,2)</f>
        <v>62.74</v>
      </c>
      <c r="T52" s="179"/>
      <c r="U52" s="179"/>
      <c r="V52" s="179">
        <f>ROUND((SUM(V9:V51))/3,2)</f>
        <v>0</v>
      </c>
      <c r="Z52">
        <f>(SUM(Z9:Z51))</f>
        <v>0</v>
      </c>
    </row>
  </sheetData>
  <mergeCells count="3">
    <mergeCell ref="B1:H1"/>
    <mergeCell ref="B2:H2"/>
    <mergeCell ref="B3:H3"/>
  </mergeCells>
  <printOptions horizontalCentered="1" gridLines="1"/>
  <pageMargins left="0.7" right="6.9444444444444441E-3" top="0.75" bottom="0.75" header="0.3" footer="0.3"/>
  <pageSetup paperSize="9" orientation="landscape" verticalDpi="0" r:id="rId1"/>
  <headerFooter>
    <oddHeader>&amp;C&amp;B&amp; Rozpočet VRANOV N.T - OPRAVA CHODNÍKOV A KOMUNIKÁCIÍ NA ÚZEMÍ MESTA / Oprava parkoviska z pozdĺžneho na kolmé za BD 1215</oddHeader>
    <oddFooter>&amp;RStrana &amp;P z &amp;N    &amp;L&amp;7Spracované systémom Systematic®pyramida.wsn, tel.: 051 77 10 585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1"/>
  <sheetViews>
    <sheetView workbookViewId="0"/>
  </sheetViews>
  <sheetFormatPr defaultColWidth="0" defaultRowHeight="15" x14ac:dyDescent="0.25"/>
  <cols>
    <col min="1" max="1" width="1.7109375" customWidth="1"/>
    <col min="2" max="2" width="3.7109375" customWidth="1"/>
    <col min="3" max="3" width="4.7109375" customWidth="1"/>
    <col min="4" max="6" width="10.7109375" customWidth="1"/>
    <col min="7" max="7" width="3.7109375" customWidth="1"/>
    <col min="8" max="8" width="19.7109375" customWidth="1"/>
    <col min="9" max="10" width="10.7109375" customWidth="1"/>
    <col min="11" max="26" width="0" hidden="1" customWidth="1"/>
    <col min="27" max="27" width="9.140625" customWidth="1"/>
    <col min="28" max="16384" width="9.140625" hidden="1"/>
  </cols>
  <sheetData>
    <row r="1" spans="1:23" ht="27.95" customHeight="1" thickBot="1" x14ac:dyDescent="0.3">
      <c r="A1" s="3"/>
      <c r="B1" s="12"/>
      <c r="C1" s="12"/>
      <c r="D1" s="12"/>
      <c r="E1" s="12"/>
      <c r="F1" s="13" t="s">
        <v>25</v>
      </c>
      <c r="G1" s="12"/>
      <c r="H1" s="12"/>
      <c r="I1" s="12"/>
      <c r="J1" s="12"/>
      <c r="W1">
        <v>30.126000000000001</v>
      </c>
    </row>
    <row r="2" spans="1:23" ht="18" customHeight="1" thickTop="1" x14ac:dyDescent="0.25">
      <c r="A2" s="11"/>
      <c r="B2" s="207" t="s">
        <v>1</v>
      </c>
      <c r="C2" s="208"/>
      <c r="D2" s="208"/>
      <c r="E2" s="208"/>
      <c r="F2" s="208"/>
      <c r="G2" s="208"/>
      <c r="H2" s="208"/>
      <c r="I2" s="208"/>
      <c r="J2" s="209"/>
    </row>
    <row r="3" spans="1:23" ht="18" customHeight="1" x14ac:dyDescent="0.25">
      <c r="A3" s="11"/>
      <c r="B3" s="34" t="s">
        <v>180</v>
      </c>
      <c r="C3" s="35"/>
      <c r="D3" s="36"/>
      <c r="E3" s="36"/>
      <c r="F3" s="36"/>
      <c r="G3" s="16"/>
      <c r="H3" s="16"/>
      <c r="I3" s="37" t="s">
        <v>26</v>
      </c>
      <c r="J3" s="30"/>
    </row>
    <row r="4" spans="1:23" ht="18" customHeight="1" x14ac:dyDescent="0.25">
      <c r="A4" s="11"/>
      <c r="B4" s="22"/>
      <c r="C4" s="19"/>
      <c r="D4" s="16"/>
      <c r="E4" s="16"/>
      <c r="F4" s="16"/>
      <c r="G4" s="16"/>
      <c r="H4" s="16"/>
      <c r="I4" s="37" t="s">
        <v>28</v>
      </c>
      <c r="J4" s="30"/>
    </row>
    <row r="5" spans="1:23" ht="18" customHeight="1" thickBot="1" x14ac:dyDescent="0.3">
      <c r="A5" s="11"/>
      <c r="B5" s="38" t="s">
        <v>29</v>
      </c>
      <c r="C5" s="19"/>
      <c r="D5" s="16"/>
      <c r="E5" s="16"/>
      <c r="F5" s="39" t="s">
        <v>30</v>
      </c>
      <c r="G5" s="16"/>
      <c r="H5" s="16"/>
      <c r="I5" s="37" t="s">
        <v>31</v>
      </c>
      <c r="J5" s="40" t="s">
        <v>32</v>
      </c>
    </row>
    <row r="6" spans="1:23" ht="20.100000000000001" customHeight="1" thickTop="1" x14ac:dyDescent="0.25">
      <c r="A6" s="11"/>
      <c r="B6" s="201" t="s">
        <v>33</v>
      </c>
      <c r="C6" s="202"/>
      <c r="D6" s="202"/>
      <c r="E6" s="202"/>
      <c r="F6" s="202"/>
      <c r="G6" s="202"/>
      <c r="H6" s="202"/>
      <c r="I6" s="202"/>
      <c r="J6" s="203"/>
    </row>
    <row r="7" spans="1:23" ht="18" customHeight="1" x14ac:dyDescent="0.25">
      <c r="A7" s="11"/>
      <c r="B7" s="49" t="s">
        <v>36</v>
      </c>
      <c r="C7" s="42"/>
      <c r="D7" s="17"/>
      <c r="E7" s="17"/>
      <c r="F7" s="17"/>
      <c r="G7" s="50" t="s">
        <v>37</v>
      </c>
      <c r="H7" s="17"/>
      <c r="I7" s="28"/>
      <c r="J7" s="43"/>
    </row>
    <row r="8" spans="1:23" ht="20.100000000000001" customHeight="1" x14ac:dyDescent="0.25">
      <c r="A8" s="11"/>
      <c r="B8" s="204" t="s">
        <v>34</v>
      </c>
      <c r="C8" s="205"/>
      <c r="D8" s="205"/>
      <c r="E8" s="205"/>
      <c r="F8" s="205"/>
      <c r="G8" s="205"/>
      <c r="H8" s="205"/>
      <c r="I8" s="205"/>
      <c r="J8" s="206"/>
    </row>
    <row r="9" spans="1:23" ht="18" customHeight="1" x14ac:dyDescent="0.25">
      <c r="A9" s="11"/>
      <c r="B9" s="38" t="s">
        <v>36</v>
      </c>
      <c r="C9" s="19"/>
      <c r="D9" s="16"/>
      <c r="E9" s="16"/>
      <c r="F9" s="16"/>
      <c r="G9" s="39" t="s">
        <v>37</v>
      </c>
      <c r="H9" s="16"/>
      <c r="I9" s="27"/>
      <c r="J9" s="30"/>
    </row>
    <row r="10" spans="1:23" ht="20.100000000000001" customHeight="1" x14ac:dyDescent="0.25">
      <c r="A10" s="11"/>
      <c r="B10" s="204" t="s">
        <v>35</v>
      </c>
      <c r="C10" s="205"/>
      <c r="D10" s="205"/>
      <c r="E10" s="205"/>
      <c r="F10" s="205"/>
      <c r="G10" s="205"/>
      <c r="H10" s="205"/>
      <c r="I10" s="205"/>
      <c r="J10" s="206"/>
    </row>
    <row r="11" spans="1:23" ht="18" customHeight="1" thickBot="1" x14ac:dyDescent="0.3">
      <c r="A11" s="11"/>
      <c r="B11" s="38" t="s">
        <v>36</v>
      </c>
      <c r="C11" s="19"/>
      <c r="D11" s="16"/>
      <c r="E11" s="16"/>
      <c r="F11" s="16"/>
      <c r="G11" s="39" t="s">
        <v>37</v>
      </c>
      <c r="H11" s="16"/>
      <c r="I11" s="27"/>
      <c r="J11" s="30"/>
    </row>
    <row r="12" spans="1:23" ht="18" customHeight="1" thickTop="1" x14ac:dyDescent="0.25">
      <c r="A12" s="11"/>
      <c r="B12" s="44"/>
      <c r="C12" s="45"/>
      <c r="D12" s="46"/>
      <c r="E12" s="46"/>
      <c r="F12" s="46"/>
      <c r="G12" s="46"/>
      <c r="H12" s="46"/>
      <c r="I12" s="47"/>
      <c r="J12" s="48"/>
    </row>
    <row r="13" spans="1:23" ht="18" customHeight="1" x14ac:dyDescent="0.25">
      <c r="A13" s="11"/>
      <c r="B13" s="41"/>
      <c r="C13" s="42"/>
      <c r="D13" s="17"/>
      <c r="E13" s="17"/>
      <c r="F13" s="17"/>
      <c r="G13" s="17"/>
      <c r="H13" s="17"/>
      <c r="I13" s="28"/>
      <c r="J13" s="43"/>
    </row>
    <row r="14" spans="1:23" ht="18" customHeight="1" thickBot="1" x14ac:dyDescent="0.3">
      <c r="A14" s="11"/>
      <c r="B14" s="22"/>
      <c r="C14" s="19"/>
      <c r="D14" s="16"/>
      <c r="E14" s="16"/>
      <c r="F14" s="16"/>
      <c r="G14" s="16"/>
      <c r="H14" s="16"/>
      <c r="I14" s="27"/>
      <c r="J14" s="30"/>
    </row>
    <row r="15" spans="1:23" ht="18" customHeight="1" thickTop="1" x14ac:dyDescent="0.25">
      <c r="A15" s="11"/>
      <c r="B15" s="82" t="s">
        <v>38</v>
      </c>
      <c r="C15" s="83" t="s">
        <v>6</v>
      </c>
      <c r="D15" s="83" t="s">
        <v>65</v>
      </c>
      <c r="E15" s="84" t="s">
        <v>66</v>
      </c>
      <c r="F15" s="96" t="s">
        <v>67</v>
      </c>
      <c r="G15" s="51" t="s">
        <v>43</v>
      </c>
      <c r="H15" s="54" t="s">
        <v>44</v>
      </c>
      <c r="I15" s="26"/>
      <c r="J15" s="48"/>
    </row>
    <row r="16" spans="1:23" ht="18" customHeight="1" x14ac:dyDescent="0.25">
      <c r="A16" s="11"/>
      <c r="B16" s="85">
        <v>1</v>
      </c>
      <c r="C16" s="86" t="s">
        <v>39</v>
      </c>
      <c r="D16" s="87">
        <f>'Rekap 14015'!B15</f>
        <v>0</v>
      </c>
      <c r="E16" s="88">
        <f>'Rekap 14015'!C15</f>
        <v>0</v>
      </c>
      <c r="F16" s="97">
        <f>'Rekap 14015'!D15</f>
        <v>0</v>
      </c>
      <c r="G16" s="52">
        <v>6</v>
      </c>
      <c r="H16" s="106" t="s">
        <v>45</v>
      </c>
      <c r="I16" s="120"/>
      <c r="J16" s="117">
        <v>0</v>
      </c>
    </row>
    <row r="17" spans="1:26" ht="18" customHeight="1" x14ac:dyDescent="0.25">
      <c r="A17" s="11"/>
      <c r="B17" s="59">
        <v>2</v>
      </c>
      <c r="C17" s="62" t="s">
        <v>40</v>
      </c>
      <c r="D17" s="69"/>
      <c r="E17" s="67"/>
      <c r="F17" s="72"/>
      <c r="G17" s="53">
        <v>7</v>
      </c>
      <c r="H17" s="107" t="s">
        <v>46</v>
      </c>
      <c r="I17" s="120"/>
      <c r="J17" s="118">
        <f>'SO 14015'!Z50</f>
        <v>0</v>
      </c>
    </row>
    <row r="18" spans="1:26" ht="18" customHeight="1" x14ac:dyDescent="0.25">
      <c r="A18" s="11"/>
      <c r="B18" s="60">
        <v>3</v>
      </c>
      <c r="C18" s="63" t="s">
        <v>41</v>
      </c>
      <c r="D18" s="70"/>
      <c r="E18" s="68"/>
      <c r="F18" s="73"/>
      <c r="G18" s="53">
        <v>8</v>
      </c>
      <c r="H18" s="107" t="s">
        <v>47</v>
      </c>
      <c r="I18" s="120"/>
      <c r="J18" s="118">
        <v>0</v>
      </c>
    </row>
    <row r="19" spans="1:26" ht="18" customHeight="1" x14ac:dyDescent="0.25">
      <c r="A19" s="11"/>
      <c r="B19" s="60">
        <v>4</v>
      </c>
      <c r="C19" s="64"/>
      <c r="D19" s="70"/>
      <c r="E19" s="68"/>
      <c r="F19" s="73"/>
      <c r="G19" s="53">
        <v>9</v>
      </c>
      <c r="H19" s="116"/>
      <c r="I19" s="120"/>
      <c r="J19" s="119"/>
    </row>
    <row r="20" spans="1:26" ht="18" customHeight="1" thickBot="1" x14ac:dyDescent="0.3">
      <c r="A20" s="11"/>
      <c r="B20" s="60">
        <v>5</v>
      </c>
      <c r="C20" s="65" t="s">
        <v>42</v>
      </c>
      <c r="D20" s="71"/>
      <c r="E20" s="91"/>
      <c r="F20" s="98">
        <f>SUM(F16:F19)</f>
        <v>0</v>
      </c>
      <c r="G20" s="53">
        <v>10</v>
      </c>
      <c r="H20" s="107" t="s">
        <v>42</v>
      </c>
      <c r="I20" s="122"/>
      <c r="J20" s="90">
        <f>SUM(J16:J19)</f>
        <v>0</v>
      </c>
    </row>
    <row r="21" spans="1:26" ht="18" customHeight="1" thickTop="1" x14ac:dyDescent="0.25">
      <c r="A21" s="11"/>
      <c r="B21" s="57" t="s">
        <v>55</v>
      </c>
      <c r="C21" s="61" t="s">
        <v>7</v>
      </c>
      <c r="D21" s="66"/>
      <c r="E21" s="18"/>
      <c r="F21" s="89"/>
      <c r="G21" s="57" t="s">
        <v>61</v>
      </c>
      <c r="H21" s="54" t="s">
        <v>7</v>
      </c>
      <c r="I21" s="28"/>
      <c r="J21" s="123"/>
    </row>
    <row r="22" spans="1:26" ht="18" customHeight="1" x14ac:dyDescent="0.25">
      <c r="A22" s="11"/>
      <c r="B22" s="52">
        <v>11</v>
      </c>
      <c r="C22" s="55" t="s">
        <v>56</v>
      </c>
      <c r="D22" s="78"/>
      <c r="E22" s="80" t="s">
        <v>59</v>
      </c>
      <c r="F22" s="72">
        <f>((F16*U22*0)+(F17*V22*0)+(F18*W22*0))/100</f>
        <v>0</v>
      </c>
      <c r="G22" s="52">
        <v>16</v>
      </c>
      <c r="H22" s="106" t="s">
        <v>62</v>
      </c>
      <c r="I22" s="121" t="s">
        <v>59</v>
      </c>
      <c r="J22" s="117">
        <f>((F16*X22*0)+(F17*Y22*0)+(F18*Z22*0))/100</f>
        <v>0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</row>
    <row r="23" spans="1:26" ht="18" customHeight="1" x14ac:dyDescent="0.25">
      <c r="A23" s="11"/>
      <c r="B23" s="53">
        <v>12</v>
      </c>
      <c r="C23" s="56" t="s">
        <v>57</v>
      </c>
      <c r="D23" s="58"/>
      <c r="E23" s="80" t="s">
        <v>60</v>
      </c>
      <c r="F23" s="73">
        <f>((F16*U23*0)+(F17*V23*0)+(F18*W23*0))/100</f>
        <v>0</v>
      </c>
      <c r="G23" s="53">
        <v>17</v>
      </c>
      <c r="H23" s="107" t="s">
        <v>63</v>
      </c>
      <c r="I23" s="121" t="s">
        <v>59</v>
      </c>
      <c r="J23" s="118">
        <f>((F16*X23*0)+(F17*Y23*0)+(F18*Z23*0))/100</f>
        <v>0</v>
      </c>
      <c r="U23">
        <v>1</v>
      </c>
      <c r="V23">
        <v>1</v>
      </c>
      <c r="W23">
        <v>0</v>
      </c>
      <c r="X23">
        <v>1</v>
      </c>
      <c r="Y23">
        <v>1</v>
      </c>
      <c r="Z23">
        <v>1</v>
      </c>
    </row>
    <row r="24" spans="1:26" ht="18" customHeight="1" x14ac:dyDescent="0.25">
      <c r="A24" s="11"/>
      <c r="B24" s="53">
        <v>13</v>
      </c>
      <c r="C24" s="56" t="s">
        <v>58</v>
      </c>
      <c r="D24" s="58"/>
      <c r="E24" s="80" t="s">
        <v>59</v>
      </c>
      <c r="F24" s="73">
        <f>((F16*U24*0)+(F17*V24*0)+(F18*W24*0))/100</f>
        <v>0</v>
      </c>
      <c r="G24" s="53">
        <v>18</v>
      </c>
      <c r="H24" s="107" t="s">
        <v>64</v>
      </c>
      <c r="I24" s="121" t="s">
        <v>60</v>
      </c>
      <c r="J24" s="118">
        <f>((F16*X24*0)+(F17*Y24*0)+(F18*Z24*0))/100</f>
        <v>0</v>
      </c>
      <c r="U24">
        <v>1</v>
      </c>
      <c r="V24">
        <v>1</v>
      </c>
      <c r="W24">
        <v>1</v>
      </c>
      <c r="X24">
        <v>1</v>
      </c>
      <c r="Y24">
        <v>1</v>
      </c>
      <c r="Z24">
        <v>0</v>
      </c>
    </row>
    <row r="25" spans="1:26" ht="18" customHeight="1" x14ac:dyDescent="0.25">
      <c r="A25" s="11"/>
      <c r="B25" s="53">
        <v>14</v>
      </c>
      <c r="C25" s="19"/>
      <c r="D25" s="58"/>
      <c r="E25" s="81"/>
      <c r="F25" s="79"/>
      <c r="G25" s="53">
        <v>19</v>
      </c>
      <c r="H25" s="116"/>
      <c r="I25" s="120"/>
      <c r="J25" s="119"/>
    </row>
    <row r="26" spans="1:26" ht="18" customHeight="1" thickBot="1" x14ac:dyDescent="0.3">
      <c r="A26" s="11"/>
      <c r="B26" s="53">
        <v>15</v>
      </c>
      <c r="C26" s="56"/>
      <c r="D26" s="58"/>
      <c r="E26" s="58"/>
      <c r="F26" s="99"/>
      <c r="G26" s="53">
        <v>20</v>
      </c>
      <c r="H26" s="107" t="s">
        <v>42</v>
      </c>
      <c r="I26" s="122"/>
      <c r="J26" s="90">
        <f>SUM(J22:J25)+SUM(F22:F25)</f>
        <v>0</v>
      </c>
    </row>
    <row r="27" spans="1:26" ht="18" customHeight="1" thickTop="1" x14ac:dyDescent="0.25">
      <c r="A27" s="11"/>
      <c r="B27" s="92"/>
      <c r="C27" s="134" t="s">
        <v>70</v>
      </c>
      <c r="D27" s="127"/>
      <c r="E27" s="93"/>
      <c r="F27" s="29"/>
      <c r="G27" s="100" t="s">
        <v>48</v>
      </c>
      <c r="H27" s="95" t="s">
        <v>49</v>
      </c>
      <c r="I27" s="28"/>
      <c r="J27" s="31"/>
    </row>
    <row r="28" spans="1:26" ht="18" customHeight="1" x14ac:dyDescent="0.25">
      <c r="A28" s="11"/>
      <c r="B28" s="25"/>
      <c r="C28" s="125"/>
      <c r="D28" s="128"/>
      <c r="E28" s="21"/>
      <c r="F28" s="11"/>
      <c r="G28" s="101">
        <v>21</v>
      </c>
      <c r="H28" s="105" t="s">
        <v>50</v>
      </c>
      <c r="I28" s="113"/>
      <c r="J28" s="109">
        <f>F20+J20+F26+J26</f>
        <v>0</v>
      </c>
    </row>
    <row r="29" spans="1:26" ht="18" customHeight="1" x14ac:dyDescent="0.25">
      <c r="A29" s="11"/>
      <c r="B29" s="74"/>
      <c r="C29" s="126"/>
      <c r="D29" s="129"/>
      <c r="E29" s="21"/>
      <c r="F29" s="11"/>
      <c r="G29" s="52">
        <v>22</v>
      </c>
      <c r="H29" s="106" t="s">
        <v>51</v>
      </c>
      <c r="I29" s="114">
        <f>J28-SUM('SO 14015'!K9:'SO 14015'!K49)</f>
        <v>0</v>
      </c>
      <c r="J29" s="110">
        <f>ROUND(((ROUND(I29,2)*20)*1/100),2)</f>
        <v>0</v>
      </c>
    </row>
    <row r="30" spans="1:26" ht="18" customHeight="1" x14ac:dyDescent="0.25">
      <c r="A30" s="11"/>
      <c r="B30" s="22"/>
      <c r="C30" s="116"/>
      <c r="D30" s="120"/>
      <c r="E30" s="21"/>
      <c r="F30" s="11"/>
      <c r="G30" s="53">
        <v>23</v>
      </c>
      <c r="H30" s="107" t="s">
        <v>52</v>
      </c>
      <c r="I30" s="80">
        <f>SUM('SO 14015'!K9:'SO 14015'!K49)</f>
        <v>0</v>
      </c>
      <c r="J30" s="111">
        <f>ROUND(((ROUND(I30,2)*0)/100),2)</f>
        <v>0</v>
      </c>
    </row>
    <row r="31" spans="1:26" ht="18" customHeight="1" x14ac:dyDescent="0.25">
      <c r="A31" s="11"/>
      <c r="B31" s="23"/>
      <c r="C31" s="130"/>
      <c r="D31" s="131"/>
      <c r="E31" s="21"/>
      <c r="F31" s="11"/>
      <c r="G31" s="101">
        <v>24</v>
      </c>
      <c r="H31" s="105" t="s">
        <v>53</v>
      </c>
      <c r="I31" s="104"/>
      <c r="J31" s="124">
        <f>SUM(J28:J30)</f>
        <v>0</v>
      </c>
    </row>
    <row r="32" spans="1:26" ht="18" customHeight="1" thickBot="1" x14ac:dyDescent="0.3">
      <c r="A32" s="11"/>
      <c r="B32" s="41"/>
      <c r="C32" s="108"/>
      <c r="D32" s="115"/>
      <c r="E32" s="75"/>
      <c r="F32" s="76"/>
      <c r="G32" s="52" t="s">
        <v>54</v>
      </c>
      <c r="H32" s="108"/>
      <c r="I32" s="115"/>
      <c r="J32" s="112"/>
    </row>
    <row r="33" spans="1:10" ht="18" customHeight="1" thickTop="1" x14ac:dyDescent="0.25">
      <c r="A33" s="11"/>
      <c r="B33" s="92"/>
      <c r="C33" s="93"/>
      <c r="D33" s="132" t="s">
        <v>68</v>
      </c>
      <c r="E33" s="15"/>
      <c r="F33" s="94"/>
      <c r="G33" s="102">
        <v>26</v>
      </c>
      <c r="H33" s="133" t="s">
        <v>69</v>
      </c>
      <c r="I33" s="29"/>
      <c r="J33" s="103"/>
    </row>
    <row r="34" spans="1:10" ht="18" customHeight="1" x14ac:dyDescent="0.25">
      <c r="A34" s="11"/>
      <c r="B34" s="24"/>
      <c r="C34" s="20"/>
      <c r="D34" s="14"/>
      <c r="E34" s="14"/>
      <c r="F34" s="14"/>
      <c r="G34" s="14"/>
      <c r="H34" s="14"/>
      <c r="I34" s="29"/>
      <c r="J34" s="32"/>
    </row>
    <row r="35" spans="1:10" ht="18" customHeight="1" x14ac:dyDescent="0.25">
      <c r="A35" s="11"/>
      <c r="B35" s="25"/>
      <c r="C35" s="21"/>
      <c r="D35" s="3"/>
      <c r="E35" s="3"/>
      <c r="F35" s="3"/>
      <c r="G35" s="3"/>
      <c r="H35" s="3"/>
      <c r="I35" s="11"/>
      <c r="J35" s="33"/>
    </row>
    <row r="36" spans="1:10" ht="18" customHeight="1" x14ac:dyDescent="0.25">
      <c r="A36" s="11"/>
      <c r="B36" s="25"/>
      <c r="C36" s="21"/>
      <c r="D36" s="3"/>
      <c r="E36" s="3"/>
      <c r="F36" s="3"/>
      <c r="G36" s="3"/>
      <c r="H36" s="3"/>
      <c r="I36" s="11"/>
      <c r="J36" s="33"/>
    </row>
    <row r="37" spans="1:10" ht="18" customHeight="1" x14ac:dyDescent="0.25">
      <c r="A37" s="11"/>
      <c r="B37" s="25"/>
      <c r="C37" s="21"/>
      <c r="D37" s="3"/>
      <c r="E37" s="3"/>
      <c r="F37" s="3"/>
      <c r="G37" s="3"/>
      <c r="H37" s="3"/>
      <c r="I37" s="11"/>
      <c r="J37" s="33"/>
    </row>
    <row r="38" spans="1:10" ht="18" customHeight="1" x14ac:dyDescent="0.25">
      <c r="A38" s="11"/>
      <c r="B38" s="25"/>
      <c r="C38" s="21"/>
      <c r="D38" s="3"/>
      <c r="E38" s="3"/>
      <c r="F38" s="3"/>
      <c r="G38" s="3"/>
      <c r="H38" s="3"/>
      <c r="I38" s="11"/>
      <c r="J38" s="33"/>
    </row>
    <row r="39" spans="1:10" ht="18" customHeight="1" x14ac:dyDescent="0.25">
      <c r="A39" s="11"/>
      <c r="B39" s="25"/>
      <c r="C39" s="21"/>
      <c r="D39" s="3"/>
      <c r="E39" s="3"/>
      <c r="F39" s="3"/>
      <c r="G39" s="3"/>
      <c r="H39" s="3"/>
      <c r="I39" s="11"/>
      <c r="J39" s="33"/>
    </row>
    <row r="40" spans="1:10" ht="18" customHeight="1" thickBot="1" x14ac:dyDescent="0.3">
      <c r="A40" s="11"/>
      <c r="B40" s="74"/>
      <c r="C40" s="75"/>
      <c r="D40" s="12"/>
      <c r="E40" s="12"/>
      <c r="F40" s="12"/>
      <c r="G40" s="12"/>
      <c r="H40" s="12"/>
      <c r="I40" s="76"/>
      <c r="J40" s="77"/>
    </row>
    <row r="41" spans="1:10" ht="15.75" thickTop="1" x14ac:dyDescent="0.25">
      <c r="A41" s="11"/>
      <c r="B41" s="15"/>
      <c r="C41" s="15"/>
      <c r="D41" s="15"/>
      <c r="E41" s="15"/>
      <c r="F41" s="15"/>
      <c r="G41" s="15"/>
      <c r="H41" s="15"/>
      <c r="I41" s="15"/>
      <c r="J41" s="15"/>
    </row>
  </sheetData>
  <mergeCells count="4">
    <mergeCell ref="B2:J2"/>
    <mergeCell ref="B6:J6"/>
    <mergeCell ref="B8:J8"/>
    <mergeCell ref="B10:J10"/>
  </mergeCells>
  <pageMargins left="0.7" right="0.7" top="0.75" bottom="0.75" header="0.3" footer="0.3"/>
  <pageSetup paperSize="9" scale="9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41</vt:i4>
      </vt:variant>
      <vt:variant>
        <vt:lpstr>Pomenované rozsahy</vt:lpstr>
      </vt:variant>
      <vt:variant>
        <vt:i4>26</vt:i4>
      </vt:variant>
    </vt:vector>
  </HeadingPairs>
  <TitlesOfParts>
    <vt:vector size="67" baseType="lpstr">
      <vt:lpstr>Rekapitulácia</vt:lpstr>
      <vt:lpstr>Krycí list stavby</vt:lpstr>
      <vt:lpstr>Kryci_list 14013</vt:lpstr>
      <vt:lpstr>Rekap 14013</vt:lpstr>
      <vt:lpstr>SO 14013</vt:lpstr>
      <vt:lpstr>Kryci_list 14014</vt:lpstr>
      <vt:lpstr>Rekap 14014</vt:lpstr>
      <vt:lpstr>SO 14014</vt:lpstr>
      <vt:lpstr>Kryci_list 14015</vt:lpstr>
      <vt:lpstr>Rekap 14015</vt:lpstr>
      <vt:lpstr>SO 14015</vt:lpstr>
      <vt:lpstr>Kryci_list 14016</vt:lpstr>
      <vt:lpstr>Rekap 14016</vt:lpstr>
      <vt:lpstr>SO 14016</vt:lpstr>
      <vt:lpstr>Kryci_list 14017</vt:lpstr>
      <vt:lpstr>Rekap 14017</vt:lpstr>
      <vt:lpstr>SO 14017</vt:lpstr>
      <vt:lpstr>Kryci_list 14018</vt:lpstr>
      <vt:lpstr>Rekap 14018</vt:lpstr>
      <vt:lpstr>SO 14018</vt:lpstr>
      <vt:lpstr>Kryci_list 14019</vt:lpstr>
      <vt:lpstr>Rekap 14019</vt:lpstr>
      <vt:lpstr>SO 14019</vt:lpstr>
      <vt:lpstr>Kryci_list 14020</vt:lpstr>
      <vt:lpstr>Rekap 14020</vt:lpstr>
      <vt:lpstr>SO 14020</vt:lpstr>
      <vt:lpstr>Kryci_list 14021</vt:lpstr>
      <vt:lpstr>Rekap 14021</vt:lpstr>
      <vt:lpstr>SO 14021</vt:lpstr>
      <vt:lpstr>Kryci_list 14022</vt:lpstr>
      <vt:lpstr>Rekap 14022</vt:lpstr>
      <vt:lpstr>SO 14022</vt:lpstr>
      <vt:lpstr>Kryci_list 14023</vt:lpstr>
      <vt:lpstr>Rekap 14023</vt:lpstr>
      <vt:lpstr>SO 14023</vt:lpstr>
      <vt:lpstr>Kryci_list 14024</vt:lpstr>
      <vt:lpstr>Rekap 14024</vt:lpstr>
      <vt:lpstr>SO 14024</vt:lpstr>
      <vt:lpstr>Kryci_list 14025</vt:lpstr>
      <vt:lpstr>Rekap 14025</vt:lpstr>
      <vt:lpstr>SO 14025</vt:lpstr>
      <vt:lpstr>'Rekap 14013'!Názvy_tlače</vt:lpstr>
      <vt:lpstr>'Rekap 14014'!Názvy_tlače</vt:lpstr>
      <vt:lpstr>'Rekap 14015'!Názvy_tlače</vt:lpstr>
      <vt:lpstr>'Rekap 14016'!Názvy_tlače</vt:lpstr>
      <vt:lpstr>'Rekap 14017'!Názvy_tlače</vt:lpstr>
      <vt:lpstr>'Rekap 14018'!Názvy_tlače</vt:lpstr>
      <vt:lpstr>'Rekap 14019'!Názvy_tlače</vt:lpstr>
      <vt:lpstr>'Rekap 14020'!Názvy_tlače</vt:lpstr>
      <vt:lpstr>'Rekap 14021'!Názvy_tlače</vt:lpstr>
      <vt:lpstr>'Rekap 14022'!Názvy_tlače</vt:lpstr>
      <vt:lpstr>'Rekap 14023'!Názvy_tlače</vt:lpstr>
      <vt:lpstr>'Rekap 14024'!Názvy_tlače</vt:lpstr>
      <vt:lpstr>'Rekap 14025'!Názvy_tlače</vt:lpstr>
      <vt:lpstr>'SO 14013'!Názvy_tlače</vt:lpstr>
      <vt:lpstr>'SO 14014'!Názvy_tlače</vt:lpstr>
      <vt:lpstr>'SO 14015'!Názvy_tlače</vt:lpstr>
      <vt:lpstr>'SO 14016'!Názvy_tlače</vt:lpstr>
      <vt:lpstr>'SO 14017'!Názvy_tlače</vt:lpstr>
      <vt:lpstr>'SO 14018'!Názvy_tlače</vt:lpstr>
      <vt:lpstr>'SO 14019'!Názvy_tlače</vt:lpstr>
      <vt:lpstr>'SO 14020'!Názvy_tlače</vt:lpstr>
      <vt:lpstr>'SO 14021'!Názvy_tlače</vt:lpstr>
      <vt:lpstr>'SO 14022'!Názvy_tlače</vt:lpstr>
      <vt:lpstr>'SO 14023'!Názvy_tlače</vt:lpstr>
      <vt:lpstr>'SO 14024'!Názvy_tlače</vt:lpstr>
      <vt:lpstr>'SO 14025'!Názvy_tlače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Ján Halgaš</dc:creator>
  <cp:lastModifiedBy>Ján Halgaš</cp:lastModifiedBy>
  <dcterms:created xsi:type="dcterms:W3CDTF">2019-04-24T13:54:49Z</dcterms:created>
  <dcterms:modified xsi:type="dcterms:W3CDTF">2019-05-01T13:40:02Z</dcterms:modified>
</cp:coreProperties>
</file>