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24226"/>
  <mc:AlternateContent xmlns:mc="http://schemas.openxmlformats.org/markup-compatibility/2006">
    <mc:Choice Requires="x15">
      <x15ac:absPath xmlns:x15ac="http://schemas.microsoft.com/office/spreadsheetml/2010/11/ac" url="C:\Users\sluptakova\Desktop\NADLIMIT_IKT_Murgaška\Vyhlásenie\"/>
    </mc:Choice>
  </mc:AlternateContent>
  <xr:revisionPtr revIDLastSave="0" documentId="13_ncr:1_{8F749CF9-7BEC-4EC7-A38D-0B90308C805B}" xr6:coauthVersionLast="47" xr6:coauthVersionMax="47" xr10:uidLastSave="{00000000-0000-0000-0000-000000000000}"/>
  <bookViews>
    <workbookView xWindow="-120" yWindow="-120" windowWidth="29040" windowHeight="15720" xr2:uid="{00000000-000D-0000-FFFF-FFFF00000000}"/>
  </bookViews>
  <sheets>
    <sheet name="cenova ponuka - IoT" sheetId="1" r:id="rId1"/>
  </sheets>
  <definedNames>
    <definedName name="_xlnm.Print_Area" localSheetId="0">'cenova ponuka - IoT'!$A$1:$H$60</definedName>
    <definedName name="OLE_LINK71" localSheetId="0">'cenova ponuka - IoT'!$A$11</definedName>
  </definedNames>
  <calcPr calcId="191029"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5" i="1" l="1"/>
  <c r="C45" i="1"/>
  <c r="C44" i="1"/>
  <c r="C42" i="1"/>
  <c r="C41" i="1"/>
  <c r="C40" i="1"/>
  <c r="C39" i="1"/>
  <c r="C38" i="1"/>
  <c r="C37" i="1"/>
  <c r="C36" i="1"/>
  <c r="G34" i="1" l="1"/>
  <c r="H34" i="1" s="1"/>
  <c r="F34" i="1"/>
  <c r="G22" i="1"/>
  <c r="H22" i="1" s="1"/>
  <c r="F22" i="1"/>
  <c r="G21" i="1"/>
  <c r="H21" i="1" s="1"/>
  <c r="F21" i="1"/>
  <c r="G20" i="1"/>
  <c r="H20" i="1" s="1"/>
  <c r="F20" i="1"/>
  <c r="G49" i="1" l="1"/>
  <c r="H49" i="1"/>
</calcChain>
</file>

<file path=xl/sharedStrings.xml><?xml version="1.0" encoding="utf-8"?>
<sst xmlns="http://schemas.openxmlformats.org/spreadsheetml/2006/main" count="70" uniqueCount="53">
  <si>
    <t>Názov</t>
  </si>
  <si>
    <t>Počet</t>
  </si>
  <si>
    <t>Cena spolu s DPH</t>
  </si>
  <si>
    <t>Obchodné meno</t>
  </si>
  <si>
    <t xml:space="preserve">Adresa alebo sídlo </t>
  </si>
  <si>
    <t>IČO</t>
  </si>
  <si>
    <t>Kontaktná osoba</t>
  </si>
  <si>
    <t>Telefón</t>
  </si>
  <si>
    <t>E-mail</t>
  </si>
  <si>
    <t>Uchádzač:</t>
  </si>
  <si>
    <t>Položka</t>
  </si>
  <si>
    <t>V ................................................. dňa .........................</t>
  </si>
  <si>
    <t>Jednotková cena bez DPH</t>
  </si>
  <si>
    <t>Jednotková cena s DPH</t>
  </si>
  <si>
    <t xml:space="preserve"> </t>
  </si>
  <si>
    <t>1.</t>
  </si>
  <si>
    <t>SPOLU</t>
  </si>
  <si>
    <t>Meno, podpis a pečiatka uchádzača</t>
  </si>
  <si>
    <t>Platca DPH: áno - nie</t>
  </si>
  <si>
    <t>Interaktívny panel</t>
  </si>
  <si>
    <t>Prídavná zobrazovacia jednotka</t>
  </si>
  <si>
    <t>Laserový projektor. Technológia zobrazenia: laser + DLP, rozlíšenie min. 3840x2160 (UHD), počet fyzických pixelov min. 2700x1500 možnosť zobrazenia 3D modelov, svietivosť min. 5000 ANSI lm, kontrast aspoň 2 000 000:1, natívny pomer obrazu 16:9 (4:3 kompatiblný vstup), veľkosť obrazu: min. 7,5m, funkcia zväčšenia min. 1,6x, projekčná vzdialenosť v rozsahu aspoň od 1,3m do 9,3m, životnosť lasera minimálne 20 000 hodín. 
Príslušenstvo: HDMI 2.0a kábel na prepojenie premietacieho PC a projektoru (aktívny 20m). Montáž na strop.
Súčasťou je dodávka a potrebné napájacie 230V káble.</t>
  </si>
  <si>
    <t>Žiacka počítačová stanica internetu vecí (IoT), programovanie neurónových sietí a umelej inteligencie</t>
  </si>
  <si>
    <t>RAM: minimálne 32GB DDR4 (max. dva moduly)</t>
  </si>
  <si>
    <t>Disk: SSD min. 500GB, HDD minimálne 1TB, minimálne 7200 otáčok/min.</t>
  </si>
  <si>
    <t>GPU: dedikovaná s minimálne 12GB VRAM DDR6 192-bit s podporou technológií Cuda DirectCompute, min. 3 500 jadier.</t>
  </si>
  <si>
    <t>Chladenie: Ventilátor s veľkosťou minimálne 120 mm, PWM regulácia aspoň v rozsahu 400-1200 ot./min, 12 V, maximálna hlučnosť 18.1 dB</t>
  </si>
  <si>
    <t>OS: Operačný systém pre stanice 64bit, možnosť integrácie do školskej internej domény s centrálnou správou počítačov a užívateľov s neobmedzenou dobou platnosti pre odvetvie vzdelávania, SK jazyková mutácia.</t>
  </si>
  <si>
    <t>Monitor IPS s rozlíšením minimálne WQHD (2560x1440 bodov), veľkosť uhlopriečky minimálne 27 palcov, svietivosť minimálne 300 Cd/m2, D-Sub, DisplayPort, HDMI, repro. 1ks</t>
  </si>
  <si>
    <t>Príslušenstvo:</t>
  </si>
  <si>
    <t>Učiteľská počítačová stanica internetu vecí (IoT), programovanie neurónových sietí a umelej inteligencie</t>
  </si>
  <si>
    <t>Webkamera</t>
  </si>
  <si>
    <t>Príslušenstvo: čítačka SD kariet.</t>
  </si>
  <si>
    <t>Stolný mikrofón so sieťkou</t>
  </si>
  <si>
    <r>
      <t xml:space="preserve">k zákazke: </t>
    </r>
    <r>
      <rPr>
        <i/>
        <sz val="12"/>
        <rFont val="Calibri"/>
        <family val="2"/>
        <charset val="238"/>
      </rPr>
      <t xml:space="preserve"> SPŠ J. Murgaša - Informačné a komunikačné technológie pre podporu výučby</t>
    </r>
  </si>
  <si>
    <t>Uchádzač uvedie - Obchodný názov/značka/model/typ tovaru spĺňajúceho parametre</t>
  </si>
  <si>
    <t>požadovaná špecifikácia - parametre</t>
  </si>
  <si>
    <t>NIE JE POTREBNÉ UVÁDZAŤ</t>
  </si>
  <si>
    <t>Klávesnica: Herná klávesnica, vymeniteľné tlačidlá, membránová s mechanickými spínačmi, 104 mechanických tlačidiel, pripojenie: USB kábel, LED podsvietenie, čierna, klasické (vysokoprofilové) klávesy, slovenská lokalizácia klávesov, kovová vrchná časť, mechanizmus zabraňujúci zasekávaniu a funkcia anti-ghosting, klávesy vyrobené systémom dvojitého vstrekovania. 1 ks</t>
  </si>
  <si>
    <r>
      <t xml:space="preserve">Interaktívny dotykový displej s minimálne 4K UHD rozlíšením a uhlopriečkou displeja minimálne 86“, tvrdené sklo, jas minimálne 400 cd/m2, kontrastný pomer minimálne 1:4 000, antireflexná povrchová úprava skla, životnosť aspoň 50 000 hodín, dotykové rozlíšenie minimálne 30 000 x 30 000 bodov. Multi-touch – viac funkčných dotykových bodov v jednom okamihu (minimálne 20). S možnosťou mazania dlaňou. OPS: integrovaný počítač ovládaný dotykom, CPU: architektúra x64, minimálne 4 jadrá/8 vlákien s frekvenciou jadra minimálne 1600 MHz (základná) a funkcia turbo. RAM: minimálne 8GB DDR4. Disk: SSD min. 250GB. Rozhrania: min. 2x HDMI, USB 2.0, USB 3.0, USB-C, LAN RJ-45, WiFi modul 2,4GHz aj 5GHz, Bluetooth, TPM. Operačný systém pre stanice 64-bit s možnosťou integrácie do školskej internej domény s centrálnou správou počítačov a užívateľov s neobmedzenou dobou platnosti pre edukačnú sféru, slovenská jazyková mutácia. Doplnkové funkcie: časovač, vypnutie obrazovky bez vypnutia zariadenia, snímač teploty zariadenia, automatické zapnutie do pohotovostného stavu na základe senzoru priblíženia osoby. Zabudované reproduktory s výkonom minimálne 2x 20 W. Fyzické tlačidlá základných funkcií na prednom paneli: zapnutie/vypnutie, hlasitosť, voľba zdroja, zmena vstupu. Kovové šasi, redukovaná hmotnosť panela, maximálne 75 kg. K interaktívnemu dotykovému displeju bude dodaná SW-multilicencia pre všetky PC na škole, na tvorbu výučbových materiálov. Softvér v slovenskej jazykovej mutácii. Súčasťou dodávky je externá bezdrôtová klávesnica s numerickou časťou a myšou, čítačka kariet NFC, dodanie, inštalácia, zaškolenie obsluhy, držiak displeja pre montáž na stenu, potrebné napájacie káble 230V, minimálne 4ks pasívnych pier (bez nutnosti použitia batérie), ethernet patch kábel cat6a na pripojenie do školskej LAN siete a záruka na panel minimálne 5 rokov, ostatné komponenty minimálne 3 roky. </t>
    </r>
    <r>
      <rPr>
        <b/>
        <sz val="9"/>
        <rFont val="Times New Roman"/>
        <family val="1"/>
        <charset val="238"/>
      </rPr>
      <t xml:space="preserve">Požaduje sa dodať  nový výrobok, nevystavovaný, nerepasovaný, v originálnom obale od výrobcu. </t>
    </r>
  </si>
  <si>
    <t>Príloha č. 1a súťažných podkladov</t>
  </si>
  <si>
    <t>Technická špecifikácia a cenová kalkulácia ponúkaného tovaru</t>
  </si>
  <si>
    <t xml:space="preserve">Cena spolu bez DPH </t>
  </si>
  <si>
    <t>Časť predmetu zákazky č. 1 – Internet vecí</t>
  </si>
  <si>
    <t xml:space="preserve">Uchádzač týmto vyhlasuje, že cena je stanovená za celý predmet zákazky a obsahuje všetky náklady najmä dopravu na miesto plnenia, konzultáciu presného umiestnenia, zaškolenie a inštaláciu na mieste plnenia a všetky ostatné súvisiace náklady súvisiace s predmetom obstarávania v súlade s opisom predmetu zákazky. V súvislosti s touto zákazkou nevzniknú objednávateľovi  žiadne iné dodatočné náklady. </t>
  </si>
  <si>
    <t>V prípade, ak uchádzač je zdaniteľnou osobou pre DPH, uvedie v časti „Cena spolu s DPH v €” sumu z časti „Cena spolu bez DPH v €“ navýšenú o aktuálne platnú sadzbu DPH.
V prípade, ak uchádzač nie je zdaniteľnou osobou pre DPH, uvedie v časti „Cena spolu s DPH v €” rovnakú sumu ako uviedol v časti „Cena spolu bez DPH v €“. 
V prípade, ak je uchádzač zahraničnou osobou, uvedie v časti „Cena spolu s DPH v €” sumu z časti „Cena spolu bez DPH v €“ (bez DPH platnej v krajine sídla uchádzača) navýšenú o aktuálne platnú sadzbu DPH v SR (DPH odvádza v prípade úspešnosti jeho ponuky verejný obstarávateľ).</t>
  </si>
  <si>
    <t xml:space="preserve">Uchádzač vyhlasuje a predložením svojej ponuky potvrdzuje, že ním ponúknutý tovar v plnom rozsahu spĺňa požiadavky na predmet zákazky podľa minimálnych požiadaviek uvedených v stĺpci "požadovaná špecifikácia - parametre". </t>
  </si>
  <si>
    <t>Požaduje sa dodať nový výrobok, nevystavovaný, nerepasovaný, v originálnom obale od výrobcu.</t>
  </si>
  <si>
    <r>
      <t>CPU mi</t>
    </r>
    <r>
      <rPr>
        <sz val="9"/>
        <rFont val="Times New Roman"/>
        <family val="1"/>
        <charset val="238"/>
      </rPr>
      <t>nimálne 12 jadier, minimálna frekvencia 3 700MHz (turbo minimálne 4 800MHz), CPU PassMark benchmark minimálne 39 000 bodov. 
Napájací zdroj ATX, stály výkon min. 850W</t>
    </r>
    <r>
      <rPr>
        <sz val="9"/>
        <color theme="1"/>
        <rFont val="Times New Roman"/>
        <family val="1"/>
        <charset val="238"/>
      </rPr>
      <t xml:space="preserve">, tichý ventilátor minimum </t>
    </r>
    <r>
      <rPr>
        <sz val="9"/>
        <rFont val="Times New Roman"/>
        <family val="1"/>
        <charset val="238"/>
      </rPr>
      <t>135mm s dvojitým guľôčkovým ložiskom, technológia 0dB, certifikácia 80 Plus Gold. 1 ks</t>
    </r>
  </si>
  <si>
    <r>
      <t xml:space="preserve">Myš: </t>
    </r>
    <r>
      <rPr>
        <sz val="9"/>
        <rFont val="Times New Roman"/>
        <family val="1"/>
        <charset val="238"/>
      </rPr>
      <t>Optický senzor, nastaviteľné rozlíšenie  DPI 800/1200/2400/3200/4200, ergonomický tvar, dvojitý protišmykový poťah, min. 7 programovateľných tlačidiel</t>
    </r>
    <r>
      <rPr>
        <sz val="9"/>
        <color theme="1"/>
        <rFont val="Times New Roman"/>
        <family val="1"/>
        <charset val="238"/>
      </rPr>
      <t>, životnosť tlačidiel minimálne 5 miliónov kliknutí, RGB podsvietenie (viac režimov podsvietenia), opletený kábel s feritovým krúžkom na ochranu straty signálu, dĺžka káblu: minimálne 1.65 m, frekvenčná odozva: 125/250/500/1000 Hz, frekvencia skenovania: 3000 FPS. Podložka pod myš (zatavená). 1 ks</t>
    </r>
  </si>
  <si>
    <r>
      <t xml:space="preserve">Skrinka: Miditower ATX, s bočným priezračným krytom (bočnica s možnosťou otvorenia bez </t>
    </r>
    <r>
      <rPr>
        <sz val="9"/>
        <rFont val="Times New Roman"/>
        <family val="1"/>
        <charset val="238"/>
      </rPr>
      <t>potreby skrutkovača), pozície pre min. 6 ventilátoro</t>
    </r>
    <r>
      <rPr>
        <sz val="9"/>
        <color theme="1"/>
        <rFont val="Times New Roman"/>
        <family val="1"/>
        <charset val="238"/>
      </rPr>
      <t>v (osadený aspoň ventilátor CPU, zdroja, spodný), dostatok priestoru pre výkonnú grafickú kartu s dĺžkou minimálne 400mm, chladičmi CPU min. 165 mm, pozície pre minimálne 2× 3,5" a 2–4× 2,5", predným hladkým krytom, prípojné miesta zhora a zozadu, RGB podsvietenie chladenia, štýlový moderný dizajn. Na hornom paneli minimálne 2× USB 2.0 a 1× USB 3.0 porty, minimálne 2× audio porty pre zapojenie slúchadiel a mikrofónu. Minimálne 2× 3,5" interné a 2× 2,5" interné pozície pre HDD/SSD.</t>
    </r>
    <r>
      <rPr>
        <sz val="9"/>
        <rFont val="Times New Roman"/>
        <family val="1"/>
        <charset val="238"/>
      </rPr>
      <t xml:space="preserve"> Pozície pre minimálne 6 ventilátorov. Veľkosť 450 × 200 × 495 mm (tolerancia +/-10 %).</t>
    </r>
  </si>
  <si>
    <t>Matičná doska s minimálne 1x HDMI, 1x DP, podpora DDR4 3200MHz, SATA 6Gb/s, HDMI 2.0, duálna NVMe M.2, USB 3.1 Gen 2, osvetlenie Aura Sync RGB LED. Podpora dvojkanálovej DDR4 3200MHz (OC) a NVM Express® RAID. Konektory typu Dual M.2 a USB 3.1 Gen 2 Type-A. Socket AM4. Rýchlosť FSB zbernice minimálne 2133 MHz. Integrované grafické jadro. Integrovaná zvuková karta 8-kanálov. Počet slotov PCI-Express 1x minimálne 3 ks. Počet slotov PCI-Express 16x minimálne 3ks. Počet USB: minimálne 6. Počet LAN: minimálne 1 (Gigabit Ethernet), Diskové radiče SATA: minimálne 6x, počet pamäťových slotov: minimálne 4 (DDR4), 5-úrovňová optimalizácia a automatizované systémové ladenie poskytujúce pretaktovanie s chladiacimi profilmi. HDMI 2.0b s rozlíšením 4096 x 2160 @ 60 Hz. DisplayPort 1 s rozlíšením minimálne 4096 x 2160 @ 60 Hz. Kvalita pri stereofónnom prehrávaní zvuku: 120 dB SNR a 113 dB SNR pri zázname. Rozlíšenie zvuku 32-Bit/192kHz. Zadné vstupné a výstupné porty minimálne: 1x kombinovaný PS/2 klávesnica/myš, 1x DisplayPort, 1x HDMI, 1x LAN (RJ45), port 1× optický vstup S/PDIF, 5x zvukový konektor jack, 2x USB 3.1 Gen 2 Type-A, 4x USB 3.1 Gen 1, 2x USB 2.0. Interné vstupy a výstupy minimálne: 1x konektor USB 3.0 s podporou ďalších 2x portov USB 3.0, 2x konektor USB 2.0 s podporou ďalších 4x portov USB 2.0, 1x konektor portu COM, 6x konektor SATA 6Gb/s, 1x konektor ventilátora procesora, 3x konektor ventilátora skrinky, 2x Aura RGB, 1x 24-pinový konektor napájania EATX, 1x konektor doplnkového ventilátora procesora, 1x zvukový konektor pre predný panel (AAFP), 1x M.2 Socket 3 s M kľúčom typ 2242/2260/2280, 1x TPM konektor, 1x konektor tepelného snímača.</t>
  </si>
  <si>
    <t>CPU minimálne 8 jadier (16 vlákien), minimálna frekvencia 3 600MHz (turbo minimálne 4 400MHz), CPU PassMark benchmark minimálne 22 500 bodov.
Napájací zdroj: typ ATX, stály výkon 750 W, energetická efektivita: certifikácia 80 Plus Gold, RGB LED osvetlenie minimálne 3 efekty, ovládateľné cez 4-pin RGB konektor na základnej doske, ventilátor tichý, veľkosť min. 120 mm. Konektory: 4pin CPU minimálne 2x, ATX 20+4pin, FDD minimálne 1x, MOLEX minimálne 4x, PCI-Express 6+2pin minimálne 4x, SATA minimálne 7x. Výstup: DC +3.3/5V minimálne 20/20A-130W, +12V minimálne 62,5A (750W). Sieťový vypínač. Napájací kábel.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</si>
</sst>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4" x14ac:knownFonts="1">
    <font>
      <sz val="11"/>
      <color theme="1"/>
      <name val="Calibri"/>
      <family val="2"/>
      <charset val="238"/>
      <scheme val="minor"/>
    </font>
    <font>
      <b/>
      <sz val="11"/>
      <color theme="1"/>
      <name val="Calibri"/>
      <family val="2"/>
      <charset val="238"/>
      <scheme val="minor"/>
    </font>
    <font>
      <b/>
      <sz val="14"/>
      <color theme="1"/>
      <name val="Calibri"/>
      <family val="2"/>
      <charset val="238"/>
    </font>
    <font>
      <sz val="11"/>
      <color theme="1"/>
      <name val="Calibri"/>
      <family val="2"/>
      <charset val="238"/>
    </font>
    <font>
      <b/>
      <sz val="12"/>
      <color theme="1"/>
      <name val="Calibri"/>
      <family val="2"/>
      <charset val="238"/>
    </font>
    <font>
      <b/>
      <sz val="11"/>
      <color theme="1"/>
      <name val="Calibri"/>
      <family val="2"/>
      <charset val="238"/>
    </font>
    <font>
      <u/>
      <sz val="11"/>
      <color theme="10"/>
      <name val="Calibri"/>
      <family val="2"/>
      <charset val="238"/>
    </font>
    <font>
      <sz val="8"/>
      <name val="Calibri"/>
      <family val="2"/>
      <charset val="238"/>
      <scheme val="minor"/>
    </font>
    <font>
      <sz val="8"/>
      <name val="Arial CE"/>
      <family val="2"/>
    </font>
    <font>
      <sz val="11"/>
      <name val="Calibri"/>
      <family val="2"/>
      <charset val="238"/>
      <scheme val="minor"/>
    </font>
    <font>
      <sz val="12"/>
      <name val="Calibri"/>
      <family val="2"/>
      <charset val="238"/>
    </font>
    <font>
      <i/>
      <sz val="12"/>
      <name val="Calibri"/>
      <family val="2"/>
      <charset val="238"/>
    </font>
    <font>
      <sz val="10"/>
      <color theme="1"/>
      <name val="Calibri"/>
      <family val="2"/>
      <charset val="238"/>
      <scheme val="minor"/>
    </font>
    <font>
      <b/>
      <sz val="10"/>
      <color theme="1"/>
      <name val="Calibri"/>
      <family val="2"/>
      <charset val="238"/>
      <scheme val="minor"/>
    </font>
    <font>
      <sz val="10"/>
      <name val="Arial CE"/>
      <family val="2"/>
      <charset val="238"/>
    </font>
    <font>
      <b/>
      <sz val="11"/>
      <name val="Calibri"/>
      <family val="2"/>
      <charset val="238"/>
      <scheme val="minor"/>
    </font>
    <font>
      <sz val="12"/>
      <name val="Times New Roman"/>
      <family val="1"/>
      <charset val="238"/>
    </font>
    <font>
      <sz val="12"/>
      <color theme="1"/>
      <name val="Times New Roman"/>
      <family val="1"/>
      <charset val="238"/>
    </font>
    <font>
      <sz val="9"/>
      <name val="Times New Roman"/>
      <family val="1"/>
      <charset val="238"/>
    </font>
    <font>
      <sz val="9"/>
      <color theme="1"/>
      <name val="Times New Roman"/>
      <family val="1"/>
      <charset val="238"/>
    </font>
    <font>
      <i/>
      <sz val="9"/>
      <color theme="1"/>
      <name val="Times New Roman"/>
      <family val="1"/>
      <charset val="238"/>
    </font>
    <font>
      <sz val="11"/>
      <color rgb="FFFF0000"/>
      <name val="Calibri"/>
      <family val="2"/>
      <charset val="238"/>
    </font>
    <font>
      <b/>
      <sz val="9"/>
      <name val="Arial CE"/>
      <charset val="238"/>
    </font>
    <font>
      <b/>
      <sz val="9"/>
      <name val="Times New Roman"/>
      <family val="1"/>
      <charset val="238"/>
    </font>
  </fonts>
  <fills count="5">
    <fill>
      <patternFill patternType="none"/>
    </fill>
    <fill>
      <patternFill patternType="gray125"/>
    </fill>
    <fill>
      <patternFill patternType="solid">
        <fgColor theme="0" tint="-0.14999847407452621"/>
        <bgColor indexed="64"/>
      </patternFill>
    </fill>
    <fill>
      <patternFill patternType="solid">
        <fgColor rgb="FFD9D9D9"/>
        <bgColor indexed="64"/>
      </patternFill>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right style="thin">
        <color indexed="64"/>
      </right>
      <top/>
      <bottom/>
      <diagonal/>
    </border>
    <border>
      <left style="hair">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hair">
        <color indexed="64"/>
      </top>
      <bottom style="thin">
        <color indexed="64"/>
      </bottom>
      <diagonal/>
    </border>
  </borders>
  <cellStyleXfs count="4">
    <xf numFmtId="0" fontId="0" fillId="0" borderId="0"/>
    <xf numFmtId="0" fontId="6" fillId="0" borderId="0" applyNumberFormat="0" applyFill="0" applyBorder="0" applyAlignment="0" applyProtection="0">
      <alignment vertical="top"/>
      <protection locked="0"/>
    </xf>
    <xf numFmtId="0" fontId="8" fillId="0" borderId="0"/>
    <xf numFmtId="0" fontId="14" fillId="0" borderId="0"/>
  </cellStyleXfs>
  <cellXfs count="92">
    <xf numFmtId="0" fontId="0" fillId="0" borderId="0" xfId="0"/>
    <xf numFmtId="0" fontId="3" fillId="0" borderId="0" xfId="0" applyFont="1"/>
    <xf numFmtId="0" fontId="5" fillId="0" borderId="0" xfId="0" applyFont="1" applyAlignment="1">
      <alignment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left" vertical="center"/>
    </xf>
    <xf numFmtId="164" fontId="13" fillId="2" borderId="11" xfId="0" applyNumberFormat="1" applyFont="1" applyFill="1" applyBorder="1" applyAlignment="1">
      <alignment horizontal="right" vertical="center"/>
    </xf>
    <xf numFmtId="164" fontId="13" fillId="2" borderId="12" xfId="0" applyNumberFormat="1" applyFont="1" applyFill="1" applyBorder="1" applyAlignment="1">
      <alignment horizontal="right" vertical="center"/>
    </xf>
    <xf numFmtId="0" fontId="12" fillId="0" borderId="0" xfId="0" applyFont="1"/>
    <xf numFmtId="164" fontId="12" fillId="0" borderId="19" xfId="0" applyNumberFormat="1" applyFont="1" applyBorder="1" applyAlignment="1">
      <alignment horizontal="center" vertical="center"/>
    </xf>
    <xf numFmtId="164" fontId="12" fillId="0" borderId="14" xfId="0" applyNumberFormat="1" applyFont="1" applyBorder="1" applyAlignment="1">
      <alignment horizontal="center" vertical="center"/>
    </xf>
    <xf numFmtId="0" fontId="9" fillId="0" borderId="0" xfId="2" applyFont="1" applyAlignment="1">
      <alignment vertical="center" wrapText="1"/>
    </xf>
    <xf numFmtId="0" fontId="5" fillId="0" borderId="20" xfId="0" applyFont="1" applyBorder="1" applyAlignment="1">
      <alignment horizontal="left" vertical="center" wrapText="1"/>
    </xf>
    <xf numFmtId="0" fontId="5" fillId="0" borderId="21" xfId="0" applyFont="1" applyBorder="1" applyAlignment="1">
      <alignment horizontal="left" vertical="center" wrapText="1"/>
    </xf>
    <xf numFmtId="0" fontId="5" fillId="0" borderId="22" xfId="0" applyFont="1" applyBorder="1" applyAlignment="1">
      <alignment vertical="center" wrapTex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1" fillId="0" borderId="33" xfId="2" applyFont="1" applyBorder="1" applyAlignment="1">
      <alignment vertical="center" wrapText="1"/>
    </xf>
    <xf numFmtId="164" fontId="12" fillId="4" borderId="14" xfId="0" applyNumberFormat="1" applyFont="1" applyFill="1" applyBorder="1" applyAlignment="1">
      <alignment horizontal="center" vertical="center"/>
    </xf>
    <xf numFmtId="0" fontId="12" fillId="0" borderId="0" xfId="0" applyFont="1" applyAlignment="1">
      <alignment wrapText="1"/>
    </xf>
    <xf numFmtId="0" fontId="12" fillId="0" borderId="0" xfId="0" applyFont="1" applyAlignment="1">
      <alignment horizontal="left"/>
    </xf>
    <xf numFmtId="0" fontId="15" fillId="0" borderId="1" xfId="0" applyFont="1" applyBorder="1" applyAlignment="1">
      <alignment horizontal="center" vertical="center"/>
    </xf>
    <xf numFmtId="0" fontId="16" fillId="0" borderId="1" xfId="0" applyFont="1" applyBorder="1" applyAlignment="1">
      <alignment vertical="center" wrapText="1"/>
    </xf>
    <xf numFmtId="0" fontId="0" fillId="0" borderId="11" xfId="0" applyBorder="1" applyAlignment="1">
      <alignment horizontal="center" vertical="center"/>
    </xf>
    <xf numFmtId="0" fontId="15" fillId="0" borderId="13" xfId="0" applyFont="1" applyBorder="1" applyAlignment="1">
      <alignment horizontal="center" vertical="center"/>
    </xf>
    <xf numFmtId="0" fontId="0" fillId="0" borderId="14" xfId="0" applyBorder="1" applyAlignment="1">
      <alignment horizontal="center" vertical="center"/>
    </xf>
    <xf numFmtId="0" fontId="15" fillId="0" borderId="35" xfId="0" applyFont="1" applyBorder="1" applyAlignment="1">
      <alignment horizontal="center" vertical="center"/>
    </xf>
    <xf numFmtId="0" fontId="17" fillId="0" borderId="14" xfId="0" applyFont="1" applyBorder="1" applyAlignment="1">
      <alignment vertical="center" wrapText="1"/>
    </xf>
    <xf numFmtId="0" fontId="15" fillId="0" borderId="16" xfId="0" applyFont="1" applyBorder="1" applyAlignment="1">
      <alignment horizontal="center" vertical="center"/>
    </xf>
    <xf numFmtId="0" fontId="1" fillId="0" borderId="15" xfId="0" applyFont="1" applyBorder="1" applyAlignment="1">
      <alignment horizontal="left" vertical="center" wrapText="1"/>
    </xf>
    <xf numFmtId="0" fontId="15" fillId="0" borderId="17" xfId="0" applyFont="1" applyBorder="1" applyAlignment="1">
      <alignment horizontal="center" vertical="center"/>
    </xf>
    <xf numFmtId="0" fontId="15" fillId="0" borderId="26" xfId="0" applyFont="1" applyBorder="1" applyAlignment="1">
      <alignment vertical="center"/>
    </xf>
    <xf numFmtId="0" fontId="15" fillId="0" borderId="18" xfId="0" applyFont="1" applyBorder="1" applyAlignment="1">
      <alignment vertical="center"/>
    </xf>
    <xf numFmtId="0" fontId="18" fillId="0" borderId="34" xfId="0" applyFont="1" applyBorder="1" applyAlignment="1">
      <alignment horizontal="left" vertical="center" wrapText="1"/>
    </xf>
    <xf numFmtId="0" fontId="18" fillId="0" borderId="14" xfId="0" applyFont="1" applyBorder="1" applyAlignment="1">
      <alignment horizontal="left" vertical="center" wrapText="1"/>
    </xf>
    <xf numFmtId="0" fontId="19" fillId="0" borderId="15" xfId="0" applyFont="1" applyBorder="1" applyAlignment="1">
      <alignment vertical="center" wrapText="1"/>
    </xf>
    <xf numFmtId="0" fontId="19" fillId="0" borderId="15" xfId="0" applyFont="1" applyBorder="1" applyAlignment="1">
      <alignment wrapText="1"/>
    </xf>
    <xf numFmtId="0" fontId="18" fillId="0" borderId="15" xfId="0" applyFont="1" applyBorder="1" applyAlignment="1">
      <alignment vertical="center" wrapText="1"/>
    </xf>
    <xf numFmtId="0" fontId="20" fillId="0" borderId="15" xfId="0" applyFont="1" applyBorder="1" applyAlignment="1">
      <alignment horizontal="left" vertical="center" wrapText="1"/>
    </xf>
    <xf numFmtId="0" fontId="19" fillId="0" borderId="15" xfId="0" applyFont="1" applyBorder="1" applyAlignment="1">
      <alignment horizontal="left" vertical="center" wrapText="1"/>
    </xf>
    <xf numFmtId="0" fontId="19" fillId="0" borderId="36" xfId="0" applyFont="1" applyBorder="1" applyAlignment="1">
      <alignment horizontal="left" vertical="center" wrapText="1"/>
    </xf>
    <xf numFmtId="0" fontId="19" fillId="0" borderId="14" xfId="0" applyFont="1" applyBorder="1" applyAlignment="1">
      <alignment vertical="center" wrapText="1"/>
    </xf>
    <xf numFmtId="0" fontId="19" fillId="0" borderId="0" xfId="0" applyFont="1" applyAlignment="1">
      <alignment vertical="center" wrapText="1"/>
    </xf>
    <xf numFmtId="0" fontId="19" fillId="0" borderId="18" xfId="0" applyFont="1" applyBorder="1" applyAlignment="1">
      <alignment vertical="center" wrapText="1"/>
    </xf>
    <xf numFmtId="0" fontId="21" fillId="0" borderId="0" xfId="0" applyFont="1" applyAlignment="1">
      <alignment wrapText="1"/>
    </xf>
    <xf numFmtId="49" fontId="22" fillId="4" borderId="38" xfId="0" applyNumberFormat="1" applyFont="1" applyFill="1" applyBorder="1" applyAlignment="1">
      <alignment horizontal="center" vertical="center" wrapText="1"/>
    </xf>
    <xf numFmtId="0" fontId="18" fillId="0" borderId="0" xfId="0" applyFont="1" applyAlignment="1">
      <alignment vertical="center" wrapText="1"/>
    </xf>
    <xf numFmtId="0" fontId="17" fillId="0" borderId="15" xfId="0" applyFont="1" applyBorder="1" applyAlignment="1">
      <alignment vertical="center" wrapText="1"/>
    </xf>
    <xf numFmtId="49" fontId="22" fillId="4" borderId="42" xfId="0" applyNumberFormat="1" applyFont="1" applyFill="1" applyBorder="1" applyAlignment="1">
      <alignment horizontal="center" vertical="center" wrapText="1"/>
    </xf>
    <xf numFmtId="0" fontId="0" fillId="0" borderId="0" xfId="0" applyAlignment="1">
      <alignment horizontal="center"/>
    </xf>
    <xf numFmtId="0" fontId="1" fillId="0" borderId="0" xfId="2" applyFont="1" applyAlignment="1">
      <alignment vertical="center" wrapText="1"/>
    </xf>
    <xf numFmtId="0" fontId="9" fillId="0" borderId="0" xfId="2" applyFont="1" applyAlignment="1">
      <alignment vertical="center" wrapText="1"/>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37" xfId="0" applyFont="1" applyBorder="1" applyAlignment="1">
      <alignment horizontal="center" vertical="center"/>
    </xf>
    <xf numFmtId="164" fontId="12" fillId="0" borderId="19" xfId="0" applyNumberFormat="1" applyFont="1" applyBorder="1" applyAlignment="1">
      <alignment horizontal="center" vertical="center"/>
    </xf>
    <xf numFmtId="164" fontId="12" fillId="0" borderId="24" xfId="0" applyNumberFormat="1" applyFont="1" applyBorder="1" applyAlignment="1">
      <alignment horizontal="center" vertical="center"/>
    </xf>
    <xf numFmtId="164" fontId="12" fillId="0" borderId="25" xfId="0" applyNumberFormat="1" applyFont="1" applyBorder="1" applyAlignment="1">
      <alignment horizontal="center" vertical="center"/>
    </xf>
    <xf numFmtId="164" fontId="12" fillId="0" borderId="14" xfId="0" applyNumberFormat="1" applyFont="1" applyBorder="1" applyAlignment="1">
      <alignment horizontal="center" vertical="center"/>
    </xf>
    <xf numFmtId="164" fontId="12" fillId="0" borderId="15" xfId="0" applyNumberFormat="1" applyFont="1" applyBorder="1" applyAlignment="1">
      <alignment horizontal="center" vertical="center"/>
    </xf>
    <xf numFmtId="164" fontId="12" fillId="0" borderId="18" xfId="0" applyNumberFormat="1" applyFont="1" applyBorder="1" applyAlignment="1">
      <alignment horizontal="center" vertical="center"/>
    </xf>
    <xf numFmtId="0" fontId="2" fillId="0" borderId="0" xfId="0" applyFont="1" applyAlignment="1">
      <alignment horizontal="center" vertical="center"/>
    </xf>
    <xf numFmtId="0" fontId="10" fillId="0" borderId="0" xfId="0" applyFont="1" applyAlignment="1">
      <alignment horizontal="center" vertical="top"/>
    </xf>
    <xf numFmtId="0" fontId="0" fillId="0" borderId="0" xfId="0" applyAlignment="1">
      <alignment horizontal="center" wrapText="1"/>
    </xf>
    <xf numFmtId="0" fontId="1" fillId="2" borderId="7" xfId="0" applyFont="1" applyFill="1" applyBorder="1" applyAlignment="1">
      <alignment horizontal="left" vertical="center"/>
    </xf>
    <xf numFmtId="0" fontId="1" fillId="2" borderId="8" xfId="0" applyFont="1" applyFill="1" applyBorder="1" applyAlignment="1">
      <alignment horizontal="left" vertical="center"/>
    </xf>
    <xf numFmtId="0" fontId="1" fillId="2" borderId="9" xfId="0" applyFont="1" applyFill="1" applyBorder="1" applyAlignment="1">
      <alignment horizontal="left"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8" xfId="0" applyBorder="1" applyAlignment="1">
      <alignment horizontal="center" vertical="center"/>
    </xf>
    <xf numFmtId="164" fontId="12" fillId="4" borderId="14" xfId="0" applyNumberFormat="1" applyFont="1" applyFill="1" applyBorder="1" applyAlignment="1">
      <alignment horizontal="center" vertical="center"/>
    </xf>
    <xf numFmtId="164" fontId="12" fillId="4" borderId="15" xfId="0" applyNumberFormat="1" applyFont="1" applyFill="1" applyBorder="1" applyAlignment="1">
      <alignment horizontal="center" vertical="center"/>
    </xf>
    <xf numFmtId="164" fontId="12" fillId="4" borderId="18" xfId="0" applyNumberFormat="1" applyFont="1" applyFill="1" applyBorder="1" applyAlignment="1">
      <alignment horizontal="center" vertical="center"/>
    </xf>
    <xf numFmtId="0" fontId="5" fillId="3" borderId="5" xfId="0" applyFont="1" applyFill="1" applyBorder="1" applyAlignment="1">
      <alignment horizontal="left" vertical="center" wrapText="1"/>
    </xf>
    <xf numFmtId="0" fontId="5" fillId="3" borderId="30" xfId="0" applyFont="1" applyFill="1" applyBorder="1" applyAlignment="1">
      <alignment horizontal="left" vertical="center" wrapText="1"/>
    </xf>
    <xf numFmtId="0" fontId="1" fillId="2" borderId="39" xfId="0" applyFont="1" applyFill="1" applyBorder="1" applyAlignment="1">
      <alignment horizontal="right" vertical="center" wrapText="1"/>
    </xf>
    <xf numFmtId="0" fontId="1" fillId="2" borderId="40" xfId="0" applyFont="1" applyFill="1" applyBorder="1" applyAlignment="1">
      <alignment horizontal="right" vertical="center" wrapText="1"/>
    </xf>
    <xf numFmtId="0" fontId="1" fillId="2" borderId="41" xfId="0" applyFont="1" applyFill="1" applyBorder="1" applyAlignment="1">
      <alignment horizontal="right" vertical="center" wrapText="1"/>
    </xf>
    <xf numFmtId="0" fontId="5" fillId="3" borderId="2" xfId="0" applyFont="1" applyFill="1" applyBorder="1" applyAlignment="1">
      <alignment horizontal="left" vertical="center" wrapText="1"/>
    </xf>
    <xf numFmtId="0" fontId="5" fillId="3" borderId="27"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3" borderId="28" xfId="0" applyFont="1" applyFill="1" applyBorder="1" applyAlignment="1">
      <alignment horizontal="left" vertical="center" wrapText="1"/>
    </xf>
    <xf numFmtId="0" fontId="5" fillId="0" borderId="0" xfId="0" applyFont="1" applyAlignment="1">
      <alignment horizontal="left" vertical="center"/>
    </xf>
    <xf numFmtId="0" fontId="5" fillId="3" borderId="3" xfId="0" applyFont="1" applyFill="1" applyBorder="1" applyAlignment="1">
      <alignment horizontal="left" vertical="center" wrapText="1"/>
    </xf>
    <xf numFmtId="0" fontId="5" fillId="3" borderId="1" xfId="0" applyFont="1" applyFill="1" applyBorder="1" applyAlignment="1">
      <alignment horizontal="left" vertical="center" wrapText="1"/>
    </xf>
    <xf numFmtId="0" fontId="5" fillId="3" borderId="5" xfId="0" applyFont="1" applyFill="1" applyBorder="1" applyAlignment="1">
      <alignment vertical="center" wrapText="1"/>
    </xf>
    <xf numFmtId="0" fontId="5" fillId="3" borderId="6" xfId="0" applyFont="1" applyFill="1" applyBorder="1" applyAlignment="1">
      <alignment vertical="center" wrapText="1"/>
    </xf>
    <xf numFmtId="0" fontId="5" fillId="3" borderId="23" xfId="0" applyFont="1" applyFill="1" applyBorder="1" applyAlignment="1">
      <alignment horizontal="left" vertical="center" wrapText="1"/>
    </xf>
    <xf numFmtId="0" fontId="5" fillId="3" borderId="29" xfId="0" applyFont="1" applyFill="1" applyBorder="1" applyAlignment="1">
      <alignment horizontal="left" vertical="center" wrapText="1"/>
    </xf>
  </cellXfs>
  <cellStyles count="4">
    <cellStyle name="Hypertextové prepojenie 2" xfId="1" xr:uid="{00000000-0005-0000-0000-000000000000}"/>
    <cellStyle name="Normálna" xfId="0" builtinId="0"/>
    <cellStyle name="Normálna 2" xfId="2" xr:uid="{00000000-0005-0000-0000-000002000000}"/>
    <cellStyle name="Normálna 3"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60"/>
  <sheetViews>
    <sheetView tabSelected="1" zoomScale="85" zoomScaleNormal="85" workbookViewId="0">
      <pane ySplit="18" topLeftCell="A45" activePane="bottomLeft" state="frozen"/>
      <selection pane="bottomLeft" activeCell="J22" sqref="J22"/>
    </sheetView>
  </sheetViews>
  <sheetFormatPr defaultColWidth="8.7109375" defaultRowHeight="15" x14ac:dyDescent="0.25"/>
  <cols>
    <col min="1" max="1" width="7.7109375" customWidth="1"/>
    <col min="2" max="2" width="21.140625" customWidth="1"/>
    <col min="3" max="3" width="64.85546875" customWidth="1"/>
    <col min="4" max="4" width="9.28515625" customWidth="1"/>
    <col min="5" max="5" width="12.7109375" customWidth="1"/>
    <col min="6" max="7" width="11.7109375" customWidth="1"/>
    <col min="8" max="8" width="10.7109375" customWidth="1"/>
    <col min="9" max="9" width="51.42578125" customWidth="1"/>
    <col min="10" max="10" width="79.7109375" customWidth="1"/>
  </cols>
  <sheetData>
    <row r="1" spans="1:9" x14ac:dyDescent="0.25">
      <c r="A1" t="s">
        <v>40</v>
      </c>
      <c r="D1" s="52"/>
      <c r="E1" s="52"/>
      <c r="F1" s="52"/>
      <c r="G1" s="52"/>
      <c r="H1" s="52"/>
    </row>
    <row r="2" spans="1:9" ht="13.5" customHeight="1" x14ac:dyDescent="0.25">
      <c r="A2" s="64" t="s">
        <v>41</v>
      </c>
      <c r="B2" s="64"/>
      <c r="C2" s="64"/>
      <c r="D2" s="64"/>
      <c r="E2" s="64"/>
      <c r="F2" s="64"/>
      <c r="G2" s="64"/>
      <c r="H2" s="64"/>
      <c r="I2" s="64"/>
    </row>
    <row r="3" spans="1:9" ht="21" customHeight="1" x14ac:dyDescent="0.25">
      <c r="A3" s="65" t="s">
        <v>34</v>
      </c>
      <c r="B3" s="65"/>
      <c r="C3" s="65"/>
      <c r="D3" s="65"/>
      <c r="E3" s="65"/>
      <c r="F3" s="65"/>
      <c r="G3" s="65"/>
      <c r="H3" s="65"/>
      <c r="I3" s="65"/>
    </row>
    <row r="4" spans="1:9" ht="21" customHeight="1" x14ac:dyDescent="0.25">
      <c r="A4" s="65" t="s">
        <v>43</v>
      </c>
      <c r="B4" s="65"/>
      <c r="C4" s="65"/>
      <c r="D4" s="65"/>
      <c r="E4" s="65"/>
      <c r="F4" s="65"/>
      <c r="G4" s="65"/>
      <c r="H4" s="65"/>
      <c r="I4" s="65"/>
    </row>
    <row r="5" spans="1:9" ht="15.75" x14ac:dyDescent="0.25">
      <c r="A5" s="7"/>
      <c r="B5" s="7"/>
      <c r="C5" s="7"/>
      <c r="D5" s="7"/>
      <c r="E5" s="7"/>
      <c r="F5" s="7"/>
      <c r="G5" s="7"/>
      <c r="H5" s="7"/>
    </row>
    <row r="6" spans="1:9" ht="17.25" customHeight="1" thickBot="1" x14ac:dyDescent="0.3">
      <c r="A6" s="85" t="s">
        <v>9</v>
      </c>
      <c r="B6" s="85"/>
      <c r="C6" s="8"/>
      <c r="D6" s="1"/>
      <c r="E6" s="1"/>
      <c r="F6" s="1"/>
      <c r="G6" s="1"/>
      <c r="H6" s="1"/>
    </row>
    <row r="7" spans="1:9" ht="27" customHeight="1" x14ac:dyDescent="0.25">
      <c r="A7" s="81" t="s">
        <v>3</v>
      </c>
      <c r="B7" s="86"/>
      <c r="C7" s="15"/>
      <c r="D7" s="53"/>
      <c r="E7" s="54"/>
      <c r="F7" s="54"/>
      <c r="G7" s="54"/>
      <c r="H7" s="54"/>
    </row>
    <row r="8" spans="1:9" ht="30" customHeight="1" x14ac:dyDescent="0.25">
      <c r="A8" s="83" t="s">
        <v>4</v>
      </c>
      <c r="B8" s="87"/>
      <c r="C8" s="16"/>
      <c r="D8" s="53"/>
      <c r="E8" s="54"/>
      <c r="F8" s="54"/>
      <c r="G8" s="54"/>
      <c r="H8" s="54"/>
    </row>
    <row r="9" spans="1:9" ht="18.75" customHeight="1" thickBot="1" x14ac:dyDescent="0.3">
      <c r="A9" s="88" t="s">
        <v>5</v>
      </c>
      <c r="B9" s="89"/>
      <c r="C9" s="17"/>
      <c r="D9" s="53"/>
      <c r="E9" s="54"/>
      <c r="F9" s="54"/>
      <c r="G9" s="54"/>
      <c r="H9" s="54"/>
    </row>
    <row r="10" spans="1:9" ht="21.75" customHeight="1" thickBot="1" x14ac:dyDescent="0.3">
      <c r="B10" s="1"/>
      <c r="C10" s="1"/>
      <c r="D10" s="1"/>
      <c r="E10" s="1"/>
      <c r="F10" s="1"/>
      <c r="G10" s="1"/>
      <c r="H10" s="1"/>
    </row>
    <row r="11" spans="1:9" ht="22.5" customHeight="1" x14ac:dyDescent="0.25">
      <c r="A11" s="81" t="s">
        <v>6</v>
      </c>
      <c r="B11" s="82"/>
      <c r="C11" s="18"/>
      <c r="D11" s="53"/>
      <c r="E11" s="54"/>
      <c r="F11" s="54"/>
      <c r="G11" s="54"/>
      <c r="H11" s="54"/>
    </row>
    <row r="12" spans="1:9" ht="19.5" customHeight="1" x14ac:dyDescent="0.25">
      <c r="A12" s="83" t="s">
        <v>7</v>
      </c>
      <c r="B12" s="84"/>
      <c r="C12" s="19"/>
      <c r="D12" s="53"/>
      <c r="E12" s="54"/>
      <c r="F12" s="54"/>
      <c r="G12" s="54"/>
      <c r="H12" s="54"/>
    </row>
    <row r="13" spans="1:9" ht="17.25" customHeight="1" x14ac:dyDescent="0.25">
      <c r="A13" s="90" t="s">
        <v>8</v>
      </c>
      <c r="B13" s="91"/>
      <c r="C13" s="19"/>
      <c r="D13" s="53"/>
      <c r="E13" s="54"/>
      <c r="F13" s="54"/>
      <c r="G13" s="54"/>
      <c r="H13" s="54"/>
    </row>
    <row r="14" spans="1:9" ht="15" customHeight="1" thickBot="1" x14ac:dyDescent="0.3">
      <c r="A14" s="76" t="s">
        <v>18</v>
      </c>
      <c r="B14" s="77"/>
      <c r="C14" s="20"/>
      <c r="D14" s="14"/>
      <c r="E14" s="14"/>
      <c r="F14" s="14"/>
      <c r="G14" s="14"/>
    </row>
    <row r="15" spans="1:9" x14ac:dyDescent="0.25">
      <c r="B15" s="1"/>
      <c r="C15" s="1"/>
      <c r="D15" s="1"/>
      <c r="E15" s="1"/>
      <c r="F15" s="1"/>
      <c r="G15" s="1"/>
      <c r="H15" s="1"/>
    </row>
    <row r="16" spans="1:9" ht="23.25" customHeight="1" x14ac:dyDescent="0.25">
      <c r="A16" s="2"/>
      <c r="D16" s="1"/>
      <c r="E16" s="47"/>
      <c r="F16" s="1"/>
      <c r="G16" s="1"/>
      <c r="H16" s="1"/>
      <c r="I16" s="47"/>
    </row>
    <row r="17" spans="1:9" ht="15.75" thickBot="1" x14ac:dyDescent="0.3"/>
    <row r="18" spans="1:9" ht="63.75" customHeight="1" thickBot="1" x14ac:dyDescent="0.3">
      <c r="A18" s="3" t="s">
        <v>10</v>
      </c>
      <c r="B18" s="4" t="s">
        <v>0</v>
      </c>
      <c r="C18" s="4" t="s">
        <v>36</v>
      </c>
      <c r="D18" s="4" t="s">
        <v>1</v>
      </c>
      <c r="E18" s="5" t="s">
        <v>12</v>
      </c>
      <c r="F18" s="5" t="s">
        <v>13</v>
      </c>
      <c r="G18" s="5" t="s">
        <v>42</v>
      </c>
      <c r="H18" s="6" t="s">
        <v>2</v>
      </c>
      <c r="I18" s="6" t="s">
        <v>35</v>
      </c>
    </row>
    <row r="19" spans="1:9" ht="21.4" customHeight="1" thickBot="1" x14ac:dyDescent="0.3">
      <c r="A19" s="67" t="s">
        <v>14</v>
      </c>
      <c r="B19" s="68"/>
      <c r="C19" s="68"/>
      <c r="D19" s="68"/>
      <c r="E19" s="68"/>
      <c r="F19" s="68"/>
      <c r="G19" s="68"/>
      <c r="H19" s="69"/>
    </row>
    <row r="20" spans="1:9" ht="337.5" customHeight="1" thickBot="1" x14ac:dyDescent="0.3">
      <c r="A20" s="24" t="s">
        <v>15</v>
      </c>
      <c r="B20" s="25" t="s">
        <v>19</v>
      </c>
      <c r="C20" s="49" t="s">
        <v>39</v>
      </c>
      <c r="D20" s="26">
        <v>1</v>
      </c>
      <c r="E20" s="21">
        <v>0</v>
      </c>
      <c r="F20" s="13">
        <f t="shared" ref="F20:F22" si="0">E20*1.2</f>
        <v>0</v>
      </c>
      <c r="G20" s="13">
        <f t="shared" ref="G20:G22" si="1">D20*E20</f>
        <v>0</v>
      </c>
      <c r="H20" s="12">
        <f t="shared" ref="H20:H22" si="2">1.2*G20</f>
        <v>0</v>
      </c>
      <c r="I20" s="48"/>
    </row>
    <row r="21" spans="1:9" ht="125.25" customHeight="1" thickBot="1" x14ac:dyDescent="0.3">
      <c r="A21" s="27">
        <v>2</v>
      </c>
      <c r="B21" s="25" t="s">
        <v>20</v>
      </c>
      <c r="C21" s="36" t="s">
        <v>21</v>
      </c>
      <c r="D21" s="28">
        <v>1</v>
      </c>
      <c r="E21" s="21">
        <v>0</v>
      </c>
      <c r="F21" s="13">
        <f t="shared" si="0"/>
        <v>0</v>
      </c>
      <c r="G21" s="13">
        <f t="shared" si="1"/>
        <v>0</v>
      </c>
      <c r="H21" s="12">
        <f t="shared" si="2"/>
        <v>0</v>
      </c>
      <c r="I21" s="48"/>
    </row>
    <row r="22" spans="1:9" ht="120.75" customHeight="1" x14ac:dyDescent="0.25">
      <c r="A22" s="29">
        <v>3</v>
      </c>
      <c r="B22" s="50" t="s">
        <v>22</v>
      </c>
      <c r="C22" s="37" t="s">
        <v>52</v>
      </c>
      <c r="D22" s="55">
        <v>16</v>
      </c>
      <c r="E22" s="73">
        <v>0</v>
      </c>
      <c r="F22" s="61">
        <f t="shared" si="0"/>
        <v>0</v>
      </c>
      <c r="G22" s="61">
        <f t="shared" si="1"/>
        <v>0</v>
      </c>
      <c r="H22" s="58">
        <f t="shared" si="2"/>
        <v>0</v>
      </c>
      <c r="I22" s="48"/>
    </row>
    <row r="23" spans="1:9" ht="267" customHeight="1" x14ac:dyDescent="0.25">
      <c r="A23" s="31"/>
      <c r="B23" s="32"/>
      <c r="C23" s="40" t="s">
        <v>51</v>
      </c>
      <c r="D23" s="56"/>
      <c r="E23" s="74"/>
      <c r="F23" s="62"/>
      <c r="G23" s="62"/>
      <c r="H23" s="59"/>
      <c r="I23" s="48"/>
    </row>
    <row r="24" spans="1:9" x14ac:dyDescent="0.25">
      <c r="A24" s="31"/>
      <c r="B24" s="32"/>
      <c r="C24" s="38" t="s">
        <v>23</v>
      </c>
      <c r="D24" s="56"/>
      <c r="E24" s="74"/>
      <c r="F24" s="62"/>
      <c r="G24" s="62"/>
      <c r="H24" s="59"/>
      <c r="I24" s="48" t="s">
        <v>37</v>
      </c>
    </row>
    <row r="25" spans="1:9" x14ac:dyDescent="0.25">
      <c r="A25" s="31"/>
      <c r="B25" s="32"/>
      <c r="C25" s="38" t="s">
        <v>24</v>
      </c>
      <c r="D25" s="56"/>
      <c r="E25" s="74"/>
      <c r="F25" s="62"/>
      <c r="G25" s="62"/>
      <c r="H25" s="59"/>
      <c r="I25" s="48" t="s">
        <v>37</v>
      </c>
    </row>
    <row r="26" spans="1:9" ht="24" x14ac:dyDescent="0.25">
      <c r="A26" s="31"/>
      <c r="B26" s="32"/>
      <c r="C26" s="38" t="s">
        <v>25</v>
      </c>
      <c r="D26" s="56"/>
      <c r="E26" s="74"/>
      <c r="F26" s="62"/>
      <c r="G26" s="62"/>
      <c r="H26" s="59"/>
      <c r="I26" s="48" t="s">
        <v>37</v>
      </c>
    </row>
    <row r="27" spans="1:9" ht="24" x14ac:dyDescent="0.25">
      <c r="A27" s="31"/>
      <c r="B27" s="32"/>
      <c r="C27" s="38" t="s">
        <v>26</v>
      </c>
      <c r="D27" s="56"/>
      <c r="E27" s="74"/>
      <c r="F27" s="62"/>
      <c r="G27" s="62"/>
      <c r="H27" s="59"/>
      <c r="I27" s="48" t="s">
        <v>37</v>
      </c>
    </row>
    <row r="28" spans="1:9" ht="129.75" customHeight="1" x14ac:dyDescent="0.25">
      <c r="A28" s="31"/>
      <c r="B28" s="32"/>
      <c r="C28" s="38" t="s">
        <v>50</v>
      </c>
      <c r="D28" s="56"/>
      <c r="E28" s="74"/>
      <c r="F28" s="62"/>
      <c r="G28" s="62"/>
      <c r="H28" s="59"/>
      <c r="I28" s="48"/>
    </row>
    <row r="29" spans="1:9" ht="36.75" x14ac:dyDescent="0.25">
      <c r="A29" s="31"/>
      <c r="B29" s="32"/>
      <c r="C29" s="39" t="s">
        <v>27</v>
      </c>
      <c r="D29" s="56"/>
      <c r="E29" s="74"/>
      <c r="F29" s="62"/>
      <c r="G29" s="62"/>
      <c r="H29" s="59"/>
      <c r="I29" s="48"/>
    </row>
    <row r="30" spans="1:9" ht="36" x14ac:dyDescent="0.25">
      <c r="A30" s="31"/>
      <c r="B30" s="32"/>
      <c r="C30" s="40" t="s">
        <v>28</v>
      </c>
      <c r="D30" s="56"/>
      <c r="E30" s="74"/>
      <c r="F30" s="62"/>
      <c r="G30" s="62"/>
      <c r="H30" s="59"/>
      <c r="I30" s="48"/>
    </row>
    <row r="31" spans="1:9" x14ac:dyDescent="0.25">
      <c r="A31" s="31"/>
      <c r="B31" s="32"/>
      <c r="C31" s="41" t="s">
        <v>29</v>
      </c>
      <c r="D31" s="56"/>
      <c r="E31" s="74"/>
      <c r="F31" s="62"/>
      <c r="G31" s="62"/>
      <c r="H31" s="59"/>
      <c r="I31" s="48"/>
    </row>
    <row r="32" spans="1:9" ht="60" x14ac:dyDescent="0.25">
      <c r="A32" s="31"/>
      <c r="B32" s="32"/>
      <c r="C32" s="42" t="s">
        <v>38</v>
      </c>
      <c r="D32" s="56"/>
      <c r="E32" s="74"/>
      <c r="F32" s="62"/>
      <c r="G32" s="62"/>
      <c r="H32" s="59"/>
      <c r="I32" s="48" t="s">
        <v>37</v>
      </c>
    </row>
    <row r="33" spans="1:9" ht="81" customHeight="1" thickBot="1" x14ac:dyDescent="0.3">
      <c r="A33" s="31"/>
      <c r="B33" s="32"/>
      <c r="C33" s="43" t="s">
        <v>49</v>
      </c>
      <c r="D33" s="57"/>
      <c r="E33" s="75"/>
      <c r="F33" s="63"/>
      <c r="G33" s="63"/>
      <c r="H33" s="60"/>
      <c r="I33" s="48" t="s">
        <v>37</v>
      </c>
    </row>
    <row r="34" spans="1:9" ht="78.75" x14ac:dyDescent="0.25">
      <c r="A34" s="33">
        <v>4</v>
      </c>
      <c r="B34" s="30" t="s">
        <v>30</v>
      </c>
      <c r="C34" s="44" t="s">
        <v>48</v>
      </c>
      <c r="D34" s="70">
        <v>1</v>
      </c>
      <c r="E34" s="73">
        <v>0</v>
      </c>
      <c r="F34" s="61">
        <f t="shared" ref="F34" si="3">E34*1.2</f>
        <v>0</v>
      </c>
      <c r="G34" s="61">
        <f t="shared" ref="G34" si="4">D34*E34</f>
        <v>0</v>
      </c>
      <c r="H34" s="58">
        <f t="shared" ref="H34" si="5">1.2*G34</f>
        <v>0</v>
      </c>
      <c r="I34" s="48"/>
    </row>
    <row r="35" spans="1:9" ht="264" x14ac:dyDescent="0.25">
      <c r="A35" s="27"/>
      <c r="B35" s="32"/>
      <c r="C35" s="38" t="str">
        <f>C23</f>
        <v>Matičná doska s minimálne 1x HDMI, 1x DP, podpora DDR4 3200MHz, SATA 6Gb/s, HDMI 2.0, duálna NVMe M.2, USB 3.1 Gen 2, osvetlenie Aura Sync RGB LED. Podpora dvojkanálovej DDR4 3200MHz (OC) a NVM Express® RAID. Konektory typu Dual M.2 a USB 3.1 Gen 2 Type-A. Socket AM4. Rýchlosť FSB zbernice minimálne 2133 MHz. Integrované grafické jadro. Integrovaná zvuková karta 8-kanálov. Počet slotov PCI-Express 1x minimálne 3 ks. Počet slotov PCI-Express 16x minimálne 3ks. Počet USB: minimálne 6. Počet LAN: minimálne 1 (Gigabit Ethernet), Diskové radiče SATA: minimálne 6x, počet pamäťových slotov: minimálne 4 (DDR4), 5-úrovňová optimalizácia a automatizované systémové ladenie poskytujúce pretaktovanie s chladiacimi profilmi. HDMI 2.0b s rozlíšením 4096 x 2160 @ 60 Hz. DisplayPort 1 s rozlíšením minimálne 4096 x 2160 @ 60 Hz. Kvalita pri stereofónnom prehrávaní zvuku: 120 dB SNR a 113 dB SNR pri zázname. Rozlíšenie zvuku 32-Bit/192kHz. Zadné vstupné a výstupné porty minimálne: 1x kombinovaný PS/2 klávesnica/myš, 1x DisplayPort, 1x HDMI, 1x LAN (RJ45), port 1× optický vstup S/PDIF, 5x zvukový konektor jack, 2x USB 3.1 Gen 2 Type-A, 4x USB 3.1 Gen 1, 2x USB 2.0. Interné vstupy a výstupy minimálne: 1x konektor USB 3.0 s podporou ďalších 2x portov USB 3.0, 2x konektor USB 2.0 s podporou ďalších 4x portov USB 2.0, 1x konektor portu COM, 6x konektor SATA 6Gb/s, 1x konektor ventilátora procesora, 3x konektor ventilátora skrinky, 2x Aura RGB, 1x 24-pinový konektor napájania EATX, 1x konektor doplnkového ventilátora procesora, 1x zvukový konektor pre predný panel (AAFP), 1x M.2 Socket 3 s M kľúčom typ 2242/2260/2280, 1x TPM konektor, 1x konektor tepelného snímača.</v>
      </c>
      <c r="D35" s="71"/>
      <c r="E35" s="74"/>
      <c r="F35" s="62"/>
      <c r="G35" s="62"/>
      <c r="H35" s="59"/>
      <c r="I35" s="48"/>
    </row>
    <row r="36" spans="1:9" x14ac:dyDescent="0.25">
      <c r="A36" s="27"/>
      <c r="B36" s="32"/>
      <c r="C36" s="38" t="str">
        <f t="shared" ref="C36:C41" si="6">C24</f>
        <v>RAM: minimálne 32GB DDR4 (max. dva moduly)</v>
      </c>
      <c r="D36" s="71"/>
      <c r="E36" s="74"/>
      <c r="F36" s="62"/>
      <c r="G36" s="62"/>
      <c r="H36" s="59"/>
      <c r="I36" s="48" t="s">
        <v>37</v>
      </c>
    </row>
    <row r="37" spans="1:9" x14ac:dyDescent="0.25">
      <c r="A37" s="27"/>
      <c r="B37" s="32"/>
      <c r="C37" s="38" t="str">
        <f t="shared" si="6"/>
        <v>Disk: SSD min. 500GB, HDD minimálne 1TB, minimálne 7200 otáčok/min.</v>
      </c>
      <c r="D37" s="71"/>
      <c r="E37" s="74"/>
      <c r="F37" s="62"/>
      <c r="G37" s="62"/>
      <c r="H37" s="59"/>
      <c r="I37" s="48" t="s">
        <v>37</v>
      </c>
    </row>
    <row r="38" spans="1:9" ht="24" x14ac:dyDescent="0.25">
      <c r="A38" s="27"/>
      <c r="B38" s="32"/>
      <c r="C38" s="38" t="str">
        <f t="shared" si="6"/>
        <v>GPU: dedikovaná s minimálne 12GB VRAM DDR6 192-bit s podporou technológií Cuda DirectCompute, min. 3 500 jadier.</v>
      </c>
      <c r="D38" s="71"/>
      <c r="E38" s="74"/>
      <c r="F38" s="62"/>
      <c r="G38" s="62"/>
      <c r="H38" s="59"/>
      <c r="I38" s="48" t="s">
        <v>37</v>
      </c>
    </row>
    <row r="39" spans="1:9" ht="24" x14ac:dyDescent="0.25">
      <c r="A39" s="27"/>
      <c r="B39" s="32"/>
      <c r="C39" s="38" t="str">
        <f t="shared" si="6"/>
        <v>Chladenie: Ventilátor s veľkosťou minimálne 120 mm, PWM regulácia aspoň v rozsahu 400-1200 ot./min, 12 V, maximálna hlučnosť 18.1 dB</v>
      </c>
      <c r="D39" s="71"/>
      <c r="E39" s="74"/>
      <c r="F39" s="62"/>
      <c r="G39" s="62"/>
      <c r="H39" s="59"/>
      <c r="I39" s="48" t="s">
        <v>37</v>
      </c>
    </row>
    <row r="40" spans="1:9" ht="108" x14ac:dyDescent="0.25">
      <c r="A40" s="27"/>
      <c r="B40" s="32"/>
      <c r="C40" s="38" t="str">
        <f t="shared" si="6"/>
        <v>Skrinka: Miditower ATX, s bočným priezračným krytom (bočnica s možnosťou otvorenia bez potreby skrutkovača), pozície pre min. 6 ventilátorov (osadený aspoň ventilátor CPU, zdroja, spodný), dostatok priestoru pre výkonnú grafickú kartu s dĺžkou minimálne 400mm, chladičmi CPU min. 165 mm, pozície pre minimálne 2× 3,5" a 2–4× 2,5", predným hladkým krytom, prípojné miesta zhora a zozadu, RGB podsvietenie chladenia, štýlový moderný dizajn. Na hornom paneli minimálne 2× USB 2.0 a 1× USB 3.0 porty, minimálne 2× audio porty pre zapojenie slúchadiel a mikrofónu. Minimálne 2× 3,5" interné a 2× 2,5" interné pozície pre HDD/SSD. Pozície pre minimálne 6 ventilátorov. Veľkosť 450 × 200 × 495 mm (tolerancia +/-10 %).</v>
      </c>
      <c r="D40" s="71"/>
      <c r="E40" s="74"/>
      <c r="F40" s="62"/>
      <c r="G40" s="62"/>
      <c r="H40" s="59"/>
      <c r="I40" s="48"/>
    </row>
    <row r="41" spans="1:9" ht="36" x14ac:dyDescent="0.25">
      <c r="A41" s="27"/>
      <c r="B41" s="32"/>
      <c r="C41" s="38" t="str">
        <f t="shared" si="6"/>
        <v>OS: Operačný systém pre stanice 64bit, možnosť integrácie do školskej internej domény s centrálnou správou počítačov a užívateľov s neobmedzenou dobou platnosti pre odvetvie vzdelávania, SK jazyková mutácia.</v>
      </c>
      <c r="D41" s="71"/>
      <c r="E41" s="74"/>
      <c r="F41" s="62"/>
      <c r="G41" s="62"/>
      <c r="H41" s="59"/>
      <c r="I41" s="48"/>
    </row>
    <row r="42" spans="1:9" ht="36" x14ac:dyDescent="0.25">
      <c r="A42" s="27"/>
      <c r="B42" s="32"/>
      <c r="C42" s="45" t="str">
        <f>C30</f>
        <v>Monitor IPS s rozlíšením minimálne WQHD (2560x1440 bodov), veľkosť uhlopriečky minimálne 27 palcov, svietivosť minimálne 300 Cd/m2, D-Sub, DisplayPort, HDMI, repro. 1ks</v>
      </c>
      <c r="D42" s="71"/>
      <c r="E42" s="74"/>
      <c r="F42" s="62"/>
      <c r="G42" s="62"/>
      <c r="H42" s="59"/>
      <c r="I42" s="48"/>
    </row>
    <row r="43" spans="1:9" x14ac:dyDescent="0.25">
      <c r="A43" s="27"/>
      <c r="B43" s="32"/>
      <c r="C43" s="41" t="s">
        <v>29</v>
      </c>
      <c r="D43" s="71"/>
      <c r="E43" s="74"/>
      <c r="F43" s="62"/>
      <c r="G43" s="62"/>
      <c r="H43" s="59"/>
      <c r="I43" s="48"/>
    </row>
    <row r="44" spans="1:9" ht="60" x14ac:dyDescent="0.25">
      <c r="A44" s="27"/>
      <c r="B44" s="32"/>
      <c r="C44" s="42" t="str">
        <f>C32</f>
        <v>Klávesnica: Herná klávesnica, vymeniteľné tlačidlá, membránová s mechanickými spínačmi, 104 mechanických tlačidiel, pripojenie: USB kábel, LED podsvietenie, čierna, klasické (vysokoprofilové) klávesy, slovenská lokalizácia klávesov, kovová vrchná časť, mechanizmus zabraňujúci zasekávaniu a funkcia anti-ghosting, klávesy vyrobené systémom dvojitého vstrekovania. 1 ks</v>
      </c>
      <c r="D44" s="71"/>
      <c r="E44" s="74"/>
      <c r="F44" s="62"/>
      <c r="G44" s="62"/>
      <c r="H44" s="59"/>
      <c r="I44" s="48" t="s">
        <v>37</v>
      </c>
    </row>
    <row r="45" spans="1:9" ht="72" x14ac:dyDescent="0.25">
      <c r="A45" s="27"/>
      <c r="B45" s="32"/>
      <c r="C45" s="42" t="str">
        <f>C33</f>
        <v>Myš: Optický senzor, nastaviteľné rozlíšenie  DPI 800/1200/2400/3200/4200, ergonomický tvar, dvojitý protišmykový poťah, min. 7 programovateľných tlačidiel, životnosť tlačidiel minimálne 5 miliónov kliknutí, RGB podsvietenie (viac režimov podsvietenia), opletený kábel s feritovým krúžkom na ochranu straty signálu, dĺžka káblu: minimálne 1.65 m, frekvenčná odozva: 125/250/500/1000 Hz, frekvencia skenovania: 3000 FPS. Podložka pod myš (zatavená). 1 ks</v>
      </c>
      <c r="D45" s="71"/>
      <c r="E45" s="74"/>
      <c r="F45" s="62"/>
      <c r="G45" s="62"/>
      <c r="H45" s="59"/>
      <c r="I45" s="48" t="s">
        <v>37</v>
      </c>
    </row>
    <row r="46" spans="1:9" x14ac:dyDescent="0.25">
      <c r="A46" s="27"/>
      <c r="B46" s="32"/>
      <c r="C46" s="42" t="s">
        <v>31</v>
      </c>
      <c r="D46" s="71"/>
      <c r="E46" s="74"/>
      <c r="F46" s="62"/>
      <c r="G46" s="62"/>
      <c r="H46" s="59"/>
      <c r="I46" s="48" t="s">
        <v>37</v>
      </c>
    </row>
    <row r="47" spans="1:9" x14ac:dyDescent="0.25">
      <c r="A47" s="27"/>
      <c r="B47" s="32"/>
      <c r="C47" s="38" t="s">
        <v>32</v>
      </c>
      <c r="D47" s="71"/>
      <c r="E47" s="74"/>
      <c r="F47" s="62"/>
      <c r="G47" s="62"/>
      <c r="H47" s="59"/>
      <c r="I47" s="48" t="s">
        <v>37</v>
      </c>
    </row>
    <row r="48" spans="1:9" ht="15.75" thickBot="1" x14ac:dyDescent="0.3">
      <c r="A48" s="34"/>
      <c r="B48" s="35"/>
      <c r="C48" s="46" t="s">
        <v>33</v>
      </c>
      <c r="D48" s="72"/>
      <c r="E48" s="75"/>
      <c r="F48" s="63"/>
      <c r="G48" s="63"/>
      <c r="H48" s="60"/>
      <c r="I48" s="51" t="s">
        <v>37</v>
      </c>
    </row>
    <row r="49" spans="1:9" ht="28.15" customHeight="1" thickBot="1" x14ac:dyDescent="0.3">
      <c r="A49" s="78" t="s">
        <v>16</v>
      </c>
      <c r="B49" s="79"/>
      <c r="C49" s="79"/>
      <c r="D49" s="79"/>
      <c r="E49" s="79"/>
      <c r="F49" s="80"/>
      <c r="G49" s="9">
        <f>SUM(G20:G48)</f>
        <v>0</v>
      </c>
      <c r="H49" s="10">
        <f>SUM(H20:H48)</f>
        <v>0</v>
      </c>
    </row>
    <row r="50" spans="1:9" x14ac:dyDescent="0.25">
      <c r="A50" s="11"/>
      <c r="B50" s="11"/>
      <c r="C50" s="11"/>
      <c r="D50" s="11"/>
      <c r="E50" s="11"/>
      <c r="F50" s="11"/>
      <c r="G50" s="11"/>
      <c r="H50" s="11"/>
    </row>
    <row r="51" spans="1:9" ht="36" customHeight="1" x14ac:dyDescent="0.25">
      <c r="A51" s="66" t="s">
        <v>44</v>
      </c>
      <c r="B51" s="66"/>
      <c r="C51" s="66"/>
      <c r="D51" s="66"/>
      <c r="E51" s="66"/>
      <c r="F51" s="66"/>
      <c r="G51" s="66"/>
      <c r="H51" s="66"/>
      <c r="I51" s="66"/>
    </row>
    <row r="52" spans="1:9" ht="64.5" customHeight="1" x14ac:dyDescent="0.25">
      <c r="A52" s="66" t="s">
        <v>45</v>
      </c>
      <c r="B52" s="66"/>
      <c r="C52" s="66"/>
      <c r="D52" s="66"/>
      <c r="E52" s="66"/>
      <c r="F52" s="66"/>
      <c r="G52" s="66"/>
      <c r="H52" s="66"/>
      <c r="I52" s="66"/>
    </row>
    <row r="53" spans="1:9" ht="36" customHeight="1" x14ac:dyDescent="0.25">
      <c r="A53" s="66" t="s">
        <v>46</v>
      </c>
      <c r="B53" s="66"/>
      <c r="C53" s="66"/>
      <c r="D53" s="66"/>
      <c r="E53" s="66"/>
      <c r="F53" s="66"/>
      <c r="G53" s="66"/>
      <c r="H53" s="66"/>
      <c r="I53" s="66"/>
    </row>
    <row r="54" spans="1:9" ht="16.5" customHeight="1" x14ac:dyDescent="0.25">
      <c r="A54" s="66" t="s">
        <v>47</v>
      </c>
      <c r="B54" s="66"/>
      <c r="C54" s="66"/>
      <c r="D54" s="66"/>
      <c r="E54" s="66"/>
      <c r="F54" s="66"/>
      <c r="G54" s="66"/>
      <c r="H54" s="66"/>
      <c r="I54" s="66"/>
    </row>
    <row r="55" spans="1:9" ht="15" customHeight="1" x14ac:dyDescent="0.25">
      <c r="A55" s="23" t="s">
        <v>14</v>
      </c>
      <c r="B55" s="22"/>
      <c r="C55" s="22"/>
      <c r="D55" s="22"/>
      <c r="E55" s="22"/>
      <c r="F55" s="22"/>
      <c r="G55" s="22"/>
      <c r="H55" s="22"/>
    </row>
    <row r="56" spans="1:9" x14ac:dyDescent="0.25">
      <c r="A56" s="22"/>
      <c r="B56" s="22"/>
      <c r="C56" s="22"/>
      <c r="D56" s="22"/>
      <c r="E56" s="22"/>
      <c r="F56" s="22"/>
      <c r="G56" s="22"/>
      <c r="H56" s="22"/>
    </row>
    <row r="57" spans="1:9" x14ac:dyDescent="0.25">
      <c r="A57" t="s">
        <v>11</v>
      </c>
    </row>
    <row r="59" spans="1:9" x14ac:dyDescent="0.25">
      <c r="F59" t="s">
        <v>17</v>
      </c>
    </row>
    <row r="60" spans="1:9" x14ac:dyDescent="0.25">
      <c r="E60" s="52" t="s">
        <v>14</v>
      </c>
      <c r="F60" s="52"/>
      <c r="G60" s="52"/>
      <c r="H60" s="52"/>
    </row>
  </sheetData>
  <mergeCells count="35">
    <mergeCell ref="A8:B8"/>
    <mergeCell ref="A9:B9"/>
    <mergeCell ref="A13:B13"/>
    <mergeCell ref="A51:I51"/>
    <mergeCell ref="E60:H60"/>
    <mergeCell ref="A19:H19"/>
    <mergeCell ref="D11:H11"/>
    <mergeCell ref="D12:H12"/>
    <mergeCell ref="D13:H13"/>
    <mergeCell ref="D34:D48"/>
    <mergeCell ref="E34:E48"/>
    <mergeCell ref="E22:E33"/>
    <mergeCell ref="F22:F33"/>
    <mergeCell ref="G22:G33"/>
    <mergeCell ref="A14:B14"/>
    <mergeCell ref="A52:I52"/>
    <mergeCell ref="A53:I53"/>
    <mergeCell ref="A54:I54"/>
    <mergeCell ref="A49:F49"/>
    <mergeCell ref="D1:H1"/>
    <mergeCell ref="D7:H7"/>
    <mergeCell ref="D22:D33"/>
    <mergeCell ref="H22:H33"/>
    <mergeCell ref="F34:F48"/>
    <mergeCell ref="G34:G48"/>
    <mergeCell ref="H34:H48"/>
    <mergeCell ref="A2:I2"/>
    <mergeCell ref="A3:I3"/>
    <mergeCell ref="D8:H8"/>
    <mergeCell ref="D9:H9"/>
    <mergeCell ref="A4:I4"/>
    <mergeCell ref="A11:B11"/>
    <mergeCell ref="A12:B12"/>
    <mergeCell ref="A6:B6"/>
    <mergeCell ref="A7:B7"/>
  </mergeCells>
  <phoneticPr fontId="7" type="noConversion"/>
  <dataValidations count="1">
    <dataValidation type="list" allowBlank="1" showInputMessage="1" showErrorMessage="1" sqref="C14:G14" xr:uid="{00000000-0002-0000-0000-000000000000}">
      <formula1>"áno,nie"</formula1>
    </dataValidation>
  </dataValidations>
  <pageMargins left="0.28000000000000003" right="0.24" top="0.28000000000000003" bottom="0.26" header="0.3" footer="0.3"/>
  <pageSetup paperSize="9" scale="65"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f:field ref="objname" par="" text="Príloha č. 1 – Technická špecifikácia a Cenová ponuka" edit="true"/>
    <f:field ref="objsubject" par="" text="" edit="true"/>
    <f:field ref="objcreatedby" par="" text="Voskár, Lukáš, Ing."/>
    <f:field ref="objcreatedat" par="" date="2022-09-21T11:42:54" text="21. 9. 2022 11:42:54"/>
    <f:field ref="objchangedby" par="" text="Voskár, Lukáš, Ing."/>
    <f:field ref="objmodifiedat" par="" date="2022-09-21T11:42:55" text="21. 9. 2022 11:42:55"/>
    <f:field ref="doc_FSCFOLIO_1_1001_FieldDocumentNumber" par="" text=""/>
    <f:field ref="doc_FSCFOLIO_1_1001_FieldSubject" par="" text=""/>
    <f:field ref="FSCFOLIO_1_1001_FieldCurrentUser" par="" text="Ing. Monika Debnárová"/>
    <f:field ref="CCAPRECONFIG_15_1001_Objektname" par="" text="Príloha č. 1 – Technická špecifikácia a Cenová ponuka"/>
  </f:record>
  <f:display par="" text="General">
    <f:field ref="objname" text="Meno"/>
    <f:field ref="objsubject" text="Vec"/>
    <f:field ref="objcreatedby" text="Vytvoril"/>
    <f:field ref="objcreatedat" text="Vytvorené deň/hodina"/>
    <f:field ref="objchangedby" text="Poslednú zmenu urobil"/>
    <f:field ref="objmodifiedat" text="Posledná zmena deň/hodina"/>
    <f:field ref="FSCFOLIO_1_1001_FieldCurrentUser" text="Aktuálny používateľ"/>
    <f:field ref="CCAPRECONFIG_15_1001_Objektname" text="Meno"/>
  </f:display>
  <f:display par="" text="Hromadná korešpondencia">
    <f:field ref="doc_FSCFOLIO_1_1001_FieldDocumentNumber" text="Číslo dokumentu"/>
    <f:field ref="doc_FSCFOLIO_1_1001_FieldSubject" text="Predmet"/>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2</vt:i4>
      </vt:variant>
    </vt:vector>
  </HeadingPairs>
  <TitlesOfParts>
    <vt:vector size="3" baseType="lpstr">
      <vt:lpstr>cenova ponuka - IoT</vt:lpstr>
      <vt:lpstr>'cenova ponuka - IoT'!Oblasť_tlače</vt:lpstr>
      <vt:lpstr>'cenova ponuka - IoT'!OLE_LINK71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martin.cillik@bbsk.sk</dc:creator>
  <cp:lastModifiedBy>Luptáková Silvia</cp:lastModifiedBy>
  <cp:lastPrinted>2022-08-17T07:12:00Z</cp:lastPrinted>
  <dcterms:created xsi:type="dcterms:W3CDTF">2019-02-14T20:19:52Z</dcterms:created>
  <dcterms:modified xsi:type="dcterms:W3CDTF">2022-11-24T11:18:41Z</dcterms:modified>
</cp:coreProperties>
</file>