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60" windowWidth="19200" windowHeight="6975"/>
  </bookViews>
  <sheets>
    <sheet name="2.cast Storag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F5" i="1"/>
  <c r="H5" i="1" s="1"/>
  <c r="G18" i="1" l="1"/>
  <c r="C26" i="1" s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G11" i="1"/>
  <c r="C25" i="1" s="1"/>
  <c r="F11" i="1"/>
  <c r="H11" i="1" s="1"/>
  <c r="G6" i="1"/>
  <c r="F6" i="1"/>
  <c r="H6" i="1" s="1"/>
  <c r="G9" i="1" l="1"/>
  <c r="C24" i="1" s="1"/>
  <c r="G4" i="1" l="1"/>
  <c r="G7" i="1"/>
  <c r="G8" i="1"/>
  <c r="G3" i="1"/>
  <c r="F9" i="1"/>
  <c r="H9" i="1" s="1"/>
  <c r="F4" i="1"/>
  <c r="H4" i="1" s="1"/>
  <c r="F7" i="1"/>
  <c r="H7" i="1" s="1"/>
  <c r="F8" i="1"/>
  <c r="H8" i="1" s="1"/>
  <c r="F3" i="1"/>
  <c r="H3" i="1" s="1"/>
  <c r="C23" i="1" l="1"/>
  <c r="C27" i="1"/>
</calcChain>
</file>

<file path=xl/sharedStrings.xml><?xml version="1.0" encoding="utf-8"?>
<sst xmlns="http://schemas.openxmlformats.org/spreadsheetml/2006/main" count="55" uniqueCount="40">
  <si>
    <t>Predpokladaný počet</t>
  </si>
  <si>
    <t>Položka</t>
  </si>
  <si>
    <t>človekodeň</t>
  </si>
  <si>
    <t>Človekodeň – je merná jednotka pre vykazovanie prácnosti, za ktorú sa považuje 8 pracovných človekohodín jedného pracovníka dodávateľa, pričom Človekohodina – je merná jednotka pre vykazovanie prácnosti, za ktorú sa považuje 1 pracovná hodina (60 minút) jedného pracovníka dodávateľa.</t>
  </si>
  <si>
    <t>Servisná podpora</t>
  </si>
  <si>
    <t>Merná jednotka</t>
  </si>
  <si>
    <t>licencia</t>
  </si>
  <si>
    <t>Cena spolu (za predpokladaný počet) 
v EUR bez DPH</t>
  </si>
  <si>
    <t>Cena spolu (za predpokladaný počet) 
v EUR s DPH</t>
  </si>
  <si>
    <t>Jednotková cena 
v EUR s DPH</t>
  </si>
  <si>
    <t>Jednotková cena 
v EUR bez DPH</t>
  </si>
  <si>
    <t>kus</t>
  </si>
  <si>
    <t>zariadenie</t>
  </si>
  <si>
    <t>kpl</t>
  </si>
  <si>
    <t>Kabeláž, (trunková optická, metalická, patchpanely, rozvádzače)</t>
  </si>
  <si>
    <t xml:space="preserve">Inštalačné a konfiguračné práce pre infraštruktúru serverovej platformy </t>
  </si>
  <si>
    <t>Racková skriňa</t>
  </si>
  <si>
    <r>
      <t xml:space="preserve">Kritérium: 
</t>
    </r>
    <r>
      <rPr>
        <b/>
        <sz val="12"/>
        <color theme="1"/>
        <rFont val="Calibri"/>
        <family val="2"/>
        <charset val="238"/>
        <scheme val="minor"/>
      </rPr>
      <t>Celková cena za dodanie predmetu zákazky v EUR bez DPH</t>
    </r>
  </si>
  <si>
    <t>1. Storage Typ1</t>
  </si>
  <si>
    <t>Položka č. 2 – Kabeláž, (trunková optická, metalická, patchpanely, rozvádzače)</t>
  </si>
  <si>
    <t>Položka č. 3 – Racková skriňa</t>
  </si>
  <si>
    <t>Položka č. 4 – Server na zálohovanie</t>
  </si>
  <si>
    <t>Server na zálohovanie</t>
  </si>
  <si>
    <t xml:space="preserve">Položka č. 5 – Inštalačné a konfiguračné práce pre infraštruktúru serverovej platformy </t>
  </si>
  <si>
    <t>1. Storage Typ2</t>
  </si>
  <si>
    <t>Položka č. 1 - SMP server</t>
  </si>
  <si>
    <t>SMP server</t>
  </si>
  <si>
    <t>Položka č. 1 – Diskové pole</t>
  </si>
  <si>
    <t>Diskové pole</t>
  </si>
  <si>
    <t xml:space="preserve">Položka č. 2 - Diskové pole </t>
  </si>
  <si>
    <t xml:space="preserve">Diskové pole </t>
  </si>
  <si>
    <t>Položka č. 3 - Licencie zálohovacieho softvéru</t>
  </si>
  <si>
    <t>Licencie zálohovacieho softvéru</t>
  </si>
  <si>
    <t>Položka č. 4 -Diskové pole</t>
  </si>
  <si>
    <t>Položka č. 5 - Inštalačné a konfiguračné práce pre infraštruktúru storage platformy</t>
  </si>
  <si>
    <t>Inštalačné a konfiguračné práce pre infraštruktúru storage platformy</t>
  </si>
  <si>
    <t>Cena celkom za dodávané zariadenia 
(súčet položky č. 1 až položky č.4 ) časť Storage Typ1</t>
  </si>
  <si>
    <t>Cena celkom za Inštalačné a konfiguračné práce pre infraštruktúru serverovej platformy (položka č. 5) časť  Storage Typ1</t>
  </si>
  <si>
    <t>Cena celkom za dodávané zariadenia 
(súčet položky č. 1 až položky č. 4 ) časť Storage Typ2</t>
  </si>
  <si>
    <t>Cena celkom za Inštalačné a konfiguračné práce pre infraštruktúru storage platformy (položka č. 5) časť 2 Storage Typ2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</si>
</sst>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\ _E_U_R_-;\-* #,##0\ _E_U_R_-;_-* &quot;-&quot;??\ _E_U_R_-;_-@_-"/>
    <numFmt numFmtId="166" formatCode="_-* #,##0.00\ [$€-1]_-;\-* #,##0.00\ [$€-1]_-;_-* &quot;-&quot;??\ [$€-1]_-;_-@_-"/>
    <numFmt numFmtId="167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166" fontId="3" fillId="0" borderId="0" xfId="0" applyNumberFormat="1" applyFont="1" applyAlignment="1">
      <alignment horizontal="right" vertical="top"/>
    </xf>
    <xf numFmtId="166" fontId="3" fillId="0" borderId="0" xfId="0" applyNumberFormat="1" applyFont="1" applyAlignment="1" applyProtection="1">
      <alignment horizontal="right" vertical="top"/>
      <protection locked="0"/>
    </xf>
    <xf numFmtId="166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quotePrefix="1" applyFont="1" applyAlignment="1">
      <alignment horizontal="left" vertical="top" wrapText="1"/>
    </xf>
    <xf numFmtId="166" fontId="6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6" fontId="2" fillId="2" borderId="1" xfId="2" applyNumberFormat="1" applyFont="1" applyFill="1" applyBorder="1" applyAlignment="1" applyProtection="1">
      <alignment horizontal="center" vertical="center" wrapText="1"/>
    </xf>
    <xf numFmtId="0" fontId="0" fillId="0" borderId="16" xfId="0" applyBorder="1"/>
    <xf numFmtId="0" fontId="0" fillId="0" borderId="0" xfId="0"/>
    <xf numFmtId="167" fontId="7" fillId="0" borderId="0" xfId="2" applyNumberFormat="1" applyFont="1" applyFill="1" applyBorder="1" applyAlignment="1" applyProtection="1">
      <alignment vertical="top"/>
    </xf>
    <xf numFmtId="0" fontId="0" fillId="0" borderId="0" xfId="0" applyBorder="1"/>
    <xf numFmtId="0" fontId="2" fillId="0" borderId="0" xfId="0" applyFont="1" applyAlignment="1"/>
    <xf numFmtId="0" fontId="0" fillId="0" borderId="0" xfId="0" applyAlignment="1"/>
    <xf numFmtId="0" fontId="3" fillId="0" borderId="0" xfId="1" applyNumberFormat="1" applyFont="1" applyFill="1" applyBorder="1" applyAlignment="1" applyProtection="1">
      <alignment vertical="center" wrapText="1"/>
    </xf>
    <xf numFmtId="44" fontId="3" fillId="5" borderId="5" xfId="0" applyNumberFormat="1" applyFont="1" applyFill="1" applyBorder="1" applyAlignment="1">
      <alignment horizontal="center" vertical="center"/>
    </xf>
    <xf numFmtId="44" fontId="3" fillId="0" borderId="5" xfId="0" applyNumberFormat="1" applyFont="1" applyFill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5" borderId="8" xfId="0" applyNumberFormat="1" applyFont="1" applyFill="1" applyBorder="1" applyAlignment="1">
      <alignment horizontal="center" vertical="center"/>
    </xf>
    <xf numFmtId="44" fontId="3" fillId="0" borderId="8" xfId="0" applyNumberFormat="1" applyFont="1" applyFill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5" borderId="6" xfId="0" applyNumberFormat="1" applyFont="1" applyFill="1" applyBorder="1" applyAlignment="1">
      <alignment horizontal="center" vertical="center"/>
    </xf>
    <xf numFmtId="44" fontId="3" fillId="5" borderId="15" xfId="0" applyNumberFormat="1" applyFont="1" applyFill="1" applyBorder="1" applyAlignment="1">
      <alignment horizontal="center" vertical="center"/>
    </xf>
    <xf numFmtId="44" fontId="3" fillId="5" borderId="11" xfId="0" applyNumberFormat="1" applyFont="1" applyFill="1" applyBorder="1" applyAlignment="1">
      <alignment horizontal="center" vertical="center"/>
    </xf>
    <xf numFmtId="44" fontId="3" fillId="0" borderId="11" xfId="0" applyNumberFormat="1" applyFont="1" applyFill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/>
    </xf>
    <xf numFmtId="166" fontId="2" fillId="4" borderId="14" xfId="2" applyNumberFormat="1" applyFont="1" applyFill="1" applyBorder="1" applyAlignment="1" applyProtection="1">
      <alignment vertical="center" wrapText="1"/>
    </xf>
    <xf numFmtId="166" fontId="2" fillId="4" borderId="10" xfId="2" applyNumberFormat="1" applyFont="1" applyFill="1" applyBorder="1" applyAlignment="1" applyProtection="1">
      <alignment vertical="center" wrapText="1"/>
    </xf>
    <xf numFmtId="166" fontId="2" fillId="4" borderId="13" xfId="2" applyNumberFormat="1" applyFont="1" applyFill="1" applyBorder="1" applyAlignment="1" applyProtection="1">
      <alignment vertical="center" wrapText="1"/>
    </xf>
    <xf numFmtId="44" fontId="3" fillId="0" borderId="11" xfId="0" applyNumberFormat="1" applyFont="1" applyBorder="1" applyAlignment="1">
      <alignment horizontal="center" vertical="center"/>
    </xf>
    <xf numFmtId="44" fontId="9" fillId="0" borderId="18" xfId="2" applyNumberFormat="1" applyFont="1" applyFill="1" applyBorder="1" applyAlignment="1" applyProtection="1">
      <alignment horizontal="center" vertical="center"/>
    </xf>
    <xf numFmtId="44" fontId="9" fillId="7" borderId="18" xfId="2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vertical="center" wrapText="1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0" xfId="0" applyNumberFormat="1" applyFont="1" applyFill="1" applyAlignment="1" applyProtection="1">
      <alignment horizontal="right" vertical="top"/>
      <protection locked="0"/>
    </xf>
    <xf numFmtId="0" fontId="4" fillId="0" borderId="21" xfId="0" applyFont="1" applyFill="1" applyBorder="1" applyAlignment="1">
      <alignment horizontal="left" vertical="center" wrapText="1"/>
    </xf>
    <xf numFmtId="0" fontId="3" fillId="0" borderId="22" xfId="0" applyNumberFormat="1" applyFont="1" applyFill="1" applyBorder="1" applyAlignment="1">
      <alignment horizontal="left" vertical="center" wrapText="1"/>
    </xf>
    <xf numFmtId="0" fontId="6" fillId="0" borderId="22" xfId="0" applyNumberFormat="1" applyFont="1" applyFill="1" applyBorder="1" applyAlignment="1">
      <alignment vertical="center" wrapText="1"/>
    </xf>
    <xf numFmtId="1" fontId="3" fillId="0" borderId="22" xfId="0" applyNumberFormat="1" applyFont="1" applyFill="1" applyBorder="1" applyAlignment="1">
      <alignment horizontal="center" vertical="center"/>
    </xf>
    <xf numFmtId="166" fontId="2" fillId="2" borderId="17" xfId="2" applyNumberFormat="1" applyFont="1" applyFill="1" applyBorder="1" applyAlignment="1" applyProtection="1">
      <alignment horizontal="center" vertical="center" wrapText="1"/>
    </xf>
    <xf numFmtId="166" fontId="2" fillId="2" borderId="13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6" borderId="18" xfId="1" applyNumberFormat="1" applyFont="1" applyFill="1" applyBorder="1" applyAlignment="1" applyProtection="1">
      <alignment horizontal="left" vertical="top" wrapText="1"/>
    </xf>
    <xf numFmtId="0" fontId="9" fillId="6" borderId="18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8" fillId="3" borderId="18" xfId="1" applyNumberFormat="1" applyFont="1" applyFill="1" applyBorder="1" applyAlignment="1">
      <alignment horizontal="left" vertical="top" wrapText="1"/>
    </xf>
    <xf numFmtId="0" fontId="9" fillId="3" borderId="18" xfId="0" applyNumberFormat="1" applyFont="1" applyFill="1" applyBorder="1" applyAlignment="1">
      <alignment horizontal="left" vertical="top" wrapText="1"/>
    </xf>
    <xf numFmtId="0" fontId="8" fillId="6" borderId="18" xfId="1" applyNumberFormat="1" applyFont="1" applyFill="1" applyBorder="1" applyAlignment="1">
      <alignment horizontal="left" vertical="top" wrapText="1"/>
    </xf>
    <xf numFmtId="165" fontId="4" fillId="0" borderId="4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8" fillId="6" borderId="19" xfId="1" applyNumberFormat="1" applyFont="1" applyFill="1" applyBorder="1" applyAlignment="1" applyProtection="1">
      <alignment horizontal="left" vertical="top" wrapText="1"/>
    </xf>
    <xf numFmtId="0" fontId="8" fillId="6" borderId="20" xfId="1" applyNumberFormat="1" applyFont="1" applyFill="1" applyBorder="1" applyAlignment="1" applyProtection="1">
      <alignment horizontal="left" vertical="top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workbookViewId="0">
      <selection activeCell="E3" sqref="E3"/>
    </sheetView>
  </sheetViews>
  <sheetFormatPr defaultRowHeight="15" x14ac:dyDescent="0.25"/>
  <cols>
    <col min="1" max="1" width="31.28515625" customWidth="1"/>
    <col min="2" max="2" width="39.5703125" customWidth="1"/>
    <col min="3" max="3" width="16.85546875" customWidth="1"/>
    <col min="4" max="4" width="18.140625" style="12" bestFit="1" customWidth="1"/>
    <col min="5" max="6" width="18.28515625" customWidth="1"/>
    <col min="7" max="7" width="23.5703125" style="12" customWidth="1"/>
    <col min="8" max="8" width="23.42578125" customWidth="1"/>
    <col min="9" max="9" width="9.140625" customWidth="1"/>
  </cols>
  <sheetData>
    <row r="1" spans="1:9" ht="39" thickBot="1" x14ac:dyDescent="0.3">
      <c r="A1" s="52" t="s">
        <v>1</v>
      </c>
      <c r="B1" s="53"/>
      <c r="C1" s="10" t="s">
        <v>5</v>
      </c>
      <c r="D1" s="10" t="s">
        <v>0</v>
      </c>
      <c r="E1" s="10" t="s">
        <v>10</v>
      </c>
      <c r="F1" s="10" t="s">
        <v>9</v>
      </c>
      <c r="G1" s="10" t="s">
        <v>7</v>
      </c>
      <c r="H1" s="10" t="s">
        <v>8</v>
      </c>
    </row>
    <row r="2" spans="1:9" ht="20.25" customHeight="1" thickBot="1" x14ac:dyDescent="0.3">
      <c r="A2" s="31" t="s">
        <v>18</v>
      </c>
      <c r="B2" s="32"/>
      <c r="C2" s="32"/>
      <c r="D2" s="32"/>
      <c r="E2" s="32"/>
      <c r="F2" s="32"/>
      <c r="G2" s="32"/>
      <c r="H2" s="33"/>
    </row>
    <row r="3" spans="1:9" ht="29.25" customHeight="1" x14ac:dyDescent="0.25">
      <c r="A3" s="57" t="s">
        <v>27</v>
      </c>
      <c r="B3" s="37" t="s">
        <v>28</v>
      </c>
      <c r="C3" s="38" t="s">
        <v>11</v>
      </c>
      <c r="D3" s="39">
        <v>3</v>
      </c>
      <c r="E3" s="18"/>
      <c r="F3" s="19">
        <f>E3*1.2</f>
        <v>0</v>
      </c>
      <c r="G3" s="20">
        <f>D3*E3</f>
        <v>0</v>
      </c>
      <c r="H3" s="21">
        <f>D3*F3</f>
        <v>0</v>
      </c>
      <c r="I3" s="11"/>
    </row>
    <row r="4" spans="1:9" ht="26.25" customHeight="1" thickBot="1" x14ac:dyDescent="0.3">
      <c r="A4" s="58"/>
      <c r="B4" s="40" t="s">
        <v>4</v>
      </c>
      <c r="C4" s="41" t="s">
        <v>12</v>
      </c>
      <c r="D4" s="42">
        <v>3</v>
      </c>
      <c r="E4" s="22"/>
      <c r="F4" s="23">
        <f t="shared" ref="F4:F8" si="0">E4*1.2</f>
        <v>0</v>
      </c>
      <c r="G4" s="24">
        <f t="shared" ref="G4:G9" si="1">D4*E4</f>
        <v>0</v>
      </c>
      <c r="H4" s="25">
        <f t="shared" ref="H4:H9" si="2">D4*F4</f>
        <v>0</v>
      </c>
      <c r="I4" s="11"/>
    </row>
    <row r="5" spans="1:9" s="12" customFormat="1" ht="39" thickBot="1" x14ac:dyDescent="0.3">
      <c r="A5" s="48" t="s">
        <v>19</v>
      </c>
      <c r="B5" s="49" t="s">
        <v>14</v>
      </c>
      <c r="C5" s="50" t="s">
        <v>13</v>
      </c>
      <c r="D5" s="51">
        <v>1</v>
      </c>
      <c r="E5" s="22"/>
      <c r="F5" s="23">
        <f t="shared" si="0"/>
        <v>0</v>
      </c>
      <c r="G5" s="24">
        <f t="shared" si="1"/>
        <v>0</v>
      </c>
      <c r="H5" s="25">
        <f t="shared" si="2"/>
        <v>0</v>
      </c>
      <c r="I5" s="14"/>
    </row>
    <row r="6" spans="1:9" s="12" customFormat="1" ht="30.75" customHeight="1" thickBot="1" x14ac:dyDescent="0.3">
      <c r="A6" s="43" t="s">
        <v>20</v>
      </c>
      <c r="B6" s="44" t="s">
        <v>16</v>
      </c>
      <c r="C6" s="45" t="s">
        <v>11</v>
      </c>
      <c r="D6" s="46">
        <v>8</v>
      </c>
      <c r="E6" s="28"/>
      <c r="F6" s="29">
        <f t="shared" ref="F6" si="3">E6*1.2</f>
        <v>0</v>
      </c>
      <c r="G6" s="34">
        <f t="shared" ref="G6" si="4">D6*E6</f>
        <v>0</v>
      </c>
      <c r="H6" s="30">
        <f t="shared" ref="H6" si="5">D6*F6</f>
        <v>0</v>
      </c>
      <c r="I6" s="14"/>
    </row>
    <row r="7" spans="1:9" ht="27" customHeight="1" x14ac:dyDescent="0.25">
      <c r="A7" s="62" t="s">
        <v>21</v>
      </c>
      <c r="B7" s="37" t="s">
        <v>22</v>
      </c>
      <c r="C7" s="38" t="s">
        <v>11</v>
      </c>
      <c r="D7" s="39">
        <v>5</v>
      </c>
      <c r="E7" s="26"/>
      <c r="F7" s="19">
        <f t="shared" si="0"/>
        <v>0</v>
      </c>
      <c r="G7" s="20">
        <f t="shared" si="1"/>
        <v>0</v>
      </c>
      <c r="H7" s="21">
        <f t="shared" si="2"/>
        <v>0</v>
      </c>
    </row>
    <row r="8" spans="1:9" ht="28.5" customHeight="1" thickBot="1" x14ac:dyDescent="0.3">
      <c r="A8" s="63"/>
      <c r="B8" s="40" t="s">
        <v>4</v>
      </c>
      <c r="C8" s="41" t="s">
        <v>12</v>
      </c>
      <c r="D8" s="42">
        <v>5</v>
      </c>
      <c r="E8" s="27"/>
      <c r="F8" s="23">
        <f t="shared" si="0"/>
        <v>0</v>
      </c>
      <c r="G8" s="24">
        <f t="shared" si="1"/>
        <v>0</v>
      </c>
      <c r="H8" s="25">
        <f t="shared" si="2"/>
        <v>0</v>
      </c>
      <c r="I8" s="14"/>
    </row>
    <row r="9" spans="1:9" ht="39" thickBot="1" x14ac:dyDescent="0.3">
      <c r="A9" s="43" t="s">
        <v>23</v>
      </c>
      <c r="B9" s="44" t="s">
        <v>15</v>
      </c>
      <c r="C9" s="45" t="s">
        <v>2</v>
      </c>
      <c r="D9" s="46">
        <v>210</v>
      </c>
      <c r="E9" s="28"/>
      <c r="F9" s="29">
        <f t="shared" ref="F9" si="6">E9*1.2</f>
        <v>0</v>
      </c>
      <c r="G9" s="34">
        <f t="shared" si="1"/>
        <v>0</v>
      </c>
      <c r="H9" s="30">
        <f t="shared" si="2"/>
        <v>0</v>
      </c>
    </row>
    <row r="10" spans="1:9" s="12" customFormat="1" ht="20.25" customHeight="1" thickBot="1" x14ac:dyDescent="0.3">
      <c r="A10" s="31" t="s">
        <v>24</v>
      </c>
      <c r="B10" s="32"/>
      <c r="C10" s="32"/>
      <c r="D10" s="32"/>
      <c r="E10" s="32"/>
      <c r="F10" s="32"/>
      <c r="G10" s="32"/>
      <c r="H10" s="33"/>
    </row>
    <row r="11" spans="1:9" s="12" customFormat="1" ht="22.5" customHeight="1" x14ac:dyDescent="0.25">
      <c r="A11" s="57" t="s">
        <v>25</v>
      </c>
      <c r="B11" s="37" t="s">
        <v>26</v>
      </c>
      <c r="C11" s="38" t="s">
        <v>11</v>
      </c>
      <c r="D11" s="39">
        <v>1</v>
      </c>
      <c r="E11" s="18"/>
      <c r="F11" s="19">
        <f>E11*1.2</f>
        <v>0</v>
      </c>
      <c r="G11" s="20">
        <f>D11*E11</f>
        <v>0</v>
      </c>
      <c r="H11" s="21">
        <f>D11*F11</f>
        <v>0</v>
      </c>
    </row>
    <row r="12" spans="1:9" s="12" customFormat="1" ht="28.5" customHeight="1" thickBot="1" x14ac:dyDescent="0.3">
      <c r="A12" s="58"/>
      <c r="B12" s="40" t="s">
        <v>4</v>
      </c>
      <c r="C12" s="41" t="s">
        <v>12</v>
      </c>
      <c r="D12" s="42">
        <v>1</v>
      </c>
      <c r="E12" s="22"/>
      <c r="F12" s="23">
        <f t="shared" ref="F12" si="7">E12*1.2</f>
        <v>0</v>
      </c>
      <c r="G12" s="24">
        <f t="shared" ref="G12" si="8">D12*E12</f>
        <v>0</v>
      </c>
      <c r="H12" s="25">
        <f t="shared" ref="H12" si="9">D12*F12</f>
        <v>0</v>
      </c>
    </row>
    <row r="13" spans="1:9" s="12" customFormat="1" ht="20.25" customHeight="1" x14ac:dyDescent="0.25">
      <c r="A13" s="57" t="s">
        <v>29</v>
      </c>
      <c r="B13" s="37" t="s">
        <v>30</v>
      </c>
      <c r="C13" s="38" t="s">
        <v>11</v>
      </c>
      <c r="D13" s="39">
        <v>1</v>
      </c>
      <c r="E13" s="18"/>
      <c r="F13" s="19">
        <f>E13*1.2</f>
        <v>0</v>
      </c>
      <c r="G13" s="20">
        <f>D13*E13</f>
        <v>0</v>
      </c>
      <c r="H13" s="21">
        <f>D13*F13</f>
        <v>0</v>
      </c>
    </row>
    <row r="14" spans="1:9" s="12" customFormat="1" ht="24" customHeight="1" thickBot="1" x14ac:dyDescent="0.3">
      <c r="A14" s="58"/>
      <c r="B14" s="40" t="s">
        <v>4</v>
      </c>
      <c r="C14" s="41" t="s">
        <v>12</v>
      </c>
      <c r="D14" s="42">
        <v>1</v>
      </c>
      <c r="E14" s="22"/>
      <c r="F14" s="23">
        <f t="shared" ref="F14:F15" si="10">E14*1.2</f>
        <v>0</v>
      </c>
      <c r="G14" s="24">
        <f t="shared" ref="G14:G15" si="11">D14*E14</f>
        <v>0</v>
      </c>
      <c r="H14" s="25">
        <f t="shared" ref="H14:H15" si="12">D14*F14</f>
        <v>0</v>
      </c>
    </row>
    <row r="15" spans="1:9" s="12" customFormat="1" ht="25.5" customHeight="1" thickBot="1" x14ac:dyDescent="0.3">
      <c r="A15" s="43" t="s">
        <v>31</v>
      </c>
      <c r="B15" s="44" t="s">
        <v>32</v>
      </c>
      <c r="C15" s="45" t="s">
        <v>6</v>
      </c>
      <c r="D15" s="46">
        <v>700</v>
      </c>
      <c r="E15" s="28"/>
      <c r="F15" s="29">
        <f t="shared" si="10"/>
        <v>0</v>
      </c>
      <c r="G15" s="34">
        <f t="shared" si="11"/>
        <v>0</v>
      </c>
      <c r="H15" s="30">
        <f t="shared" si="12"/>
        <v>0</v>
      </c>
    </row>
    <row r="16" spans="1:9" s="12" customFormat="1" ht="18.75" customHeight="1" x14ac:dyDescent="0.25">
      <c r="A16" s="57" t="s">
        <v>33</v>
      </c>
      <c r="B16" s="37" t="s">
        <v>30</v>
      </c>
      <c r="C16" s="38" t="s">
        <v>11</v>
      </c>
      <c r="D16" s="39">
        <v>3</v>
      </c>
      <c r="E16" s="18"/>
      <c r="F16" s="19">
        <f>E16*1.2</f>
        <v>0</v>
      </c>
      <c r="G16" s="20">
        <f>D16*E16</f>
        <v>0</v>
      </c>
      <c r="H16" s="21">
        <f>D16*F16</f>
        <v>0</v>
      </c>
    </row>
    <row r="17" spans="1:16" s="12" customFormat="1" ht="25.5" customHeight="1" thickBot="1" x14ac:dyDescent="0.3">
      <c r="A17" s="58"/>
      <c r="B17" s="40" t="s">
        <v>4</v>
      </c>
      <c r="C17" s="41" t="s">
        <v>12</v>
      </c>
      <c r="D17" s="42">
        <v>3</v>
      </c>
      <c r="E17" s="22"/>
      <c r="F17" s="23">
        <f t="shared" ref="F17:F18" si="13">E17*1.2</f>
        <v>0</v>
      </c>
      <c r="G17" s="24">
        <f t="shared" ref="G17:G18" si="14">D17*E17</f>
        <v>0</v>
      </c>
      <c r="H17" s="25">
        <f t="shared" ref="H17:H18" si="15">D17*F17</f>
        <v>0</v>
      </c>
    </row>
    <row r="18" spans="1:16" s="12" customFormat="1" ht="39" thickBot="1" x14ac:dyDescent="0.3">
      <c r="A18" s="43" t="s">
        <v>34</v>
      </c>
      <c r="B18" s="44" t="s">
        <v>35</v>
      </c>
      <c r="C18" s="45" t="s">
        <v>2</v>
      </c>
      <c r="D18" s="46">
        <v>509</v>
      </c>
      <c r="E18" s="28"/>
      <c r="F18" s="29">
        <f t="shared" si="13"/>
        <v>0</v>
      </c>
      <c r="G18" s="34">
        <f t="shared" si="14"/>
        <v>0</v>
      </c>
      <c r="H18" s="30">
        <f t="shared" si="15"/>
        <v>0</v>
      </c>
    </row>
    <row r="19" spans="1:16" x14ac:dyDescent="0.25">
      <c r="A19" s="5"/>
      <c r="B19" s="4"/>
      <c r="C19" s="6"/>
      <c r="D19" s="6"/>
      <c r="E19" s="47"/>
      <c r="F19" s="7"/>
      <c r="G19" s="7"/>
      <c r="H19" s="7"/>
    </row>
    <row r="20" spans="1:16" x14ac:dyDescent="0.25">
      <c r="A20" s="54" t="s">
        <v>3</v>
      </c>
      <c r="B20" s="54"/>
      <c r="C20" s="54"/>
      <c r="D20" s="54"/>
      <c r="E20" s="54"/>
      <c r="F20" s="54"/>
      <c r="G20" s="54"/>
      <c r="H20" s="54"/>
      <c r="I20" s="17"/>
    </row>
    <row r="21" spans="1:16" x14ac:dyDescent="0.25">
      <c r="A21" s="54"/>
      <c r="B21" s="54"/>
      <c r="C21" s="54"/>
      <c r="D21" s="54"/>
      <c r="E21" s="54"/>
      <c r="F21" s="54"/>
      <c r="G21" s="54"/>
      <c r="H21" s="54"/>
      <c r="I21" s="15"/>
      <c r="J21" s="16"/>
      <c r="K21" s="16"/>
      <c r="L21" s="16"/>
      <c r="M21" s="16"/>
      <c r="N21" s="16"/>
      <c r="O21" s="16"/>
      <c r="P21" s="16"/>
    </row>
    <row r="22" spans="1:16" x14ac:dyDescent="0.25">
      <c r="A22" s="9"/>
      <c r="E22" s="3"/>
      <c r="F22" s="3"/>
      <c r="G22" s="3"/>
      <c r="H22" s="3"/>
      <c r="I22" s="3"/>
    </row>
    <row r="23" spans="1:16" ht="41.25" customHeight="1" x14ac:dyDescent="0.25">
      <c r="A23" s="55" t="s">
        <v>36</v>
      </c>
      <c r="B23" s="56"/>
      <c r="C23" s="35">
        <f>G3+G4+G5+G6+G7+G8</f>
        <v>0</v>
      </c>
      <c r="D23" s="13"/>
      <c r="E23" s="1"/>
      <c r="F23" s="1"/>
      <c r="G23" s="1"/>
      <c r="H23" s="1"/>
      <c r="I23" s="1"/>
    </row>
    <row r="24" spans="1:16" s="12" customFormat="1" ht="41.25" customHeight="1" x14ac:dyDescent="0.25">
      <c r="A24" s="64" t="s">
        <v>37</v>
      </c>
      <c r="B24" s="65"/>
      <c r="C24" s="35">
        <f>G9</f>
        <v>0</v>
      </c>
      <c r="D24" s="13"/>
      <c r="E24" s="1"/>
      <c r="F24" s="1"/>
      <c r="G24" s="1"/>
      <c r="H24" s="1"/>
      <c r="I24" s="1"/>
    </row>
    <row r="25" spans="1:16" ht="41.25" customHeight="1" x14ac:dyDescent="0.25">
      <c r="A25" s="55" t="s">
        <v>38</v>
      </c>
      <c r="B25" s="55"/>
      <c r="C25" s="35">
        <f xml:space="preserve"> G11+G12+G13+G14+G15+G16+G17</f>
        <v>0</v>
      </c>
      <c r="D25" s="13"/>
      <c r="E25" s="1"/>
      <c r="F25" s="1"/>
      <c r="G25" s="1"/>
      <c r="H25" s="1"/>
      <c r="I25" s="1"/>
    </row>
    <row r="26" spans="1:16" ht="41.25" customHeight="1" x14ac:dyDescent="0.25">
      <c r="A26" s="61" t="s">
        <v>39</v>
      </c>
      <c r="B26" s="56"/>
      <c r="C26" s="35">
        <f>G18</f>
        <v>0</v>
      </c>
      <c r="D26" s="13"/>
      <c r="E26" s="2"/>
      <c r="F26" s="2"/>
      <c r="G26" s="2"/>
      <c r="H26" s="2"/>
      <c r="I26" s="1"/>
    </row>
    <row r="27" spans="1:16" ht="45" customHeight="1" x14ac:dyDescent="0.25">
      <c r="A27" s="59" t="s">
        <v>17</v>
      </c>
      <c r="B27" s="60"/>
      <c r="C27" s="36">
        <f>SUM(C23:C26)</f>
        <v>0</v>
      </c>
      <c r="D27" s="13"/>
      <c r="E27" s="2"/>
      <c r="F27" s="2"/>
      <c r="G27" s="2"/>
      <c r="H27" s="2"/>
      <c r="I27" s="1"/>
    </row>
    <row r="28" spans="1:16" x14ac:dyDescent="0.25">
      <c r="A28" s="4"/>
      <c r="B28" s="4"/>
      <c r="C28" s="8"/>
      <c r="D28" s="8"/>
      <c r="E28" s="7"/>
      <c r="F28" s="7"/>
      <c r="G28" s="7"/>
      <c r="H28" s="2"/>
    </row>
    <row r="29" spans="1:16" x14ac:dyDescent="0.25">
      <c r="A29" s="4"/>
      <c r="B29" s="4"/>
      <c r="C29" s="8"/>
      <c r="D29" s="8"/>
      <c r="E29" s="7"/>
      <c r="F29" s="7"/>
      <c r="G29" s="7"/>
      <c r="H29" s="2"/>
    </row>
    <row r="30" spans="1:16" x14ac:dyDescent="0.25">
      <c r="A30" s="4"/>
      <c r="B30" s="4"/>
      <c r="C30" s="8"/>
      <c r="D30" s="8"/>
      <c r="E30" s="7"/>
      <c r="F30" s="7"/>
      <c r="G30" s="7"/>
      <c r="H30" s="2"/>
    </row>
    <row r="31" spans="1:16" x14ac:dyDescent="0.25">
      <c r="A31" s="4"/>
      <c r="B31" s="4"/>
      <c r="C31" s="8"/>
      <c r="D31" s="8"/>
      <c r="E31" s="7"/>
      <c r="F31" s="7"/>
      <c r="G31" s="7"/>
      <c r="H31" s="2"/>
    </row>
    <row r="32" spans="1:16" x14ac:dyDescent="0.25">
      <c r="A32" s="4"/>
      <c r="B32" s="4"/>
      <c r="C32" s="8"/>
      <c r="D32" s="8"/>
      <c r="E32" s="7"/>
      <c r="F32" s="7"/>
      <c r="G32" s="7"/>
      <c r="H32" s="2"/>
    </row>
    <row r="33" spans="1:8" x14ac:dyDescent="0.25">
      <c r="A33" s="4"/>
      <c r="B33" s="4"/>
      <c r="C33" s="8"/>
      <c r="D33" s="8"/>
      <c r="E33" s="7"/>
      <c r="F33" s="7"/>
      <c r="G33" s="7"/>
      <c r="H33" s="2"/>
    </row>
    <row r="34" spans="1:8" x14ac:dyDescent="0.25">
      <c r="A34" s="4"/>
      <c r="B34" s="4"/>
      <c r="C34" s="8"/>
      <c r="D34" s="8"/>
      <c r="E34" s="7"/>
      <c r="F34" s="7"/>
      <c r="G34" s="7"/>
      <c r="H34" s="2"/>
    </row>
    <row r="35" spans="1:8" x14ac:dyDescent="0.25">
      <c r="A35" s="4"/>
      <c r="B35" s="4"/>
      <c r="C35" s="8"/>
      <c r="D35" s="8"/>
      <c r="E35" s="7"/>
      <c r="F35" s="7"/>
      <c r="G35" s="7"/>
      <c r="H35" s="2"/>
    </row>
    <row r="36" spans="1:8" x14ac:dyDescent="0.25">
      <c r="A36" s="4"/>
      <c r="B36" s="4"/>
      <c r="C36" s="8"/>
      <c r="D36" s="8"/>
      <c r="E36" s="7"/>
      <c r="F36" s="7"/>
      <c r="G36" s="7"/>
      <c r="H36" s="2"/>
    </row>
    <row r="37" spans="1:8" x14ac:dyDescent="0.25">
      <c r="A37" s="4"/>
      <c r="B37" s="4"/>
      <c r="C37" s="8"/>
      <c r="D37" s="8"/>
      <c r="E37" s="7"/>
      <c r="F37" s="7"/>
      <c r="G37" s="7"/>
      <c r="H37" s="2"/>
    </row>
    <row r="38" spans="1:8" x14ac:dyDescent="0.25">
      <c r="A38" s="4"/>
      <c r="B38" s="4"/>
      <c r="C38" s="8"/>
      <c r="D38" s="8"/>
      <c r="E38" s="7"/>
      <c r="F38" s="7"/>
      <c r="G38" s="7"/>
      <c r="H38" s="2"/>
    </row>
    <row r="39" spans="1:8" x14ac:dyDescent="0.25">
      <c r="A39" s="4"/>
      <c r="B39" s="4"/>
      <c r="C39" s="8"/>
      <c r="D39" s="8"/>
      <c r="E39" s="7"/>
      <c r="F39" s="7"/>
      <c r="G39" s="7"/>
      <c r="H39" s="2"/>
    </row>
    <row r="40" spans="1:8" x14ac:dyDescent="0.25">
      <c r="A40" s="4"/>
      <c r="B40" s="4"/>
      <c r="C40" s="8"/>
      <c r="D40" s="8"/>
      <c r="E40" s="7"/>
      <c r="F40" s="7"/>
      <c r="G40" s="7"/>
      <c r="H40" s="2"/>
    </row>
    <row r="41" spans="1:8" x14ac:dyDescent="0.25">
      <c r="A41" s="4"/>
      <c r="B41" s="4"/>
      <c r="C41" s="8"/>
      <c r="D41" s="8"/>
      <c r="E41" s="7"/>
      <c r="F41" s="7"/>
      <c r="G41" s="7"/>
      <c r="H41" s="2"/>
    </row>
    <row r="42" spans="1:8" x14ac:dyDescent="0.25">
      <c r="A42" s="4"/>
      <c r="B42" s="4"/>
      <c r="C42" s="8"/>
      <c r="D42" s="8"/>
      <c r="E42" s="7"/>
      <c r="F42" s="7"/>
      <c r="G42" s="7"/>
      <c r="H42" s="2"/>
    </row>
    <row r="43" spans="1:8" x14ac:dyDescent="0.25">
      <c r="A43" s="4"/>
      <c r="B43" s="4"/>
      <c r="C43" s="8"/>
      <c r="D43" s="8"/>
      <c r="E43" s="7"/>
      <c r="F43" s="7"/>
      <c r="G43" s="7"/>
      <c r="H43" s="2"/>
    </row>
    <row r="44" spans="1:8" x14ac:dyDescent="0.25">
      <c r="A44" s="4"/>
      <c r="B44" s="4"/>
      <c r="C44" s="8"/>
      <c r="D44" s="8"/>
      <c r="E44" s="7"/>
      <c r="F44" s="7"/>
      <c r="G44" s="7"/>
      <c r="H44" s="2"/>
    </row>
    <row r="45" spans="1:8" x14ac:dyDescent="0.25">
      <c r="A45" s="4"/>
      <c r="B45" s="4"/>
      <c r="C45" s="8"/>
      <c r="D45" s="8"/>
      <c r="E45" s="7"/>
      <c r="F45" s="7"/>
      <c r="G45" s="7"/>
      <c r="H45" s="2"/>
    </row>
  </sheetData>
  <mergeCells count="12">
    <mergeCell ref="A27:B27"/>
    <mergeCell ref="A26:B26"/>
    <mergeCell ref="A3:A4"/>
    <mergeCell ref="A7:A8"/>
    <mergeCell ref="A24:B24"/>
    <mergeCell ref="A1:B1"/>
    <mergeCell ref="A20:H21"/>
    <mergeCell ref="A25:B25"/>
    <mergeCell ref="A23:B23"/>
    <mergeCell ref="A11:A12"/>
    <mergeCell ref="A13:A14"/>
    <mergeCell ref="A16:A1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2.cast Storage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2021-09-11T18:29:38Z</dcterms:created>
  <dcterms:modified xsi:type="dcterms:W3CDTF">2023-02-20T07:35:53Z</dcterms:modified>
</cp:coreProperties>
</file>