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19425" windowHeight="10425"/>
  </bookViews>
  <sheets>
    <sheet name="npk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I18" i="1" s="1"/>
  <c r="J18" i="1" s="1"/>
  <c r="G19" i="1"/>
  <c r="I19" i="1" s="1"/>
  <c r="J19" i="1" s="1"/>
  <c r="G20" i="1"/>
  <c r="I20" i="1" s="1"/>
  <c r="J20" i="1" s="1"/>
  <c r="G21" i="1"/>
  <c r="I21" i="1" s="1"/>
  <c r="J21" i="1" s="1"/>
  <c r="G22" i="1"/>
  <c r="I22" i="1" s="1"/>
  <c r="J22" i="1" s="1"/>
  <c r="G23" i="1"/>
  <c r="I23" i="1" s="1"/>
  <c r="J23" i="1" s="1"/>
  <c r="I24" i="1"/>
  <c r="J24" i="1" s="1"/>
  <c r="J25" i="1" l="1"/>
  <c r="D42" i="1" s="1"/>
  <c r="E30" i="1"/>
  <c r="F30" i="1" s="1"/>
  <c r="E11" i="1" l="1"/>
  <c r="F11" i="1" s="1"/>
  <c r="E12" i="1"/>
  <c r="F12" i="1" s="1"/>
  <c r="E31" i="1" l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7" i="1"/>
  <c r="F7" i="1" s="1"/>
  <c r="E8" i="1"/>
  <c r="F8" i="1" s="1"/>
  <c r="E9" i="1"/>
  <c r="F9" i="1" s="1"/>
  <c r="E10" i="1"/>
  <c r="F10" i="1" s="1"/>
  <c r="E6" i="1"/>
  <c r="F37" i="1" l="1"/>
  <c r="D43" i="1" s="1"/>
  <c r="F6" i="1"/>
  <c r="F13" i="1" s="1"/>
  <c r="D41" i="1" s="1"/>
  <c r="D44" i="1" s="1"/>
  <c r="E13" i="1"/>
  <c r="C41" i="1" s="1"/>
  <c r="E37" i="1"/>
  <c r="C43" i="1" s="1"/>
  <c r="I25" i="1"/>
  <c r="C42" i="1" s="1"/>
  <c r="C44" i="1" l="1"/>
</calcChain>
</file>

<file path=xl/sharedStrings.xml><?xml version="1.0" encoding="utf-8"?>
<sst xmlns="http://schemas.openxmlformats.org/spreadsheetml/2006/main" count="57" uniqueCount="49">
  <si>
    <t>Položka</t>
  </si>
  <si>
    <t>Jednotková cena v EUR bez DPH</t>
  </si>
  <si>
    <t>Č.P.</t>
  </si>
  <si>
    <t>Spolu bez DPH:</t>
  </si>
  <si>
    <t>Počet / kpl</t>
  </si>
  <si>
    <t>CENA DIELA</t>
  </si>
  <si>
    <t>Služby hotline v rozsahu 24x7 a  odstraňovanie nahlásených vád a problémov</t>
  </si>
  <si>
    <t>Maximálny počet hodín mesačne</t>
  </si>
  <si>
    <t>Počet mesiacov</t>
  </si>
  <si>
    <t>Podpoložka s popisom</t>
  </si>
  <si>
    <t>SLUŽBY PREVÁDZKOVEJ PODPORY</t>
  </si>
  <si>
    <t>Projektový manažér</t>
  </si>
  <si>
    <t>Expert na Kyberbezpečnosť</t>
  </si>
  <si>
    <t>Analytik</t>
  </si>
  <si>
    <t>Tester</t>
  </si>
  <si>
    <t>Školiteľ</t>
  </si>
  <si>
    <t>Konzultačné služby</t>
  </si>
  <si>
    <t>SLUŽBY ROZVOJA A KONZULTAČNÉ SLUŽBY</t>
  </si>
  <si>
    <t>Predpokladaný počet ČD</t>
  </si>
  <si>
    <t xml:space="preserve">HSM hardware </t>
  </si>
  <si>
    <t>HSM licencie a support (Podpora od vendora)</t>
  </si>
  <si>
    <t>Dodanie nadstavbového HSM software – Manažér Kľúčov, software klientskych staníc.  (V rámci riešenia)</t>
  </si>
  <si>
    <t xml:space="preserve">Implementačné práce </t>
  </si>
  <si>
    <t>Automatizácia deploymentu tenantov na HSM (vytvorenia tenantov)</t>
  </si>
  <si>
    <t xml:space="preserve">Podpora riešenia </t>
  </si>
  <si>
    <t>Zaškolenie personálu / Dokumentácia</t>
  </si>
  <si>
    <t>Expert na cloudové služby</t>
  </si>
  <si>
    <t xml:space="preserve">Služby prevádzkovej podpory
- Zabezpečenie technologickej podpory – patche, fixy
- Zabezpečenie aktualizácií riešenia
</t>
  </si>
  <si>
    <t xml:space="preserve">HSM virtualizácie a Partícií v rámci každého HSM </t>
  </si>
  <si>
    <t xml:space="preserve">HSM redundanciu a vysokú dostupnosť </t>
  </si>
  <si>
    <t xml:space="preserve">Sprava a tetovanie backup HSM zariadení </t>
  </si>
  <si>
    <t xml:space="preserve">Manažment kľúčov v rámci key magement služby </t>
  </si>
  <si>
    <t xml:space="preserve">Podpora transparentného šifrovania - Full disk, Database, folder and file </t>
  </si>
  <si>
    <t xml:space="preserve">Testovanie business continuity a DR planov pre služby HSM a transparentneho šifrovania </t>
  </si>
  <si>
    <t>Príloha č. 2 - Štrukturovaný rozpočet - návrh na plnenie kritéria</t>
  </si>
  <si>
    <t>Cena celkom za Dielo :</t>
  </si>
  <si>
    <t>Celková cena položky 
v EUR bez DPH</t>
  </si>
  <si>
    <t>Celková cena položky 
v EUR s DPH</t>
  </si>
  <si>
    <t>Cena mesačne 
v EUR bez DPH</t>
  </si>
  <si>
    <t>Jednotková cena 
v EUR bez DPH za hodinu</t>
  </si>
  <si>
    <t>Celková cena položky
v EUR bez DPH</t>
  </si>
  <si>
    <t>Celková cena položky
v EUR s DPH</t>
  </si>
  <si>
    <t>Návrh na plnenie kritéria</t>
  </si>
  <si>
    <t>Cena v EUR bez DPH</t>
  </si>
  <si>
    <t>Cena v EUR s DPH</t>
  </si>
  <si>
    <t>Cena celkom za Dielo</t>
  </si>
  <si>
    <t>Cena celkom za služby prevádzkovej podpory</t>
  </si>
  <si>
    <t>Cena celkom za služby rozvoja a konzultačné služby</t>
  </si>
  <si>
    <t>Celková cena za poskytnutie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</si>
</sst>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3F3F3F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88">
    <xf numFmtId="0" fontId="0" fillId="0" borderId="0" xfId="0"/>
    <xf numFmtId="16" fontId="0" fillId="0" borderId="3" xfId="0" applyNumberFormat="1" applyBorder="1" applyAlignment="1">
      <alignment horizontal="left"/>
    </xf>
    <xf numFmtId="16" fontId="0" fillId="0" borderId="5" xfId="0" applyNumberFormat="1" applyBorder="1" applyAlignment="1">
      <alignment horizontal="left"/>
    </xf>
    <xf numFmtId="16" fontId="0" fillId="0" borderId="9" xfId="0" applyNumberFormat="1" applyBorder="1" applyAlignment="1">
      <alignment horizontal="left"/>
    </xf>
    <xf numFmtId="0" fontId="4" fillId="0" borderId="0" xfId="0" applyFont="1"/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15" xfId="2" applyBorder="1" applyAlignment="1">
      <alignment horizontal="center" vertical="center" wrapText="1"/>
    </xf>
    <xf numFmtId="0" fontId="2" fillId="2" borderId="16" xfId="2" applyBorder="1" applyAlignment="1">
      <alignment horizontal="center" vertical="center" wrapText="1"/>
    </xf>
    <xf numFmtId="16" fontId="0" fillId="0" borderId="5" xfId="0" applyNumberFormat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0" fillId="0" borderId="7" xfId="0" applyBorder="1"/>
    <xf numFmtId="44" fontId="0" fillId="0" borderId="14" xfId="0" applyNumberFormat="1" applyBorder="1"/>
    <xf numFmtId="0" fontId="2" fillId="2" borderId="20" xfId="2" applyBorder="1" applyAlignment="1">
      <alignment horizontal="center" vertical="center" wrapText="1"/>
    </xf>
    <xf numFmtId="0" fontId="2" fillId="2" borderId="21" xfId="2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22" xfId="2" applyBorder="1" applyAlignment="1">
      <alignment horizontal="center" vertical="center" wrapText="1"/>
    </xf>
    <xf numFmtId="0" fontId="2" fillId="2" borderId="23" xfId="2" applyBorder="1" applyAlignment="1">
      <alignment horizontal="center" vertical="center" wrapText="1"/>
    </xf>
    <xf numFmtId="0" fontId="2" fillId="2" borderId="25" xfId="2" applyBorder="1" applyAlignment="1">
      <alignment horizontal="center" vertical="center" wrapText="1"/>
    </xf>
    <xf numFmtId="16" fontId="0" fillId="0" borderId="24" xfId="0" applyNumberForma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2" borderId="26" xfId="2" applyBorder="1" applyAlignment="1">
      <alignment horizontal="center" vertical="center" wrapText="1"/>
    </xf>
    <xf numFmtId="44" fontId="0" fillId="0" borderId="17" xfId="1" applyFont="1" applyBorder="1"/>
    <xf numFmtId="44" fontId="0" fillId="0" borderId="18" xfId="1" applyNumberFormat="1" applyFont="1" applyBorder="1"/>
    <xf numFmtId="0" fontId="6" fillId="0" borderId="0" xfId="0" applyFont="1" applyAlignment="1">
      <alignment vertical="center"/>
    </xf>
    <xf numFmtId="0" fontId="0" fillId="0" borderId="4" xfId="0" applyFont="1" applyBorder="1"/>
    <xf numFmtId="0" fontId="0" fillId="0" borderId="4" xfId="0" applyFont="1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 vertical="center"/>
    </xf>
    <xf numFmtId="0" fontId="0" fillId="0" borderId="17" xfId="0" applyFont="1" applyFill="1" applyBorder="1"/>
    <xf numFmtId="0" fontId="0" fillId="0" borderId="2" xfId="0" applyFont="1" applyFill="1" applyBorder="1"/>
    <xf numFmtId="44" fontId="0" fillId="0" borderId="4" xfId="1" applyNumberFormat="1" applyFont="1" applyBorder="1"/>
    <xf numFmtId="44" fontId="0" fillId="0" borderId="31" xfId="1" applyNumberFormat="1" applyFont="1" applyBorder="1"/>
    <xf numFmtId="44" fontId="0" fillId="0" borderId="17" xfId="1" applyNumberFormat="1" applyFont="1" applyBorder="1"/>
    <xf numFmtId="44" fontId="0" fillId="0" borderId="8" xfId="0" applyNumberFormat="1" applyBorder="1"/>
    <xf numFmtId="44" fontId="0" fillId="0" borderId="18" xfId="1" applyFont="1" applyBorder="1" applyAlignment="1">
      <alignment vertical="center"/>
    </xf>
    <xf numFmtId="44" fontId="0" fillId="0" borderId="14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44" fontId="0" fillId="0" borderId="2" xfId="0" applyNumberFormat="1" applyBorder="1" applyAlignment="1">
      <alignment vertical="center"/>
    </xf>
    <xf numFmtId="44" fontId="0" fillId="0" borderId="6" xfId="0" applyNumberFormat="1" applyBorder="1" applyAlignment="1">
      <alignment vertical="center"/>
    </xf>
    <xf numFmtId="44" fontId="0" fillId="0" borderId="8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4" fontId="6" fillId="4" borderId="7" xfId="0" applyNumberFormat="1" applyFont="1" applyFill="1" applyBorder="1" applyAlignment="1">
      <alignment vertical="center"/>
    </xf>
    <xf numFmtId="0" fontId="6" fillId="4" borderId="19" xfId="0" applyFont="1" applyFill="1" applyBorder="1" applyAlignment="1">
      <alignment vertical="center" wrapText="1"/>
    </xf>
    <xf numFmtId="0" fontId="4" fillId="4" borderId="0" xfId="0" applyFont="1" applyFill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" fontId="0" fillId="0" borderId="2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2" fillId="2" borderId="26" xfId="2" applyBorder="1" applyAlignment="1">
      <alignment horizontal="center" vertical="center" wrapText="1"/>
    </xf>
    <xf numFmtId="0" fontId="2" fillId="2" borderId="27" xfId="2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44" fontId="3" fillId="0" borderId="32" xfId="1" applyFont="1" applyBorder="1" applyAlignment="1">
      <alignment vertical="center"/>
    </xf>
    <xf numFmtId="44" fontId="3" fillId="0" borderId="32" xfId="0" applyNumberFormat="1" applyFont="1" applyBorder="1"/>
    <xf numFmtId="44" fontId="3" fillId="0" borderId="14" xfId="1" applyFont="1" applyBorder="1" applyAlignment="1">
      <alignment vertical="center"/>
    </xf>
    <xf numFmtId="44" fontId="0" fillId="3" borderId="17" xfId="0" applyNumberFormat="1" applyFont="1" applyFill="1" applyBorder="1" applyAlignment="1">
      <alignment vertical="top"/>
    </xf>
    <xf numFmtId="44" fontId="0" fillId="0" borderId="33" xfId="1" applyNumberFormat="1" applyFont="1" applyBorder="1" applyAlignment="1">
      <alignment vertical="center"/>
    </xf>
    <xf numFmtId="44" fontId="0" fillId="0" borderId="34" xfId="1" applyNumberFormat="1" applyFont="1" applyBorder="1" applyAlignment="1">
      <alignment vertical="center"/>
    </xf>
    <xf numFmtId="44" fontId="0" fillId="3" borderId="2" xfId="0" applyNumberFormat="1" applyFont="1" applyFill="1" applyBorder="1" applyAlignment="1">
      <alignment vertical="top"/>
    </xf>
    <xf numFmtId="44" fontId="0" fillId="0" borderId="2" xfId="1" applyNumberFormat="1" applyFont="1" applyBorder="1" applyAlignment="1">
      <alignment vertical="center"/>
    </xf>
    <xf numFmtId="44" fontId="0" fillId="0" borderId="18" xfId="1" applyNumberFormat="1" applyFont="1" applyBorder="1" applyAlignment="1">
      <alignment vertical="center"/>
    </xf>
    <xf numFmtId="44" fontId="0" fillId="0" borderId="7" xfId="1" applyNumberFormat="1" applyFont="1" applyBorder="1" applyAlignment="1">
      <alignment vertical="center"/>
    </xf>
    <xf numFmtId="44" fontId="0" fillId="3" borderId="17" xfId="0" applyNumberFormat="1" applyFont="1" applyFill="1" applyBorder="1"/>
    <xf numFmtId="44" fontId="0" fillId="3" borderId="2" xfId="0" applyNumberFormat="1" applyFont="1" applyFill="1" applyBorder="1"/>
    <xf numFmtId="44" fontId="0" fillId="3" borderId="17" xfId="1" applyNumberFormat="1" applyFont="1" applyFill="1" applyBorder="1"/>
    <xf numFmtId="44" fontId="0" fillId="3" borderId="17" xfId="0" applyNumberFormat="1" applyFill="1" applyBorder="1" applyAlignment="1">
      <alignment vertical="center"/>
    </xf>
    <xf numFmtId="44" fontId="0" fillId="3" borderId="2" xfId="0" applyNumberFormat="1" applyFill="1" applyBorder="1" applyAlignment="1">
      <alignment vertical="center"/>
    </xf>
    <xf numFmtId="44" fontId="0" fillId="3" borderId="7" xfId="0" applyNumberFormat="1" applyFill="1" applyBorder="1" applyAlignment="1">
      <alignment vertical="center"/>
    </xf>
  </cellXfs>
  <cellStyles count="3">
    <cellStyle name="Kontrolná bunka" xfId="2" builtinId="23"/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Normal="100" workbookViewId="0">
      <selection activeCell="D6" sqref="D6"/>
    </sheetView>
  </sheetViews>
  <sheetFormatPr defaultRowHeight="15" x14ac:dyDescent="0.25"/>
  <cols>
    <col min="1" max="1" width="4.42578125" customWidth="1"/>
    <col min="2" max="2" width="88.140625" customWidth="1"/>
    <col min="3" max="3" width="33.28515625" customWidth="1"/>
    <col min="4" max="4" width="46.28515625" customWidth="1"/>
    <col min="5" max="6" width="24.28515625" customWidth="1"/>
    <col min="7" max="7" width="23.85546875" customWidth="1"/>
    <col min="8" max="8" width="10.42578125" customWidth="1"/>
    <col min="9" max="10" width="20.140625" bestFit="1" customWidth="1"/>
  </cols>
  <sheetData>
    <row r="1" spans="1:6" ht="30" customHeight="1" x14ac:dyDescent="0.25">
      <c r="A1" s="27" t="s">
        <v>34</v>
      </c>
    </row>
    <row r="3" spans="1:6" ht="18.75" x14ac:dyDescent="0.3">
      <c r="B3" s="4" t="s">
        <v>5</v>
      </c>
    </row>
    <row r="4" spans="1:6" ht="6" customHeight="1" thickBot="1" x14ac:dyDescent="0.3"/>
    <row r="5" spans="1:6" s="5" customFormat="1" ht="30.75" thickBot="1" x14ac:dyDescent="0.3">
      <c r="A5" s="9" t="s">
        <v>2</v>
      </c>
      <c r="B5" s="10" t="s">
        <v>0</v>
      </c>
      <c r="C5" s="10" t="s">
        <v>4</v>
      </c>
      <c r="D5" s="15" t="s">
        <v>1</v>
      </c>
      <c r="E5" s="16" t="s">
        <v>36</v>
      </c>
      <c r="F5" s="16" t="s">
        <v>37</v>
      </c>
    </row>
    <row r="6" spans="1:6" x14ac:dyDescent="0.25">
      <c r="A6" s="1">
        <v>44197</v>
      </c>
      <c r="B6" s="28" t="s">
        <v>19</v>
      </c>
      <c r="C6" s="29">
        <v>1</v>
      </c>
      <c r="D6" s="75"/>
      <c r="E6" s="76">
        <f>C6*D6</f>
        <v>0</v>
      </c>
      <c r="F6" s="77">
        <f>E6*1.2</f>
        <v>0</v>
      </c>
    </row>
    <row r="7" spans="1:6" x14ac:dyDescent="0.25">
      <c r="A7" s="2">
        <v>44228</v>
      </c>
      <c r="B7" s="30" t="s">
        <v>20</v>
      </c>
      <c r="C7" s="31">
        <v>1</v>
      </c>
      <c r="D7" s="78"/>
      <c r="E7" s="79">
        <f t="shared" ref="E7:E12" si="0">C7*D7</f>
        <v>0</v>
      </c>
      <c r="F7" s="80">
        <f t="shared" ref="F7:F12" si="1">E7*1.2</f>
        <v>0</v>
      </c>
    </row>
    <row r="8" spans="1:6" x14ac:dyDescent="0.25">
      <c r="A8" s="2">
        <v>44256</v>
      </c>
      <c r="B8" s="30" t="s">
        <v>21</v>
      </c>
      <c r="C8" s="31">
        <v>1</v>
      </c>
      <c r="D8" s="78"/>
      <c r="E8" s="79">
        <f t="shared" si="0"/>
        <v>0</v>
      </c>
      <c r="F8" s="80">
        <f t="shared" si="1"/>
        <v>0</v>
      </c>
    </row>
    <row r="9" spans="1:6" x14ac:dyDescent="0.25">
      <c r="A9" s="2">
        <v>44287</v>
      </c>
      <c r="B9" s="30" t="s">
        <v>22</v>
      </c>
      <c r="C9" s="31">
        <v>1</v>
      </c>
      <c r="D9" s="78"/>
      <c r="E9" s="79">
        <f t="shared" si="0"/>
        <v>0</v>
      </c>
      <c r="F9" s="80">
        <f t="shared" si="1"/>
        <v>0</v>
      </c>
    </row>
    <row r="10" spans="1:6" x14ac:dyDescent="0.25">
      <c r="A10" s="2">
        <v>44317</v>
      </c>
      <c r="B10" s="30" t="s">
        <v>23</v>
      </c>
      <c r="C10" s="31">
        <v>1</v>
      </c>
      <c r="D10" s="78"/>
      <c r="E10" s="79">
        <f t="shared" si="0"/>
        <v>0</v>
      </c>
      <c r="F10" s="80">
        <f t="shared" si="1"/>
        <v>0</v>
      </c>
    </row>
    <row r="11" spans="1:6" x14ac:dyDescent="0.25">
      <c r="A11" s="3">
        <v>44348</v>
      </c>
      <c r="B11" s="30" t="s">
        <v>24</v>
      </c>
      <c r="C11" s="31">
        <v>1</v>
      </c>
      <c r="D11" s="78"/>
      <c r="E11" s="79">
        <f t="shared" ref="E11" si="2">C11*D11</f>
        <v>0</v>
      </c>
      <c r="F11" s="80">
        <f t="shared" si="1"/>
        <v>0</v>
      </c>
    </row>
    <row r="12" spans="1:6" ht="15.75" thickBot="1" x14ac:dyDescent="0.3">
      <c r="A12" s="3">
        <v>44378</v>
      </c>
      <c r="B12" s="32" t="s">
        <v>25</v>
      </c>
      <c r="C12" s="33">
        <v>1</v>
      </c>
      <c r="D12" s="78"/>
      <c r="E12" s="81">
        <f t="shared" si="0"/>
        <v>0</v>
      </c>
      <c r="F12" s="80">
        <f t="shared" si="1"/>
        <v>0</v>
      </c>
    </row>
    <row r="13" spans="1:6" ht="18.75" customHeight="1" thickBot="1" x14ac:dyDescent="0.3">
      <c r="A13" s="54" t="s">
        <v>35</v>
      </c>
      <c r="B13" s="55"/>
      <c r="C13" s="55"/>
      <c r="D13" s="56"/>
      <c r="E13" s="72">
        <f>SUM(E6:E12)</f>
        <v>0</v>
      </c>
      <c r="F13" s="41">
        <f>SUM(F6:F12)</f>
        <v>0</v>
      </c>
    </row>
    <row r="15" spans="1:6" ht="18.75" x14ac:dyDescent="0.3">
      <c r="B15" s="4" t="s">
        <v>10</v>
      </c>
    </row>
    <row r="16" spans="1:6" ht="6" customHeight="1" thickBot="1" x14ac:dyDescent="0.3"/>
    <row r="17" spans="1:10" s="5" customFormat="1" ht="30.75" thickBot="1" x14ac:dyDescent="0.3">
      <c r="A17" s="18" t="s">
        <v>2</v>
      </c>
      <c r="B17" s="20" t="s">
        <v>0</v>
      </c>
      <c r="C17" s="65" t="s">
        <v>9</v>
      </c>
      <c r="D17" s="66"/>
      <c r="E17" s="20" t="s">
        <v>7</v>
      </c>
      <c r="F17" s="20" t="s">
        <v>39</v>
      </c>
      <c r="G17" s="20" t="s">
        <v>38</v>
      </c>
      <c r="H17" s="20" t="s">
        <v>8</v>
      </c>
      <c r="I17" s="19" t="s">
        <v>40</v>
      </c>
      <c r="J17" s="19" t="s">
        <v>41</v>
      </c>
    </row>
    <row r="18" spans="1:10" x14ac:dyDescent="0.25">
      <c r="A18" s="59">
        <v>44198</v>
      </c>
      <c r="B18" s="57" t="s">
        <v>27</v>
      </c>
      <c r="C18" s="68" t="s">
        <v>28</v>
      </c>
      <c r="D18" s="68"/>
      <c r="E18" s="34">
        <v>40</v>
      </c>
      <c r="F18" s="82"/>
      <c r="G18" s="25">
        <f>E18*F18</f>
        <v>0</v>
      </c>
      <c r="H18" s="34">
        <v>60</v>
      </c>
      <c r="I18" s="36">
        <f>G18*H18</f>
        <v>0</v>
      </c>
      <c r="J18" s="37">
        <f>I18*1.2</f>
        <v>0</v>
      </c>
    </row>
    <row r="19" spans="1:10" x14ac:dyDescent="0.25">
      <c r="A19" s="60"/>
      <c r="B19" s="58"/>
      <c r="C19" s="67" t="s">
        <v>29</v>
      </c>
      <c r="D19" s="67"/>
      <c r="E19" s="35">
        <v>20</v>
      </c>
      <c r="F19" s="83"/>
      <c r="G19" s="25">
        <f t="shared" ref="G19:G23" si="3">E19*F19</f>
        <v>0</v>
      </c>
      <c r="H19" s="35">
        <v>60</v>
      </c>
      <c r="I19" s="38">
        <f t="shared" ref="I19:I23" si="4">G19*H19</f>
        <v>0</v>
      </c>
      <c r="J19" s="26">
        <f t="shared" ref="J19:J23" si="5">I19*1.2</f>
        <v>0</v>
      </c>
    </row>
    <row r="20" spans="1:10" x14ac:dyDescent="0.25">
      <c r="A20" s="60"/>
      <c r="B20" s="58"/>
      <c r="C20" s="67" t="s">
        <v>30</v>
      </c>
      <c r="D20" s="67"/>
      <c r="E20" s="35">
        <v>15</v>
      </c>
      <c r="F20" s="83"/>
      <c r="G20" s="25">
        <f t="shared" si="3"/>
        <v>0</v>
      </c>
      <c r="H20" s="35">
        <v>60</v>
      </c>
      <c r="I20" s="38">
        <f t="shared" si="4"/>
        <v>0</v>
      </c>
      <c r="J20" s="26">
        <f t="shared" si="5"/>
        <v>0</v>
      </c>
    </row>
    <row r="21" spans="1:10" x14ac:dyDescent="0.25">
      <c r="A21" s="60"/>
      <c r="B21" s="58"/>
      <c r="C21" s="67" t="s">
        <v>31</v>
      </c>
      <c r="D21" s="67"/>
      <c r="E21" s="35">
        <v>60</v>
      </c>
      <c r="F21" s="83"/>
      <c r="G21" s="25">
        <f t="shared" si="3"/>
        <v>0</v>
      </c>
      <c r="H21" s="35">
        <v>60</v>
      </c>
      <c r="I21" s="38">
        <f t="shared" si="4"/>
        <v>0</v>
      </c>
      <c r="J21" s="26">
        <f t="shared" si="5"/>
        <v>0</v>
      </c>
    </row>
    <row r="22" spans="1:10" x14ac:dyDescent="0.25">
      <c r="A22" s="60"/>
      <c r="B22" s="58"/>
      <c r="C22" s="67" t="s">
        <v>32</v>
      </c>
      <c r="D22" s="67"/>
      <c r="E22" s="35">
        <v>70</v>
      </c>
      <c r="F22" s="83"/>
      <c r="G22" s="25">
        <f t="shared" si="3"/>
        <v>0</v>
      </c>
      <c r="H22" s="35">
        <v>60</v>
      </c>
      <c r="I22" s="38">
        <f t="shared" si="4"/>
        <v>0</v>
      </c>
      <c r="J22" s="26">
        <f t="shared" si="5"/>
        <v>0</v>
      </c>
    </row>
    <row r="23" spans="1:10" x14ac:dyDescent="0.25">
      <c r="A23" s="60"/>
      <c r="B23" s="58"/>
      <c r="C23" s="67" t="s">
        <v>33</v>
      </c>
      <c r="D23" s="67"/>
      <c r="E23" s="35">
        <v>20</v>
      </c>
      <c r="F23" s="83"/>
      <c r="G23" s="25">
        <f t="shared" si="3"/>
        <v>0</v>
      </c>
      <c r="H23" s="35">
        <v>60</v>
      </c>
      <c r="I23" s="38">
        <f t="shared" si="4"/>
        <v>0</v>
      </c>
      <c r="J23" s="26">
        <f t="shared" si="5"/>
        <v>0</v>
      </c>
    </row>
    <row r="24" spans="1:10" ht="19.5" customHeight="1" thickBot="1" x14ac:dyDescent="0.3">
      <c r="A24" s="12">
        <v>44229</v>
      </c>
      <c r="B24" s="69" t="s">
        <v>6</v>
      </c>
      <c r="C24" s="70"/>
      <c r="D24" s="70"/>
      <c r="E24" s="70"/>
      <c r="F24" s="71"/>
      <c r="G24" s="84"/>
      <c r="H24" s="13">
        <v>60</v>
      </c>
      <c r="I24" s="38">
        <f>G24*H24</f>
        <v>0</v>
      </c>
      <c r="J24" s="39">
        <f>I24*1.2</f>
        <v>0</v>
      </c>
    </row>
    <row r="25" spans="1:10" ht="18" customHeight="1" thickBot="1" x14ac:dyDescent="0.3">
      <c r="A25" s="54" t="s">
        <v>3</v>
      </c>
      <c r="B25" s="55"/>
      <c r="C25" s="55"/>
      <c r="D25" s="55"/>
      <c r="E25" s="55"/>
      <c r="F25" s="55"/>
      <c r="G25" s="55"/>
      <c r="H25" s="56"/>
      <c r="I25" s="73">
        <f>SUM(I18:I24)</f>
        <v>0</v>
      </c>
      <c r="J25" s="14">
        <f>SUM(J18:J24)</f>
        <v>0</v>
      </c>
    </row>
    <row r="27" spans="1:10" ht="18.75" x14ac:dyDescent="0.3">
      <c r="B27" s="64" t="s">
        <v>17</v>
      </c>
      <c r="C27" s="64"/>
    </row>
    <row r="28" spans="1:10" ht="6" customHeight="1" thickBot="1" x14ac:dyDescent="0.3"/>
    <row r="29" spans="1:10" ht="30.75" thickBot="1" x14ac:dyDescent="0.3">
      <c r="A29" s="18" t="s">
        <v>2</v>
      </c>
      <c r="B29" s="20" t="s">
        <v>0</v>
      </c>
      <c r="C29" s="24" t="s">
        <v>18</v>
      </c>
      <c r="D29" s="18" t="s">
        <v>1</v>
      </c>
      <c r="E29" s="19" t="s">
        <v>36</v>
      </c>
      <c r="F29" s="19" t="s">
        <v>37</v>
      </c>
    </row>
    <row r="30" spans="1:10" x14ac:dyDescent="0.25">
      <c r="A30" s="21">
        <v>44199</v>
      </c>
      <c r="B30" s="22" t="s">
        <v>11</v>
      </c>
      <c r="C30" s="23">
        <v>15</v>
      </c>
      <c r="D30" s="85"/>
      <c r="E30" s="40">
        <f>C30*D30</f>
        <v>0</v>
      </c>
      <c r="F30" s="40">
        <f>E30*1.2</f>
        <v>0</v>
      </c>
    </row>
    <row r="31" spans="1:10" x14ac:dyDescent="0.25">
      <c r="A31" s="11">
        <v>44230</v>
      </c>
      <c r="B31" s="6" t="s">
        <v>12</v>
      </c>
      <c r="C31" s="8">
        <v>100</v>
      </c>
      <c r="D31" s="86"/>
      <c r="E31" s="42">
        <f t="shared" ref="E31:F36" si="6">C31*D31</f>
        <v>0</v>
      </c>
      <c r="F31" s="40">
        <f t="shared" ref="F31:F36" si="7">E31*1.2</f>
        <v>0</v>
      </c>
    </row>
    <row r="32" spans="1:10" x14ac:dyDescent="0.25">
      <c r="A32" s="11">
        <v>44258</v>
      </c>
      <c r="B32" s="6" t="s">
        <v>13</v>
      </c>
      <c r="C32" s="8">
        <v>50</v>
      </c>
      <c r="D32" s="86"/>
      <c r="E32" s="42">
        <f t="shared" si="6"/>
        <v>0</v>
      </c>
      <c r="F32" s="40">
        <f t="shared" si="7"/>
        <v>0</v>
      </c>
    </row>
    <row r="33" spans="1:6" x14ac:dyDescent="0.25">
      <c r="A33" s="11">
        <v>44289</v>
      </c>
      <c r="B33" s="6" t="s">
        <v>14</v>
      </c>
      <c r="C33" s="8">
        <v>50</v>
      </c>
      <c r="D33" s="86"/>
      <c r="E33" s="42">
        <f t="shared" si="6"/>
        <v>0</v>
      </c>
      <c r="F33" s="40">
        <f t="shared" si="7"/>
        <v>0</v>
      </c>
    </row>
    <row r="34" spans="1:6" x14ac:dyDescent="0.25">
      <c r="A34" s="11">
        <v>44319</v>
      </c>
      <c r="B34" s="6" t="s">
        <v>15</v>
      </c>
      <c r="C34" s="8">
        <v>25</v>
      </c>
      <c r="D34" s="86"/>
      <c r="E34" s="42">
        <f t="shared" si="6"/>
        <v>0</v>
      </c>
      <c r="F34" s="40">
        <f t="shared" si="7"/>
        <v>0</v>
      </c>
    </row>
    <row r="35" spans="1:6" x14ac:dyDescent="0.25">
      <c r="A35" s="11">
        <v>44350</v>
      </c>
      <c r="B35" s="6" t="s">
        <v>26</v>
      </c>
      <c r="C35" s="8">
        <v>50</v>
      </c>
      <c r="D35" s="86"/>
      <c r="E35" s="42">
        <f t="shared" si="6"/>
        <v>0</v>
      </c>
      <c r="F35" s="40">
        <f t="shared" si="7"/>
        <v>0</v>
      </c>
    </row>
    <row r="36" spans="1:6" ht="15.75" thickBot="1" x14ac:dyDescent="0.3">
      <c r="A36" s="12">
        <v>44380</v>
      </c>
      <c r="B36" s="7" t="s">
        <v>16</v>
      </c>
      <c r="C36" s="17">
        <v>100</v>
      </c>
      <c r="D36" s="87"/>
      <c r="E36" s="43">
        <f t="shared" si="6"/>
        <v>0</v>
      </c>
      <c r="F36" s="40">
        <f t="shared" si="7"/>
        <v>0</v>
      </c>
    </row>
    <row r="37" spans="1:6" ht="18.75" customHeight="1" thickBot="1" x14ac:dyDescent="0.3">
      <c r="A37" s="61" t="s">
        <v>3</v>
      </c>
      <c r="B37" s="62"/>
      <c r="C37" s="62"/>
      <c r="D37" s="63"/>
      <c r="E37" s="74">
        <f>SUM(E30:E36)</f>
        <v>0</v>
      </c>
      <c r="F37" s="41">
        <f>SUM(F30:F36)</f>
        <v>0</v>
      </c>
    </row>
    <row r="39" spans="1:6" ht="19.5" thickBot="1" x14ac:dyDescent="0.35">
      <c r="B39" s="53" t="s">
        <v>42</v>
      </c>
      <c r="C39" s="53"/>
    </row>
    <row r="40" spans="1:6" x14ac:dyDescent="0.25">
      <c r="B40" s="44"/>
      <c r="C40" s="45" t="s">
        <v>43</v>
      </c>
      <c r="D40" s="46" t="s">
        <v>44</v>
      </c>
    </row>
    <row r="41" spans="1:6" x14ac:dyDescent="0.25">
      <c r="B41" s="50" t="s">
        <v>45</v>
      </c>
      <c r="C41" s="47">
        <f>E13</f>
        <v>0</v>
      </c>
      <c r="D41" s="48">
        <f>F13</f>
        <v>0</v>
      </c>
    </row>
    <row r="42" spans="1:6" x14ac:dyDescent="0.25">
      <c r="B42" s="50" t="s">
        <v>46</v>
      </c>
      <c r="C42" s="47">
        <f>I25</f>
        <v>0</v>
      </c>
      <c r="D42" s="48">
        <f>J25</f>
        <v>0</v>
      </c>
    </row>
    <row r="43" spans="1:6" x14ac:dyDescent="0.25">
      <c r="B43" s="50" t="s">
        <v>47</v>
      </c>
      <c r="C43" s="47">
        <f>E37</f>
        <v>0</v>
      </c>
      <c r="D43" s="48">
        <f>F37</f>
        <v>0</v>
      </c>
    </row>
    <row r="44" spans="1:6" ht="22.5" customHeight="1" thickBot="1" x14ac:dyDescent="0.3">
      <c r="B44" s="52" t="s">
        <v>48</v>
      </c>
      <c r="C44" s="51">
        <f>SUM(C41:C43)</f>
        <v>0</v>
      </c>
      <c r="D44" s="49">
        <f>SUM(D41:D43)</f>
        <v>0</v>
      </c>
    </row>
  </sheetData>
  <mergeCells count="15">
    <mergeCell ref="B39:C39"/>
    <mergeCell ref="A13:D13"/>
    <mergeCell ref="B18:B23"/>
    <mergeCell ref="A18:A23"/>
    <mergeCell ref="A37:D37"/>
    <mergeCell ref="B27:C27"/>
    <mergeCell ref="C17:D17"/>
    <mergeCell ref="C23:D23"/>
    <mergeCell ref="C22:D22"/>
    <mergeCell ref="C21:D21"/>
    <mergeCell ref="C20:D20"/>
    <mergeCell ref="C19:D19"/>
    <mergeCell ref="C18:D18"/>
    <mergeCell ref="A25:H25"/>
    <mergeCell ref="B24:F24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npk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2021-08-19T08:33:30Z</dcterms:created>
  <dcterms:modified xsi:type="dcterms:W3CDTF">2023-02-07T08:17:28Z</dcterms:modified>
</cp:coreProperties>
</file>