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inis2724405\Desktop\"/>
    </mc:Choice>
  </mc:AlternateContent>
  <bookViews>
    <workbookView xWindow="0" yWindow="0" windowWidth="28800" windowHeight="12135" tabRatio="931"/>
  </bookViews>
  <sheets>
    <sheet name="Rekapitulácia stavby" sheetId="1" r:id="rId1"/>
    <sheet name="01.01-01 - časť. 01)_x0009_Arch" sheetId="2" r:id="rId2"/>
    <sheet name="01.01-02 - časť. 02)_x0009_Elek" sheetId="3" r:id="rId3"/>
    <sheet name="01.01-03 - časť. 03)_x0009_Ústr.kúr" sheetId="4" r:id="rId4"/>
    <sheet name="01.01-04 - časť. 04)_x0009_Odber.PZ" sheetId="5" r:id="rId5"/>
    <sheet name="01.02-01 - časť. 01)_x0009_Arch" sheetId="6" r:id="rId6"/>
    <sheet name="01.02-02 - časť. 02)_x0009_Elek" sheetId="7" r:id="rId7"/>
    <sheet name="01.02-03 - časť. 03)_x0009_Ústr.kúr" sheetId="8" r:id="rId8"/>
    <sheet name="01.03-01 - časť. 01)_x0009_Arch" sheetId="9" r:id="rId9"/>
    <sheet name="01.03-02 - časť. 02)_x0009_Elek" sheetId="10" r:id="rId10"/>
    <sheet name="01.03-03 - časť. 03)_x0009_Ústr.kur" sheetId="11" r:id="rId11"/>
    <sheet name="01.04-01 - časť. 01)_x0009_Arch" sheetId="12" r:id="rId12"/>
    <sheet name="01.04-02 - časť. 02)_x0009_Elek" sheetId="13" r:id="rId13"/>
    <sheet name="01.04-03 - časť. 03)_x0009_Ústr.kur" sheetId="14" r:id="rId14"/>
    <sheet name="02.01 - SO-02.01 Architek" sheetId="15" r:id="rId15"/>
    <sheet name="02.02 - SO-02.02 Elektroin" sheetId="16" r:id="rId16"/>
    <sheet name="03.01 - SO-03.01 Architek" sheetId="17" r:id="rId17"/>
    <sheet name="03.02 - SO-03.02 Zdravot" sheetId="18" r:id="rId18"/>
    <sheet name="03.03 - SO-03.03 Elektroi..." sheetId="19" r:id="rId19"/>
  </sheets>
  <definedNames>
    <definedName name="_xlnm._FilterDatabase" localSheetId="1" hidden="1">'01.01-01 - časť. 01)	Arch'!$C$145:$L$852</definedName>
    <definedName name="_xlnm._FilterDatabase" localSheetId="2" hidden="1">'01.01-02 - časť. 02)	Elek'!$C$132:$L$175</definedName>
    <definedName name="_xlnm._FilterDatabase" localSheetId="3" hidden="1">'01.01-03 - časť. 03)	Ústr.kúr'!$C$137:$L$326</definedName>
    <definedName name="_xlnm._FilterDatabase" localSheetId="4" hidden="1">'01.01-04 - časť. 04)	Odber.PZ'!$C$132:$L$161</definedName>
    <definedName name="_xlnm._FilterDatabase" localSheetId="5" hidden="1">'01.02-01 - časť. 01)	Arch'!$C$141:$L$477</definedName>
    <definedName name="_xlnm._FilterDatabase" localSheetId="6" hidden="1">'01.02-02 - časť. 02)	Elek'!$C$132:$L$166</definedName>
    <definedName name="_xlnm._FilterDatabase" localSheetId="7" hidden="1">'01.02-03 - časť. 03)	Ústr.kúr'!$C$135:$L$218</definedName>
    <definedName name="_xlnm._FilterDatabase" localSheetId="8" hidden="1">'01.03-01 - časť. 01)	Arch'!$C$147:$L$529</definedName>
    <definedName name="_xlnm._FilterDatabase" localSheetId="9" hidden="1">'01.03-02 - časť. 02)	Elek'!$C$131:$L$172</definedName>
    <definedName name="_xlnm._FilterDatabase" localSheetId="10" hidden="1">'01.03-03 - časť. 03)	Ústr.kur'!$C$134:$L$227</definedName>
    <definedName name="_xlnm._FilterDatabase" localSheetId="11" hidden="1">'01.04-01 - časť. 01)	Arch'!$C$142:$L$436</definedName>
    <definedName name="_xlnm._FilterDatabase" localSheetId="12" hidden="1">'01.04-02 - časť. 02)	Elek'!$C$132:$L$165</definedName>
    <definedName name="_xlnm._FilterDatabase" localSheetId="13" hidden="1">'01.04-03 - časť. 03)	Ústr.kur'!$C$135:$L$218</definedName>
    <definedName name="_xlnm._FilterDatabase" localSheetId="14" hidden="1">'02.01 - SO-02.01 Architek'!$C$126:$L$138</definedName>
    <definedName name="_xlnm._FilterDatabase" localSheetId="15" hidden="1">'02.02 - SO-02.02 Elektroin'!$C$127:$L$145</definedName>
    <definedName name="_xlnm._FilterDatabase" localSheetId="16" hidden="1">'03.01 - SO-03.01 Architek'!$C$137:$L$236</definedName>
    <definedName name="_xlnm._FilterDatabase" localSheetId="17" hidden="1">'03.02 - SO-03.02 Zdravot'!$C$129:$L$182</definedName>
    <definedName name="_xlnm._FilterDatabase" localSheetId="18" hidden="1">'03.03 - SO-03.03 Elektroi...'!$C$127:$L$147</definedName>
    <definedName name="_xlnm.Print_Titles" localSheetId="1">'01.01-01 - časť. 01)	Arch'!$145:$145</definedName>
    <definedName name="_xlnm.Print_Titles" localSheetId="2">'01.01-02 - časť. 02)	Elek'!$132:$132</definedName>
    <definedName name="_xlnm.Print_Titles" localSheetId="3">'01.01-03 - časť. 03)	Ústr.kúr'!$137:$137</definedName>
    <definedName name="_xlnm.Print_Titles" localSheetId="4">'01.01-04 - časť. 04)	Odber.PZ'!$132:$132</definedName>
    <definedName name="_xlnm.Print_Titles" localSheetId="5">'01.02-01 - časť. 01)	Arch'!$141:$141</definedName>
    <definedName name="_xlnm.Print_Titles" localSheetId="6">'01.02-02 - časť. 02)	Elek'!$132:$132</definedName>
    <definedName name="_xlnm.Print_Titles" localSheetId="7">'01.02-03 - časť. 03)	Ústr.kúr'!$135:$135</definedName>
    <definedName name="_xlnm.Print_Titles" localSheetId="8">'01.03-01 - časť. 01)	Arch'!$147:$147</definedName>
    <definedName name="_xlnm.Print_Titles" localSheetId="9">'01.03-02 - časť. 02)	Elek'!$131:$131</definedName>
    <definedName name="_xlnm.Print_Titles" localSheetId="10">'01.03-03 - časť. 03)	Ústr.kur'!$134:$134</definedName>
    <definedName name="_xlnm.Print_Titles" localSheetId="11">'01.04-01 - časť. 01)	Arch'!$142:$142</definedName>
    <definedName name="_xlnm.Print_Titles" localSheetId="12">'01.04-02 - časť. 02)	Elek'!$132:$132</definedName>
    <definedName name="_xlnm.Print_Titles" localSheetId="13">'01.04-03 - časť. 03)	Ústr.kur'!$135:$135</definedName>
    <definedName name="_xlnm.Print_Titles" localSheetId="14">'02.01 - SO-02.01 Architek'!$126:$126</definedName>
    <definedName name="_xlnm.Print_Titles" localSheetId="15">'02.02 - SO-02.02 Elektroin'!$127:$127</definedName>
    <definedName name="_xlnm.Print_Titles" localSheetId="16">'03.01 - SO-03.01 Architek'!$137:$137</definedName>
    <definedName name="_xlnm.Print_Titles" localSheetId="17">'03.02 - SO-03.02 Zdravot'!$129:$129</definedName>
    <definedName name="_xlnm.Print_Titles" localSheetId="18">'03.03 - SO-03.03 Elektroi...'!$127:$127</definedName>
    <definedName name="_xlnm.Print_Titles" localSheetId="0">'Rekapitulácia stavby'!$92:$92</definedName>
    <definedName name="_xlnm.Print_Area" localSheetId="1">'01.01-01 - časť. 01)	Arch'!$C$4:$K$76,'01.01-01 - časť. 01)	Arch'!$C$82:$K$123,'01.01-01 - časť. 01)	Arch'!$C$129:$L$852</definedName>
    <definedName name="_xlnm.Print_Area" localSheetId="2">'01.01-02 - časť. 02)	Elek'!$C$4:$K$76,'01.01-02 - časť. 02)	Elek'!$C$82:$K$110,'01.01-02 - časť. 02)	Elek'!$C$116:$L$175</definedName>
    <definedName name="_xlnm.Print_Area" localSheetId="3">'01.01-03 - časť. 03)	Ústr.kúr'!$C$4:$K$76,'01.01-03 - časť. 03)	Ústr.kúr'!$C$82:$K$115,'01.01-03 - časť. 03)	Ústr.kúr'!$C$121:$L$326</definedName>
    <definedName name="_xlnm.Print_Area" localSheetId="4">'01.01-04 - časť. 04)	Odber.PZ'!$C$4:$K$76,'01.01-04 - časť. 04)	Odber.PZ'!$C$82:$K$110,'01.01-04 - časť. 04)	Odber.PZ'!$C$116:$L$161</definedName>
    <definedName name="_xlnm.Print_Area" localSheetId="5">'01.02-01 - časť. 01)	Arch'!$C$4:$K$76,'01.02-01 - časť. 01)	Arch'!$C$82:$K$119,'01.02-01 - časť. 01)	Arch'!$C$125:$L$477</definedName>
    <definedName name="_xlnm.Print_Area" localSheetId="6">'01.02-02 - časť. 02)	Elek'!$C$4:$K$76,'01.02-02 - časť. 02)	Elek'!$C$82:$K$110,'01.02-02 - časť. 02)	Elek'!$C$116:$L$166</definedName>
    <definedName name="_xlnm.Print_Area" localSheetId="7">'01.02-03 - časť. 03)	Ústr.kúr'!$C$4:$K$76,'01.02-03 - časť. 03)	Ústr.kúr'!$C$82:$K$113,'01.02-03 - časť. 03)	Ústr.kúr'!$C$119:$L$218</definedName>
    <definedName name="_xlnm.Print_Area" localSheetId="8">'01.03-01 - časť. 01)	Arch'!$C$4:$K$76,'01.03-01 - časť. 01)	Arch'!$C$82:$K$125,'01.03-01 - časť. 01)	Arch'!$C$131:$L$529</definedName>
    <definedName name="_xlnm.Print_Area" localSheetId="9">'01.03-02 - časť. 02)	Elek'!$C$4:$K$76,'01.03-02 - časť. 02)	Elek'!$C$82:$K$109,'01.03-02 - časť. 02)	Elek'!$C$115:$L$172</definedName>
    <definedName name="_xlnm.Print_Area" localSheetId="10">'01.03-03 - časť. 03)	Ústr.kur'!$C$4:$K$76,'01.03-03 - časť. 03)	Ústr.kur'!$C$82:$K$112,'01.03-03 - časť. 03)	Ústr.kur'!$C$118:$L$227</definedName>
    <definedName name="_xlnm.Print_Area" localSheetId="11">'01.04-01 - časť. 01)	Arch'!$C$4:$K$76,'01.04-01 - časť. 01)	Arch'!$C$82:$K$120,'01.04-01 - časť. 01)	Arch'!$C$126:$L$436</definedName>
    <definedName name="_xlnm.Print_Area" localSheetId="12">'01.04-02 - časť. 02)	Elek'!$C$4:$K$76,'01.04-02 - časť. 02)	Elek'!$C$82:$K$110,'01.04-02 - časť. 02)	Elek'!$C$116:$L$165</definedName>
    <definedName name="_xlnm.Print_Area" localSheetId="13">'01.04-03 - časť. 03)	Ústr.kur'!$C$4:$K$76,'01.04-03 - časť. 03)	Ústr.kur'!$C$82:$K$113,'01.04-03 - časť. 03)	Ústr.kur'!$C$119:$L$218</definedName>
    <definedName name="_xlnm.Print_Area" localSheetId="14">'02.01 - SO-02.01 Architek'!$C$4:$K$76,'02.01 - SO-02.01 Architek'!$C$82:$K$106,'02.01 - SO-02.01 Architek'!$C$112:$L$138</definedName>
    <definedName name="_xlnm.Print_Area" localSheetId="15">'02.02 - SO-02.02 Elektroin'!$C$4:$K$76,'02.02 - SO-02.02 Elektroin'!$C$82:$K$107,'02.02 - SO-02.02 Elektroin'!$C$113:$L$145</definedName>
    <definedName name="_xlnm.Print_Area" localSheetId="16">'03.01 - SO-03.01 Architek'!$C$4:$K$76,'03.01 - SO-03.01 Architek'!$C$82:$K$117,'03.01 - SO-03.01 Architek'!$C$123:$L$236</definedName>
    <definedName name="_xlnm.Print_Area" localSheetId="17">'03.02 - SO-03.02 Zdravot'!$C$4:$K$76,'03.02 - SO-03.02 Zdravot'!$C$82:$K$109,'03.02 - SO-03.02 Zdravot'!$C$115:$L$182</definedName>
    <definedName name="_xlnm.Print_Area" localSheetId="18">'03.03 - SO-03.03 Elektroi...'!$C$4:$K$76,'03.03 - SO-03.03 Elektroi...'!$C$82:$K$107,'03.03 - SO-03.03 Elektroi...'!$C$113:$L$147</definedName>
    <definedName name="_xlnm.Print_Area" localSheetId="0">'Rekapitulácia stavby'!$D$4:$AO$76,'Rekapitulácia stavby'!$C$82:$AQ$123</definedName>
  </definedNames>
  <calcPr calcId="152511" concurrentCalc="0"/>
</workbook>
</file>

<file path=xl/calcChain.xml><?xml version="1.0" encoding="utf-8"?>
<calcChain xmlns="http://schemas.openxmlformats.org/spreadsheetml/2006/main">
  <c r="J136" i="18" l="1"/>
  <c r="J154" i="8"/>
  <c r="J145" i="8"/>
  <c r="H155" i="6"/>
  <c r="H154" i="6"/>
  <c r="J124" i="19"/>
  <c r="F124" i="19"/>
  <c r="F122" i="19"/>
  <c r="E120" i="19"/>
  <c r="J93" i="19"/>
  <c r="F93" i="19"/>
  <c r="F91" i="19"/>
  <c r="E89" i="19"/>
  <c r="J26" i="19"/>
  <c r="E26" i="19"/>
  <c r="J125" i="19"/>
  <c r="J25" i="19"/>
  <c r="J20" i="19"/>
  <c r="E20" i="19"/>
  <c r="J19" i="19"/>
  <c r="E7" i="19"/>
  <c r="E116" i="19"/>
  <c r="J126" i="18"/>
  <c r="F126" i="18"/>
  <c r="F124" i="18"/>
  <c r="E122" i="18"/>
  <c r="J93" i="18"/>
  <c r="F93" i="18"/>
  <c r="F91" i="18"/>
  <c r="E89" i="18"/>
  <c r="J26" i="18"/>
  <c r="E26" i="18"/>
  <c r="J25" i="18"/>
  <c r="J20" i="18"/>
  <c r="E20" i="18"/>
  <c r="F127" i="18"/>
  <c r="J19" i="18"/>
  <c r="E7" i="18"/>
  <c r="J134" i="17"/>
  <c r="F134" i="17"/>
  <c r="F132" i="17"/>
  <c r="E130" i="17"/>
  <c r="J93" i="17"/>
  <c r="F93" i="17"/>
  <c r="F91" i="17"/>
  <c r="E89" i="17"/>
  <c r="J26" i="17"/>
  <c r="E26" i="17"/>
  <c r="J25" i="17"/>
  <c r="J20" i="17"/>
  <c r="E20" i="17"/>
  <c r="J19" i="17"/>
  <c r="E7" i="17"/>
  <c r="J124" i="16"/>
  <c r="F124" i="16"/>
  <c r="F122" i="16"/>
  <c r="E120" i="16"/>
  <c r="J93" i="16"/>
  <c r="F93" i="16"/>
  <c r="F91" i="16"/>
  <c r="E89" i="16"/>
  <c r="J26" i="16"/>
  <c r="E26" i="16"/>
  <c r="J25" i="16"/>
  <c r="J20" i="16"/>
  <c r="E20" i="16"/>
  <c r="F125" i="16"/>
  <c r="J19" i="16"/>
  <c r="E7" i="16"/>
  <c r="J123" i="15"/>
  <c r="F123" i="15"/>
  <c r="F121" i="15"/>
  <c r="E119" i="15"/>
  <c r="J93" i="15"/>
  <c r="F93" i="15"/>
  <c r="F91" i="15"/>
  <c r="E89" i="15"/>
  <c r="J26" i="15"/>
  <c r="E26" i="15"/>
  <c r="J124" i="15"/>
  <c r="J25" i="15"/>
  <c r="J20" i="15"/>
  <c r="E20" i="15"/>
  <c r="J19" i="15"/>
  <c r="E7" i="15"/>
  <c r="J132" i="14"/>
  <c r="F132" i="14"/>
  <c r="F130" i="14"/>
  <c r="E128" i="14"/>
  <c r="J95" i="14"/>
  <c r="F95" i="14"/>
  <c r="F93" i="14"/>
  <c r="E91" i="14"/>
  <c r="J28" i="14"/>
  <c r="E28" i="14"/>
  <c r="J27" i="14"/>
  <c r="J22" i="14"/>
  <c r="E22" i="14"/>
  <c r="J21" i="14"/>
  <c r="E7" i="14"/>
  <c r="E122" i="14"/>
  <c r="J129" i="13"/>
  <c r="F129" i="13"/>
  <c r="F127" i="13"/>
  <c r="E125" i="13"/>
  <c r="J95" i="13"/>
  <c r="F95" i="13"/>
  <c r="F93" i="13"/>
  <c r="E91" i="13"/>
  <c r="J28" i="13"/>
  <c r="E28" i="13"/>
  <c r="J27" i="13"/>
  <c r="J22" i="13"/>
  <c r="E22" i="13"/>
  <c r="J21" i="13"/>
  <c r="E7" i="13"/>
  <c r="J139" i="12"/>
  <c r="F139" i="12"/>
  <c r="F137" i="12"/>
  <c r="E135" i="12"/>
  <c r="J95" i="12"/>
  <c r="F95" i="12"/>
  <c r="F93" i="12"/>
  <c r="E91" i="12"/>
  <c r="J28" i="12"/>
  <c r="E28" i="12"/>
  <c r="J140" i="12"/>
  <c r="J27" i="12"/>
  <c r="J22" i="12"/>
  <c r="E22" i="12"/>
  <c r="J21" i="12"/>
  <c r="E7" i="12"/>
  <c r="E129" i="12"/>
  <c r="J131" i="11"/>
  <c r="F131" i="11"/>
  <c r="F129" i="11"/>
  <c r="E127" i="11"/>
  <c r="J95" i="11"/>
  <c r="F95" i="11"/>
  <c r="F93" i="11"/>
  <c r="E91" i="11"/>
  <c r="J28" i="11"/>
  <c r="E28" i="11"/>
  <c r="J27" i="11"/>
  <c r="J22" i="11"/>
  <c r="E22" i="11"/>
  <c r="F132" i="11"/>
  <c r="J21" i="11"/>
  <c r="E7" i="11"/>
  <c r="E121" i="11"/>
  <c r="J128" i="10"/>
  <c r="F128" i="10"/>
  <c r="F126" i="10"/>
  <c r="E124" i="10"/>
  <c r="J95" i="10"/>
  <c r="F95" i="10"/>
  <c r="F93" i="10"/>
  <c r="E91" i="10"/>
  <c r="J28" i="10"/>
  <c r="E28" i="10"/>
  <c r="J129" i="10"/>
  <c r="J27" i="10"/>
  <c r="J22" i="10"/>
  <c r="E22" i="10"/>
  <c r="J21" i="10"/>
  <c r="E7" i="10"/>
  <c r="J144" i="9"/>
  <c r="F144" i="9"/>
  <c r="F142" i="9"/>
  <c r="E140" i="9"/>
  <c r="J95" i="9"/>
  <c r="F95" i="9"/>
  <c r="F93" i="9"/>
  <c r="E91" i="9"/>
  <c r="J28" i="9"/>
  <c r="E28" i="9"/>
  <c r="J96" i="9"/>
  <c r="J27" i="9"/>
  <c r="J22" i="9"/>
  <c r="E22" i="9"/>
  <c r="F145" i="9"/>
  <c r="J21" i="9"/>
  <c r="E7" i="9"/>
  <c r="E85" i="9"/>
  <c r="J132" i="8"/>
  <c r="F132" i="8"/>
  <c r="F130" i="8"/>
  <c r="E128" i="8"/>
  <c r="J95" i="8"/>
  <c r="F95" i="8"/>
  <c r="F93" i="8"/>
  <c r="E91" i="8"/>
  <c r="J28" i="8"/>
  <c r="E28" i="8"/>
  <c r="J133" i="8"/>
  <c r="J27" i="8"/>
  <c r="J22" i="8"/>
  <c r="E22" i="8"/>
  <c r="F96" i="8"/>
  <c r="J21" i="8"/>
  <c r="E7" i="8"/>
  <c r="E122" i="8"/>
  <c r="J129" i="7"/>
  <c r="F129" i="7"/>
  <c r="F127" i="7"/>
  <c r="E125" i="7"/>
  <c r="J95" i="7"/>
  <c r="F95" i="7"/>
  <c r="F93" i="7"/>
  <c r="E91" i="7"/>
  <c r="J28" i="7"/>
  <c r="E28" i="7"/>
  <c r="J130" i="7"/>
  <c r="J96" i="7"/>
  <c r="J27" i="7"/>
  <c r="J22" i="7"/>
  <c r="E22" i="7"/>
  <c r="F96" i="7"/>
  <c r="F130" i="7"/>
  <c r="J21" i="7"/>
  <c r="E7" i="7"/>
  <c r="E119" i="7"/>
  <c r="J138" i="6"/>
  <c r="F138" i="6"/>
  <c r="F136" i="6"/>
  <c r="E134" i="6"/>
  <c r="J95" i="6"/>
  <c r="F95" i="6"/>
  <c r="F93" i="6"/>
  <c r="E91" i="6"/>
  <c r="J28" i="6"/>
  <c r="E28" i="6"/>
  <c r="J139" i="6"/>
  <c r="J27" i="6"/>
  <c r="J22" i="6"/>
  <c r="E22" i="6"/>
  <c r="F139" i="6"/>
  <c r="J21" i="6"/>
  <c r="E7" i="6"/>
  <c r="J129" i="5"/>
  <c r="F129" i="5"/>
  <c r="F127" i="5"/>
  <c r="E125" i="5"/>
  <c r="J95" i="5"/>
  <c r="F95" i="5"/>
  <c r="F93" i="5"/>
  <c r="E91" i="5"/>
  <c r="J28" i="5"/>
  <c r="E28" i="5"/>
  <c r="J96" i="5"/>
  <c r="J27" i="5"/>
  <c r="J22" i="5"/>
  <c r="E22" i="5"/>
  <c r="J21" i="5"/>
  <c r="E7" i="5"/>
  <c r="J134" i="4"/>
  <c r="F134" i="4"/>
  <c r="F132" i="4"/>
  <c r="E130" i="4"/>
  <c r="J95" i="4"/>
  <c r="F95" i="4"/>
  <c r="F93" i="4"/>
  <c r="E91" i="4"/>
  <c r="J28" i="4"/>
  <c r="E28" i="4"/>
  <c r="J135" i="4"/>
  <c r="J27" i="4"/>
  <c r="J22" i="4"/>
  <c r="E22" i="4"/>
  <c r="J21" i="4"/>
  <c r="E7" i="4"/>
  <c r="J129" i="3"/>
  <c r="F129" i="3"/>
  <c r="F127" i="3"/>
  <c r="E125" i="3"/>
  <c r="J95" i="3"/>
  <c r="F95" i="3"/>
  <c r="F93" i="3"/>
  <c r="E91" i="3"/>
  <c r="J28" i="3"/>
  <c r="E28" i="3"/>
  <c r="J96" i="3"/>
  <c r="J27" i="3"/>
  <c r="J22" i="3"/>
  <c r="E22" i="3"/>
  <c r="F130" i="3"/>
  <c r="J21" i="3"/>
  <c r="E7" i="3"/>
  <c r="E85" i="3"/>
  <c r="J142" i="2"/>
  <c r="F142" i="2"/>
  <c r="F140" i="2"/>
  <c r="E138" i="2"/>
  <c r="J95" i="2"/>
  <c r="F95" i="2"/>
  <c r="F93" i="2"/>
  <c r="E91" i="2"/>
  <c r="J28" i="2"/>
  <c r="E28" i="2"/>
  <c r="J96" i="2"/>
  <c r="J27" i="2"/>
  <c r="J22" i="2"/>
  <c r="E22" i="2"/>
  <c r="F143" i="2"/>
  <c r="J21" i="2"/>
  <c r="E7" i="2"/>
  <c r="E85" i="2"/>
  <c r="L90" i="1"/>
  <c r="AM90" i="1"/>
  <c r="AM89" i="1"/>
  <c r="L89" i="1"/>
  <c r="L87" i="1"/>
  <c r="L85" i="1"/>
  <c r="L84" i="1"/>
  <c r="F94" i="18"/>
  <c r="F94" i="16"/>
  <c r="E119" i="3"/>
  <c r="F96" i="3"/>
  <c r="J130" i="3"/>
  <c r="F133" i="8"/>
  <c r="J96" i="10"/>
  <c r="F96" i="9"/>
  <c r="J145" i="9"/>
  <c r="F96" i="6"/>
  <c r="E85" i="12"/>
  <c r="E85" i="11"/>
  <c r="E132" i="2"/>
  <c r="F96" i="2"/>
  <c r="J143" i="2"/>
  <c r="F96" i="4"/>
  <c r="F135" i="4"/>
  <c r="F96" i="11"/>
  <c r="F96" i="14"/>
  <c r="F133" i="14"/>
  <c r="E115" i="15"/>
  <c r="E85" i="15"/>
  <c r="E85" i="5"/>
  <c r="E119" i="5"/>
  <c r="J93" i="8"/>
  <c r="E85" i="13"/>
  <c r="E119" i="13"/>
  <c r="J133" i="14"/>
  <c r="J96" i="14"/>
  <c r="F94" i="15"/>
  <c r="F124" i="15"/>
  <c r="F41" i="15"/>
  <c r="F125" i="19"/>
  <c r="F94" i="19"/>
  <c r="F45" i="4"/>
  <c r="F44" i="3"/>
  <c r="E124" i="4"/>
  <c r="E85" i="4"/>
  <c r="F43" i="4"/>
  <c r="F45" i="3"/>
  <c r="F44" i="4"/>
  <c r="F43" i="3"/>
  <c r="F96" i="10"/>
  <c r="F129" i="10"/>
  <c r="J96" i="4"/>
  <c r="F44" i="13"/>
  <c r="F43" i="12"/>
  <c r="F43" i="7"/>
  <c r="F45" i="8"/>
  <c r="J96" i="13"/>
  <c r="J130" i="13"/>
  <c r="F45" i="5"/>
  <c r="J132" i="11"/>
  <c r="J96" i="11"/>
  <c r="F44" i="11"/>
  <c r="E85" i="17"/>
  <c r="E126" i="17"/>
  <c r="E118" i="10"/>
  <c r="E85" i="10"/>
  <c r="E85" i="8"/>
  <c r="E134" i="9"/>
  <c r="F43" i="11"/>
  <c r="F44" i="14"/>
  <c r="J96" i="12"/>
  <c r="E85" i="14"/>
  <c r="F43" i="17"/>
  <c r="J94" i="19"/>
  <c r="F42" i="19"/>
  <c r="F43" i="15"/>
  <c r="F42" i="15"/>
  <c r="E85" i="19"/>
  <c r="F41" i="19"/>
  <c r="J94" i="15"/>
  <c r="F43" i="2"/>
  <c r="F44" i="2"/>
  <c r="F45" i="2"/>
  <c r="F41" i="18"/>
  <c r="E128" i="6"/>
  <c r="E85" i="6"/>
  <c r="J130" i="5"/>
  <c r="F44" i="5"/>
  <c r="F45" i="6"/>
  <c r="F43" i="6"/>
  <c r="F45" i="7"/>
  <c r="F130" i="5"/>
  <c r="F96" i="5"/>
  <c r="F43" i="5"/>
  <c r="F44" i="7"/>
  <c r="F43" i="8"/>
  <c r="F44" i="9"/>
  <c r="F45" i="14"/>
  <c r="J96" i="6"/>
  <c r="F44" i="6"/>
  <c r="E85" i="7"/>
  <c r="J96" i="8"/>
  <c r="F44" i="8"/>
  <c r="F43" i="9"/>
  <c r="F45" i="9"/>
  <c r="F44" i="12"/>
  <c r="F45" i="10"/>
  <c r="F96" i="12"/>
  <c r="F140" i="12"/>
  <c r="F45" i="12"/>
  <c r="F43" i="13"/>
  <c r="F45" i="11"/>
  <c r="F43" i="10"/>
  <c r="F130" i="13"/>
  <c r="F96" i="13"/>
  <c r="F44" i="10"/>
  <c r="F45" i="13"/>
  <c r="F43" i="14"/>
  <c r="E118" i="18"/>
  <c r="E85" i="18"/>
  <c r="F42" i="18"/>
  <c r="F42" i="16"/>
  <c r="J94" i="17"/>
  <c r="J135" i="17"/>
  <c r="J127" i="18"/>
  <c r="J94" i="18"/>
  <c r="F43" i="19"/>
  <c r="F94" i="17"/>
  <c r="F135" i="17"/>
  <c r="J125" i="16"/>
  <c r="J94" i="16"/>
  <c r="F41" i="16"/>
  <c r="E116" i="16"/>
  <c r="E85" i="16"/>
  <c r="F41" i="17"/>
  <c r="F42" i="17"/>
  <c r="F43" i="16"/>
  <c r="F43" i="18"/>
  <c r="K452" i="9"/>
  <c r="W38" i="1"/>
  <c r="W37" i="1"/>
  <c r="W36" i="1"/>
</calcChain>
</file>

<file path=xl/sharedStrings.xml><?xml version="1.0" encoding="utf-8"?>
<sst xmlns="http://schemas.openxmlformats.org/spreadsheetml/2006/main" count="13186" uniqueCount="2307">
  <si>
    <t>Export Komplet</t>
  </si>
  <si>
    <t/>
  </si>
  <si>
    <t>20</t>
  </si>
  <si>
    <t>REKAPITULÁCIA STAVBY</t>
  </si>
  <si>
    <t>Kód:</t>
  </si>
  <si>
    <t>A2014-106-TD-1</t>
  </si>
  <si>
    <t>Stavba:</t>
  </si>
  <si>
    <t>Rožňava ORPZ, rekonštrukcia a modernizácia objektu</t>
  </si>
  <si>
    <t>JKSO:</t>
  </si>
  <si>
    <t>KS:</t>
  </si>
  <si>
    <t>Miesto:</t>
  </si>
  <si>
    <t>Rožňava ORPZ</t>
  </si>
  <si>
    <t>Dátum:</t>
  </si>
  <si>
    <t>Objednávateľ:</t>
  </si>
  <si>
    <t>IČO:</t>
  </si>
  <si>
    <t>00151866</t>
  </si>
  <si>
    <t>Ministerstvo vnútra Slovenskej republiky</t>
  </si>
  <si>
    <t>IČ DPH:</t>
  </si>
  <si>
    <t>Zhotoviteľ:</t>
  </si>
  <si>
    <t xml:space="preserve"> </t>
  </si>
  <si>
    <t>Projektant:</t>
  </si>
  <si>
    <t>44140100</t>
  </si>
  <si>
    <t>Aproving s.r.o.</t>
  </si>
  <si>
    <t>SK 2022609325</t>
  </si>
  <si>
    <t>Spracovateľ:</t>
  </si>
  <si>
    <t>Poznámka:</t>
  </si>
  <si>
    <t>Náklady z rozpočtov</t>
  </si>
  <si>
    <t>Materiál</t>
  </si>
  <si>
    <t>Montáž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</si>
  <si>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</si>
  <si>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</si>
  <si>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</si>
  <si>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</si>
  <si>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</si>
  <si>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</si>
  <si>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</si>
  <si>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</si>
  <si>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</si>
  <si>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</si>
  <si>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</si>
  <si>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</si>
  <si>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</si>
  <si>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</si>
  <si>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</si>
  <si>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</si>
  <si>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</si>
  <si>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</si>
  <si>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</si>
  <si>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</si>
  <si>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</si>
  <si>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Kód</t>
  </si>
  <si>
    <t>Popis</t>
  </si>
  <si>
    <t>Cena bez DPH [EUR]</t>
  </si>
  <si>
    <t>Cena s DPH [EUR]</t>
  </si>
  <si>
    <t>Typ</t>
  </si>
  <si>
    <t>1) Náklady z rozpočtov</t>
  </si>
  <si>
    <t>D</t>
  </si>
  <si>
    <t>01</t>
  </si>
  <si>
    <t>SO-01 ORPZ</t>
  </si>
  <si>
    <t>STA</t>
  </si>
  <si>
    <t>1</t>
  </si>
  <si>
    <t>01.01</t>
  </si>
  <si>
    <t>SO-OB-01 Administratíva</t>
  </si>
  <si>
    <t>Časť</t>
  </si>
  <si>
    <t>2</t>
  </si>
  <si>
    <t>/</t>
  </si>
  <si>
    <t>01.01-01</t>
  </si>
  <si>
    <t>časť. 01)	Architektúra</t>
  </si>
  <si>
    <t>3</t>
  </si>
  <si>
    <t>01.01-02</t>
  </si>
  <si>
    <t>časť. 02)	Elektroinštalácie a bleskozvod</t>
  </si>
  <si>
    <t>01.01-03</t>
  </si>
  <si>
    <t>časť. 03)	Ústredné kúrenie</t>
  </si>
  <si>
    <t>01.01-04</t>
  </si>
  <si>
    <t>časť. 04)	Odberné plynové zariadenie</t>
  </si>
  <si>
    <t>01.02</t>
  </si>
  <si>
    <t>SO-OB-02 Kriminálka</t>
  </si>
  <si>
    <t>01.02-01</t>
  </si>
  <si>
    <t>01.02-02</t>
  </si>
  <si>
    <t>01.02-03</t>
  </si>
  <si>
    <t>01.03</t>
  </si>
  <si>
    <t>SO-OB-03 Vstup</t>
  </si>
  <si>
    <t>01.03-01</t>
  </si>
  <si>
    <t>01.03-02</t>
  </si>
  <si>
    <t>01.03-03</t>
  </si>
  <si>
    <t>01.04</t>
  </si>
  <si>
    <t>SO-OB-04 Ubytovňa</t>
  </si>
  <si>
    <t>01.04-01</t>
  </si>
  <si>
    <t>01.04-02</t>
  </si>
  <si>
    <t>01.04-03</t>
  </si>
  <si>
    <t>02</t>
  </si>
  <si>
    <t>SO-02 Bezbariérový vstup</t>
  </si>
  <si>
    <t>02.01</t>
  </si>
  <si>
    <t>SO-02.01 Architektúra</t>
  </si>
  <si>
    <t>02.02</t>
  </si>
  <si>
    <t>SO-02.02 Elektroinštalácia</t>
  </si>
  <si>
    <t>03</t>
  </si>
  <si>
    <t>SO-03 Bezbariérové WC</t>
  </si>
  <si>
    <t>03.01</t>
  </si>
  <si>
    <t>SO-03.01 Architektúra</t>
  </si>
  <si>
    <t>03.02</t>
  </si>
  <si>
    <t>SO-03.02 Zdravotechnika</t>
  </si>
  <si>
    <t>03.03</t>
  </si>
  <si>
    <t>SO-03.03 Elektroinštalácia</t>
  </si>
  <si>
    <t>2) Ostatné náklady zo súhrnného listu</t>
  </si>
  <si>
    <t>Celkové náklady za stavbu 1) + 2)</t>
  </si>
  <si>
    <t>KRYCÍ LIST ROZPOČTU</t>
  </si>
  <si>
    <t>Objekt:</t>
  </si>
  <si>
    <t>01 - SO-01 ORPZ</t>
  </si>
  <si>
    <t>Časť:</t>
  </si>
  <si>
    <t>01.01 - SO-OB-01 Administratíva</t>
  </si>
  <si>
    <t>Úroveň 3:</t>
  </si>
  <si>
    <t>01.01-01 - časť. 01)	Architektúra</t>
  </si>
  <si>
    <t>Náklady z rozpočtu</t>
  </si>
  <si>
    <t>Ostatné náklady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</si>
  <si>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</si>
  <si>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</si>
  <si>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</si>
  <si>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</si>
  <si>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</si>
  <si>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</si>
  <si>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</si>
  <si>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</si>
  <si>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</si>
  <si>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</si>
  <si>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</si>
  <si>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 </t>
  </si>
  <si>
    <t xml:space="preserve">    6-5 - Sanácia betónových konštrukcií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</si>
  <si>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</si>
  <si>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</si>
  <si>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</si>
  <si>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</si>
  <si>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</si>
  <si>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</si>
  <si>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764 - Konštrukcie klampiarske</t>
  </si>
  <si>
    <t xml:space="preserve">    767 - Konštrukcie doplnkové kovové</t>
  </si>
  <si>
    <t xml:space="preserve">    783 - Dokončovacie práce - nátery</t>
  </si>
  <si>
    <t xml:space="preserve">    784 - Dokončovacie práce - maľby</t>
  </si>
  <si>
    <t>OST - Ostatné</t>
  </si>
  <si>
    <t>2) Ostatné náklady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</si>
  <si>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</si>
  <si>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</si>
  <si>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</si>
  <si>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</si>
  <si>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</si>
  <si>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</si>
  <si>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</si>
  <si>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HSV</t>
  </si>
  <si>
    <t>Práce a dodávky HSV</t>
  </si>
  <si>
    <t>Zemné práce</t>
  </si>
  <si>
    <t>K</t>
  </si>
  <si>
    <t>122201101</t>
  </si>
  <si>
    <t>Odkopávka a prekopávka nezapažená v hornine 3, do 100 m3</t>
  </si>
  <si>
    <t>m3</t>
  </si>
  <si>
    <t>CS Cenekon 2013 02</t>
  </si>
  <si>
    <t>4</t>
  </si>
  <si>
    <t>VV</t>
  </si>
  <si>
    <t>(23,5+10,5+36,9)*0,6*0,1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</si>
  <si>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</si>
  <si>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</si>
  <si>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</si>
  <si>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</si>
  <si>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2,35*0,3</t>
  </si>
  <si>
    <t>171201201</t>
  </si>
  <si>
    <t>Uloženie sypaniny na skládky do 100 m3</t>
  </si>
  <si>
    <t>2,35+4,254</t>
  </si>
  <si>
    <t>5</t>
  </si>
  <si>
    <t>171209002</t>
  </si>
  <si>
    <t>Poplatok za skladovanie - zemina a kamenivo (17 05) ostatné</t>
  </si>
  <si>
    <t>t</t>
  </si>
  <si>
    <t>1,8*6,604</t>
  </si>
  <si>
    <t>6</t>
  </si>
  <si>
    <t>174101001</t>
  </si>
  <si>
    <t>Zásyp sypaninou so zhutnením jám, šachiet, rýh, zárezov alebo okolo objektov do 100 m3</t>
  </si>
  <si>
    <t>Zakladanie</t>
  </si>
  <si>
    <t>7</t>
  </si>
  <si>
    <t>271571111</t>
  </si>
  <si>
    <t>8</t>
  </si>
  <si>
    <t>273321311</t>
  </si>
  <si>
    <t>9</t>
  </si>
  <si>
    <t>273362442</t>
  </si>
  <si>
    <t>m2</t>
  </si>
  <si>
    <t>Zvislé a kompletné konštrukcie</t>
  </si>
  <si>
    <t>10</t>
  </si>
  <si>
    <t>312275533</t>
  </si>
  <si>
    <t>0,9*0,2*0,3*(4*4)</t>
  </si>
  <si>
    <t>1,8*0,2*0,6*(4+4*3+4+1+2*3+1+2*2+1+4+1+8)</t>
  </si>
  <si>
    <t>1,8*0,2*0,6*(4*6+3*2+2*2+4+1+4+4+4)</t>
  </si>
  <si>
    <t>Súčet</t>
  </si>
  <si>
    <t>11</t>
  </si>
  <si>
    <t>342241162</t>
  </si>
  <si>
    <t>12</t>
  </si>
  <si>
    <t>345321313</t>
  </si>
  <si>
    <t>13</t>
  </si>
  <si>
    <t>345362021-PC</t>
  </si>
  <si>
    <t>Vodorovné konštrukcie</t>
  </si>
  <si>
    <t>14</t>
  </si>
  <si>
    <t>411321313</t>
  </si>
  <si>
    <t>15</t>
  </si>
  <si>
    <t>411351107</t>
  </si>
  <si>
    <t>16</t>
  </si>
  <si>
    <t>411351108</t>
  </si>
  <si>
    <t>Debnenie stropov doskových odstránenie-tradičné</t>
  </si>
  <si>
    <t>17</t>
  </si>
  <si>
    <t>411362412</t>
  </si>
  <si>
    <t>18</t>
  </si>
  <si>
    <t>417321313</t>
  </si>
  <si>
    <t>0,25*0,25*(2,05+6,5*2+3,05*2+2,05+2,0+9,3*2)</t>
  </si>
  <si>
    <t>19</t>
  </si>
  <si>
    <t>417351115</t>
  </si>
  <si>
    <t>0,4*(2,05+6,5*2+3,05*2+2,05+2,0+9,3*2)*2</t>
  </si>
  <si>
    <t>417351116</t>
  </si>
  <si>
    <t>21</t>
  </si>
  <si>
    <t>417361821</t>
  </si>
  <si>
    <t>22</t>
  </si>
  <si>
    <t>451971111</t>
  </si>
  <si>
    <t>(23,5+10,5+36,9)*0,6</t>
  </si>
  <si>
    <t>23</t>
  </si>
  <si>
    <t>M</t>
  </si>
  <si>
    <t>6936651000</t>
  </si>
  <si>
    <t xml:space="preserve">Úpravy povrchov, podlahy,  </t>
  </si>
  <si>
    <t>24</t>
  </si>
  <si>
    <t>216904112</t>
  </si>
  <si>
    <t>25</t>
  </si>
  <si>
    <t>612462025</t>
  </si>
  <si>
    <t>3,0*3,0*(8*2+2)</t>
  </si>
  <si>
    <t>3,0*3,0*(10*2+2)</t>
  </si>
  <si>
    <t>3,0*3,0*(12*2+2)</t>
  </si>
  <si>
    <t>3,0*3,0*(16*2+2)</t>
  </si>
  <si>
    <t>3,0*3,0*(15*2+2)</t>
  </si>
  <si>
    <t>26</t>
  </si>
  <si>
    <t>612463172</t>
  </si>
  <si>
    <t>27</t>
  </si>
  <si>
    <t>612473186</t>
  </si>
  <si>
    <t>m</t>
  </si>
  <si>
    <t>Ostenia okná 30</t>
  </si>
  <si>
    <t>0,2*(2,4+2*0,9)*7</t>
  </si>
  <si>
    <t>0,2*(2,4+2*0,9)*(6+9+1+1+1+1)</t>
  </si>
  <si>
    <t>0,2*(2,4+2*1,8)*(31+23+19+15)</t>
  </si>
  <si>
    <t>28</t>
  </si>
  <si>
    <t>612481119</t>
  </si>
  <si>
    <t>29</t>
  </si>
  <si>
    <t>622463025</t>
  </si>
  <si>
    <t>Nadstavby na strecha 50</t>
  </si>
  <si>
    <t>22*3,7</t>
  </si>
  <si>
    <t>-0,75*2,0*2</t>
  </si>
  <si>
    <t>-0,9*0,9</t>
  </si>
  <si>
    <t>21,3*3,55</t>
  </si>
  <si>
    <t>-0,75*2,0</t>
  </si>
  <si>
    <t>-0,9*0,9*2</t>
  </si>
  <si>
    <t>9,3*4,7</t>
  </si>
  <si>
    <t>0,2*(1,2+2*0,9)*4</t>
  </si>
  <si>
    <t>0,2*(1,2+2*0,9)*(1+3+2+2+2+2)</t>
  </si>
  <si>
    <t>0,2*(7,2+2*3,05)*1</t>
  </si>
  <si>
    <t>0,2*(4,8+2*0,9)*1</t>
  </si>
  <si>
    <t>0,2*(1,0+2*0,9)*(1+1+1+1+1)</t>
  </si>
  <si>
    <t>0,2*(1,0+2*0,9)*1</t>
  </si>
  <si>
    <t>0,2*(1,0+2*3,0)*(2+2+2)</t>
  </si>
  <si>
    <t>0,2*(1,0+2*1,1)*2</t>
  </si>
  <si>
    <t>0,2*(1,5+2*1,8)*(2+2+2+2)</t>
  </si>
  <si>
    <t>0,2*(1,0+2*4,2)*2</t>
  </si>
  <si>
    <t>0,2*(0,9+2*0,9)*5</t>
  </si>
  <si>
    <t>Ostenia dvere 30</t>
  </si>
  <si>
    <t>0,2*(2,4+2*2,4*1)</t>
  </si>
  <si>
    <t>0,2*(2,4+2*2,0)*1</t>
  </si>
  <si>
    <t>0,2*(1,5+2*2,0)*2</t>
  </si>
  <si>
    <t>0,2*(0,9+2*2,0)*2</t>
  </si>
  <si>
    <t>0,2*(0,9+2*2,0)*3</t>
  </si>
  <si>
    <t>Anglické dvorce 30</t>
  </si>
  <si>
    <t>6,25*1,7</t>
  </si>
  <si>
    <t>3,0*(6,25*2+1,7*2)</t>
  </si>
  <si>
    <t>8,95*1,3</t>
  </si>
  <si>
    <t>3,0*(9,85*2+1,3*2)</t>
  </si>
  <si>
    <t>5,7*1,3</t>
  </si>
  <si>
    <t>3,0*(5,7*2+1,3*2)</t>
  </si>
  <si>
    <t>2,8*1,7</t>
  </si>
  <si>
    <t>3,0*(2,8*2+1,7*2)</t>
  </si>
  <si>
    <t>Stop 150</t>
  </si>
  <si>
    <t>79,3</t>
  </si>
  <si>
    <t>Stlpy 120</t>
  </si>
  <si>
    <t>4*0,75*4*4,2</t>
  </si>
  <si>
    <t>Fasáda 120</t>
  </si>
  <si>
    <t>2*0,5*14,7</t>
  </si>
  <si>
    <t>761,5</t>
  </si>
  <si>
    <t>782,5</t>
  </si>
  <si>
    <t>277,5</t>
  </si>
  <si>
    <t>262,5</t>
  </si>
  <si>
    <t>-2,4*0,9*7</t>
  </si>
  <si>
    <t>-2,4*0,9*(6+9+1+1+1+1)</t>
  </si>
  <si>
    <t>-1,2*0,9*4</t>
  </si>
  <si>
    <t>-1,2*0,9*(1+3+2+2+2+2)</t>
  </si>
  <si>
    <t>-7,2*3,05*1</t>
  </si>
  <si>
    <t>-4,8*0,9*1</t>
  </si>
  <si>
    <t>-1,0*0,9*(1+1+1+1+1)</t>
  </si>
  <si>
    <t>-1,0*0,9*1</t>
  </si>
  <si>
    <t>-1,0*3,0*(2+2+2)</t>
  </si>
  <si>
    <t>1,0*1,1*2-</t>
  </si>
  <si>
    <t>-2,4*1,8*(31+23+19+15)</t>
  </si>
  <si>
    <t>-1,5*1,8*(2+2+2+2)</t>
  </si>
  <si>
    <t>-1,0*4,2*2</t>
  </si>
  <si>
    <t>-0,9*0,9*1</t>
  </si>
  <si>
    <t>Sokel 100</t>
  </si>
  <si>
    <t>13,7</t>
  </si>
  <si>
    <t>14,9</t>
  </si>
  <si>
    <t>44,5</t>
  </si>
  <si>
    <t>39,8</t>
  </si>
  <si>
    <t>0,75*0,8*3*4</t>
  </si>
  <si>
    <t>30</t>
  </si>
  <si>
    <t>622464143</t>
  </si>
  <si>
    <t>31</t>
  </si>
  <si>
    <t>622465112</t>
  </si>
  <si>
    <t>32</t>
  </si>
  <si>
    <t>625250156</t>
  </si>
  <si>
    <t>33</t>
  </si>
  <si>
    <t>625252021</t>
  </si>
  <si>
    <t>CS CENEKON 2019 01</t>
  </si>
  <si>
    <t>34</t>
  </si>
  <si>
    <t>625252023</t>
  </si>
  <si>
    <t>35</t>
  </si>
  <si>
    <t>625252029</t>
  </si>
  <si>
    <t>36</t>
  </si>
  <si>
    <t>625252030</t>
  </si>
  <si>
    <t>37</t>
  </si>
  <si>
    <t>631571011</t>
  </si>
  <si>
    <t>6-5</t>
  </si>
  <si>
    <t>Sanácia betónových konštrukcií</t>
  </si>
  <si>
    <t>38</t>
  </si>
  <si>
    <t>931995112</t>
  </si>
  <si>
    <t>39</t>
  </si>
  <si>
    <t>931995122</t>
  </si>
  <si>
    <t>40</t>
  </si>
  <si>
    <t>931995132</t>
  </si>
  <si>
    <t>41</t>
  </si>
  <si>
    <t>931995142</t>
  </si>
  <si>
    <t>42</t>
  </si>
  <si>
    <t>931995152</t>
  </si>
  <si>
    <t>43</t>
  </si>
  <si>
    <t>938902051</t>
  </si>
  <si>
    <t>44</t>
  </si>
  <si>
    <t>938902099</t>
  </si>
  <si>
    <t>45</t>
  </si>
  <si>
    <t>967041193</t>
  </si>
  <si>
    <t>Ostatné konštrukcie a práce-búranie</t>
  </si>
  <si>
    <t>46</t>
  </si>
  <si>
    <t>916561111</t>
  </si>
  <si>
    <t>(23,5+10,5+36,9)</t>
  </si>
  <si>
    <t>47</t>
  </si>
  <si>
    <t>5922924600-PC</t>
  </si>
  <si>
    <t>ks</t>
  </si>
  <si>
    <t>48</t>
  </si>
  <si>
    <t>918101111</t>
  </si>
  <si>
    <t>71*0,25*0,3</t>
  </si>
  <si>
    <t>49</t>
  </si>
  <si>
    <t>938901101</t>
  </si>
  <si>
    <t>50</t>
  </si>
  <si>
    <t>941941041</t>
  </si>
  <si>
    <t>51</t>
  </si>
  <si>
    <t>941941291</t>
  </si>
  <si>
    <t>Príplatok za prvý a každý ďalší i začatý mesiac použitia lešenia šírky nad 1,00 do 1,20 m, výšky do 10 m</t>
  </si>
  <si>
    <t>52</t>
  </si>
  <si>
    <t>941941841</t>
  </si>
  <si>
    <t>53</t>
  </si>
  <si>
    <t>941955002</t>
  </si>
  <si>
    <t>Lešenie ľahké pracovné pomocné s výškou lešeňovej podlahy nad 1,20 do 1,90 m</t>
  </si>
  <si>
    <t>2940,06*0,2</t>
  </si>
  <si>
    <t>54</t>
  </si>
  <si>
    <t>952901111</t>
  </si>
  <si>
    <t>Vyčistenie budov pri výške podlaží do 4m</t>
  </si>
  <si>
    <t>320,32+606,05+670,04+527,93+447,58+368,14</t>
  </si>
  <si>
    <t>55</t>
  </si>
  <si>
    <t>952901411r</t>
  </si>
  <si>
    <t>Vyčistenie ostatných objektov (strechy) akejkoľvek výšky</t>
  </si>
  <si>
    <t>44,95</t>
  </si>
  <si>
    <t>354,60</t>
  </si>
  <si>
    <t>30,9</t>
  </si>
  <si>
    <t>70,7</t>
  </si>
  <si>
    <t>148,1</t>
  </si>
  <si>
    <t>56</t>
  </si>
  <si>
    <t>953945002</t>
  </si>
  <si>
    <t>3,7*4</t>
  </si>
  <si>
    <t>3,55*4</t>
  </si>
  <si>
    <t>4,7*4</t>
  </si>
  <si>
    <t>(2,4+2*0,9)*7</t>
  </si>
  <si>
    <t>(2,4+2*0,9)*(6+9+1+1+1+1)</t>
  </si>
  <si>
    <t>(1,2+2*0,9)*4</t>
  </si>
  <si>
    <t>(1,2+2*0,9)*(1+3+2+2+2+2)</t>
  </si>
  <si>
    <t>(7,2+2*3,05)*1</t>
  </si>
  <si>
    <t>(4,8+2*0,9)*1</t>
  </si>
  <si>
    <t>(1,0+2*0,9)*(1+1+1+1+1)</t>
  </si>
  <si>
    <t>(1,0+2*0,9)*1</t>
  </si>
  <si>
    <t>(1,0+2*3,0)*(2+2+2)</t>
  </si>
  <si>
    <t>(1,0+2*1,1)*2</t>
  </si>
  <si>
    <t>(2,4+2*1,8)*(31+23+19+15)</t>
  </si>
  <si>
    <t>(1,5+2*1,8)*(2+2+2+2)</t>
  </si>
  <si>
    <t>(1,0+2*4,2)*2</t>
  </si>
  <si>
    <t>(0,9+2*0,9)*5</t>
  </si>
  <si>
    <t>(2,4+2*2,4*1)</t>
  </si>
  <si>
    <t>(2,4+2*2,0)*1</t>
  </si>
  <si>
    <t>(1,5+2*2,0)*2</t>
  </si>
  <si>
    <t>(0,9+2*2,0)*2</t>
  </si>
  <si>
    <t>(0,9+2*2,0)*3</t>
  </si>
  <si>
    <t>3,0*4</t>
  </si>
  <si>
    <t>(6,25*2+1,7*2)</t>
  </si>
  <si>
    <t>(9,85*2+1,3*2)</t>
  </si>
  <si>
    <t>(5,7*2+1,3*2)</t>
  </si>
  <si>
    <t>(2,8*2+1,7*2)</t>
  </si>
  <si>
    <t>4*4,2*4</t>
  </si>
  <si>
    <t>14,7*2</t>
  </si>
  <si>
    <t>17,95*4</t>
  </si>
  <si>
    <t>1,5*4+1,5*4*4</t>
  </si>
  <si>
    <t>57</t>
  </si>
  <si>
    <t>953945012</t>
  </si>
  <si>
    <t>58</t>
  </si>
  <si>
    <t>953945015</t>
  </si>
  <si>
    <t>59</t>
  </si>
  <si>
    <t>961043111</t>
  </si>
  <si>
    <t>Búranie základov z betónu prostého alebo preloženého kameňom,  -2,20000t</t>
  </si>
  <si>
    <t>60</t>
  </si>
  <si>
    <t>968062356</t>
  </si>
  <si>
    <t>Vybúranie drevených rámov okien dvojitých alebo zdvojených, plochy do 4 m2,  -0,05400t</t>
  </si>
  <si>
    <t>2,4*0,9*7</t>
  </si>
  <si>
    <t>2,4*0,9*(6+9+1+1+1+1)</t>
  </si>
  <si>
    <t>1,2*0,9*4</t>
  </si>
  <si>
    <t>1,2*0,9*(1+3+2+2+2+2)</t>
  </si>
  <si>
    <t>7,2*3,05*1</t>
  </si>
  <si>
    <t>4,8*0,9*1</t>
  </si>
  <si>
    <t>1,0*0,9*(1+1+1+1+1)</t>
  </si>
  <si>
    <t>1,0*0,9*1</t>
  </si>
  <si>
    <t>1,0*3,0*(2+2+2)</t>
  </si>
  <si>
    <t>1,0*1,1*2</t>
  </si>
  <si>
    <t>2,4*1,8*(31+23+19+15)</t>
  </si>
  <si>
    <t>1,5*1,8*(2+2+2+2)</t>
  </si>
  <si>
    <t>1,0*4,2*2</t>
  </si>
  <si>
    <t>0,9*0,9*5</t>
  </si>
  <si>
    <t>61</t>
  </si>
  <si>
    <t>968063455</t>
  </si>
  <si>
    <t>Vybúranie kovových dverových zárubní,  -0,08200t</t>
  </si>
  <si>
    <t>2,4*2,4*1</t>
  </si>
  <si>
    <t>2,4*2,0*1</t>
  </si>
  <si>
    <t>1,5*2,0*2</t>
  </si>
  <si>
    <t>0,9*2,0*2</t>
  </si>
  <si>
    <t>0,9*2,0*3</t>
  </si>
  <si>
    <t>62</t>
  </si>
  <si>
    <t>978059631</t>
  </si>
  <si>
    <t>Odsekanie a odobratie stien z obkladačiek vonkajších nad 2 m2,  -0,08900t</t>
  </si>
  <si>
    <t>108,9+99,7+95+46+15*2</t>
  </si>
  <si>
    <t>63</t>
  </si>
  <si>
    <t>979011111</t>
  </si>
  <si>
    <t>Zvislá doprava sutiny a vybúraných hmôt za prvé podlažie nad alebo pod základným podlažím</t>
  </si>
  <si>
    <t>64</t>
  </si>
  <si>
    <t>979081111</t>
  </si>
  <si>
    <t>Odvoz sutiny a vybúraných hmôt na skládku do 1 km</t>
  </si>
  <si>
    <t>65</t>
  </si>
  <si>
    <t>979081121</t>
  </si>
  <si>
    <t>Odvoz sutiny a vybúraných hmôt na skládku za každý ďalší 1 km</t>
  </si>
  <si>
    <t>66</t>
  </si>
  <si>
    <t>979082111</t>
  </si>
  <si>
    <t>Vnútrostavenisková doprava sutiny a vybúraných hmôt do 10 m</t>
  </si>
  <si>
    <t>67</t>
  </si>
  <si>
    <t>979089012</t>
  </si>
  <si>
    <t>68</t>
  </si>
  <si>
    <t>979089713</t>
  </si>
  <si>
    <t>Prenájom kontajneru 7 m3</t>
  </si>
  <si>
    <t>mes</t>
  </si>
  <si>
    <t>69</t>
  </si>
  <si>
    <t>981012811-PC</t>
  </si>
  <si>
    <t>99</t>
  </si>
  <si>
    <t>Presun hmôt HSV</t>
  </si>
  <si>
    <t>70</t>
  </si>
  <si>
    <t>999281111</t>
  </si>
  <si>
    <t>Presun hmôt pre opravy a údržbu objektov vrátane vonkajších plášťov výšky do 25 m</t>
  </si>
  <si>
    <t>PSV</t>
  </si>
  <si>
    <t>Práce a dodávky PSV</t>
  </si>
  <si>
    <t>711</t>
  </si>
  <si>
    <t>Izolácie proti vode a vlhkosti</t>
  </si>
  <si>
    <t>71</t>
  </si>
  <si>
    <t>711140001</t>
  </si>
  <si>
    <t>72</t>
  </si>
  <si>
    <t>2353200400</t>
  </si>
  <si>
    <t>kg</t>
  </si>
  <si>
    <t>218,03*4,5</t>
  </si>
  <si>
    <t>73</t>
  </si>
  <si>
    <t>2353201300</t>
  </si>
  <si>
    <t>74</t>
  </si>
  <si>
    <t>998711103</t>
  </si>
  <si>
    <t>Presun hmôt pre izoláciu proti vode v objektoch výšky nad 12 do 60 m</t>
  </si>
  <si>
    <t>712</t>
  </si>
  <si>
    <t>Izolácie striech</t>
  </si>
  <si>
    <t>75</t>
  </si>
  <si>
    <t>712370070</t>
  </si>
  <si>
    <t>26,85*0,5</t>
  </si>
  <si>
    <t>103,3*0,5</t>
  </si>
  <si>
    <t>29,50*0,5</t>
  </si>
  <si>
    <t>29,5*0,5</t>
  </si>
  <si>
    <t>36,8*0,5</t>
  </si>
  <si>
    <t>48,8*0,5</t>
  </si>
  <si>
    <t>76</t>
  </si>
  <si>
    <t>2832990650</t>
  </si>
  <si>
    <t>876*4</t>
  </si>
  <si>
    <t>77</t>
  </si>
  <si>
    <t>2833000150</t>
  </si>
  <si>
    <t>78</t>
  </si>
  <si>
    <t>2832990190</t>
  </si>
  <si>
    <t>79</t>
  </si>
  <si>
    <t>712960020</t>
  </si>
  <si>
    <t>880/20</t>
  </si>
  <si>
    <t>80</t>
  </si>
  <si>
    <t>44*4</t>
  </si>
  <si>
    <t>81</t>
  </si>
  <si>
    <t>6285210000</t>
  </si>
  <si>
    <t>82</t>
  </si>
  <si>
    <t>6285210012</t>
  </si>
  <si>
    <t>83</t>
  </si>
  <si>
    <t>712973220</t>
  </si>
  <si>
    <t>84</t>
  </si>
  <si>
    <t>2832990370</t>
  </si>
  <si>
    <t>85</t>
  </si>
  <si>
    <t>2832990600</t>
  </si>
  <si>
    <t>86</t>
  </si>
  <si>
    <t>712973232</t>
  </si>
  <si>
    <t>87</t>
  </si>
  <si>
    <t>88</t>
  </si>
  <si>
    <t>712973245</t>
  </si>
  <si>
    <t>89</t>
  </si>
  <si>
    <t>90</t>
  </si>
  <si>
    <t>998712102</t>
  </si>
  <si>
    <t>Presun hmôt pre izoláciu povlakovej krytiny v objektoch výšky nad 6 do 12 m</t>
  </si>
  <si>
    <t>713</t>
  </si>
  <si>
    <t>Izolácie tepelné</t>
  </si>
  <si>
    <t>91</t>
  </si>
  <si>
    <t>713142155</t>
  </si>
  <si>
    <t>92</t>
  </si>
  <si>
    <t>2837653422</t>
  </si>
  <si>
    <t>26,85*0,5*1,05</t>
  </si>
  <si>
    <t>103,3*0,5*1,05</t>
  </si>
  <si>
    <t>29,50*0,5*1,05</t>
  </si>
  <si>
    <t>29,5*0,5*1,05</t>
  </si>
  <si>
    <t>36,8*0,5*1,05</t>
  </si>
  <si>
    <t>48,8*0,5*1,05</t>
  </si>
  <si>
    <t>93</t>
  </si>
  <si>
    <t>2837653425</t>
  </si>
  <si>
    <t>44,95*1,05</t>
  </si>
  <si>
    <t>354,60*1,05</t>
  </si>
  <si>
    <t>30,9*1,05</t>
  </si>
  <si>
    <t>70,7*1,05</t>
  </si>
  <si>
    <t>148,1*1,05</t>
  </si>
  <si>
    <t>94</t>
  </si>
  <si>
    <t>998713102</t>
  </si>
  <si>
    <t>Presun hmôt pre izolácie tepelné v objektoch výšky nad 6 m do 12 m</t>
  </si>
  <si>
    <t>764</t>
  </si>
  <si>
    <t>Konštrukcie klampiarske</t>
  </si>
  <si>
    <t>95</t>
  </si>
  <si>
    <t>764333920</t>
  </si>
  <si>
    <t>96</t>
  </si>
  <si>
    <t>97</t>
  </si>
  <si>
    <t>764333930</t>
  </si>
  <si>
    <t>98</t>
  </si>
  <si>
    <t>764333940</t>
  </si>
  <si>
    <t>100</t>
  </si>
  <si>
    <t>764333970</t>
  </si>
  <si>
    <t>101</t>
  </si>
  <si>
    <t>764351943</t>
  </si>
  <si>
    <t>29+7,7*2</t>
  </si>
  <si>
    <t>102</t>
  </si>
  <si>
    <t>764352903</t>
  </si>
  <si>
    <t>6+2</t>
  </si>
  <si>
    <t>103</t>
  </si>
  <si>
    <t>764352906</t>
  </si>
  <si>
    <t>104</t>
  </si>
  <si>
    <t>764352907</t>
  </si>
  <si>
    <t>105</t>
  </si>
  <si>
    <t>764359910</t>
  </si>
  <si>
    <t>106</t>
  </si>
  <si>
    <t>764410850</t>
  </si>
  <si>
    <t>2,4*7</t>
  </si>
  <si>
    <t>2,4*(6+9+1+1+1+1)</t>
  </si>
  <si>
    <t>1,2*4</t>
  </si>
  <si>
    <t>1,2*(1+3+2+2+2+2)</t>
  </si>
  <si>
    <t>7,2*1</t>
  </si>
  <si>
    <t>4,8*1</t>
  </si>
  <si>
    <t>1,0*(1+1+1+1+1)</t>
  </si>
  <si>
    <t>1,0*1</t>
  </si>
  <si>
    <t>1,0*(2+2+2)</t>
  </si>
  <si>
    <t>1,0*2</t>
  </si>
  <si>
    <t>2,4*(31+23+19+15)</t>
  </si>
  <si>
    <t>1,5*(2+2+2+2)</t>
  </si>
  <si>
    <t>0,9*5</t>
  </si>
  <si>
    <t>107</t>
  </si>
  <si>
    <t>764421870</t>
  </si>
  <si>
    <t>108</t>
  </si>
  <si>
    <t>764422920</t>
  </si>
  <si>
    <t>109</t>
  </si>
  <si>
    <t>764422922</t>
  </si>
  <si>
    <t>110</t>
  </si>
  <si>
    <t>764430840</t>
  </si>
  <si>
    <t>185,6+6</t>
  </si>
  <si>
    <t>111</t>
  </si>
  <si>
    <t>764430950</t>
  </si>
  <si>
    <t>112</t>
  </si>
  <si>
    <t>113</t>
  </si>
  <si>
    <t>7644309502</t>
  </si>
  <si>
    <t>114</t>
  </si>
  <si>
    <t>764454901</t>
  </si>
  <si>
    <t>115</t>
  </si>
  <si>
    <t>764456941</t>
  </si>
  <si>
    <t>116</t>
  </si>
  <si>
    <t>764456951</t>
  </si>
  <si>
    <t>117</t>
  </si>
  <si>
    <t>998764102</t>
  </si>
  <si>
    <t>Presun hmôt pre konštrukcie klampiarske v objektoch výšky nad 6 do 12 m</t>
  </si>
  <si>
    <t>767</t>
  </si>
  <si>
    <t>Konštrukcie doplnkové kovové</t>
  </si>
  <si>
    <t>118</t>
  </si>
  <si>
    <t>767161112-PC</t>
  </si>
  <si>
    <t>6*4,05</t>
  </si>
  <si>
    <t>119</t>
  </si>
  <si>
    <t>767161115-PC</t>
  </si>
  <si>
    <t>6,15*1,55</t>
  </si>
  <si>
    <t>1,85*1,55</t>
  </si>
  <si>
    <t>2,7*1,55</t>
  </si>
  <si>
    <t>8,85*1,55</t>
  </si>
  <si>
    <t>120</t>
  </si>
  <si>
    <t>767631101-PC</t>
  </si>
  <si>
    <t>121</t>
  </si>
  <si>
    <t>6114100101-p.č.1</t>
  </si>
  <si>
    <t>122</t>
  </si>
  <si>
    <t>6114100101-p.č.1.1</t>
  </si>
  <si>
    <t>6+9+1+1+1+1</t>
  </si>
  <si>
    <t>123</t>
  </si>
  <si>
    <t>6114100101-p.č.2</t>
  </si>
  <si>
    <t>124</t>
  </si>
  <si>
    <t>6114100101-p.č.2.1</t>
  </si>
  <si>
    <t>1+3+2+2+2+2</t>
  </si>
  <si>
    <t>125</t>
  </si>
  <si>
    <t>6114100101-p.č.3</t>
  </si>
  <si>
    <t>126</t>
  </si>
  <si>
    <t>6114100101-p.č.4</t>
  </si>
  <si>
    <t>127</t>
  </si>
  <si>
    <t>6114100101-p.č.5</t>
  </si>
  <si>
    <t>1+1+1+1</t>
  </si>
  <si>
    <t>128</t>
  </si>
  <si>
    <t>6114100101-p.č.5.1</t>
  </si>
  <si>
    <t>129</t>
  </si>
  <si>
    <t>6114100101-p.č.5.2</t>
  </si>
  <si>
    <t>130</t>
  </si>
  <si>
    <t>6114100101-p.č.6</t>
  </si>
  <si>
    <t>2+2+2</t>
  </si>
  <si>
    <t>131</t>
  </si>
  <si>
    <t>6114100101-p.č.7</t>
  </si>
  <si>
    <t>132</t>
  </si>
  <si>
    <t>6114100101-p.č.8</t>
  </si>
  <si>
    <t>31+23+19+15-4</t>
  </si>
  <si>
    <t>133</t>
  </si>
  <si>
    <t>6114100101-p.č.8.1</t>
  </si>
  <si>
    <t>134</t>
  </si>
  <si>
    <t>6114100101-p.č.9</t>
  </si>
  <si>
    <t>2+2+2+2</t>
  </si>
  <si>
    <t>135</t>
  </si>
  <si>
    <t>6114100101-p.č.10</t>
  </si>
  <si>
    <t>136</t>
  </si>
  <si>
    <t>6114100101-p.č.11</t>
  </si>
  <si>
    <t>137</t>
  </si>
  <si>
    <t>767631102-PC</t>
  </si>
  <si>
    <t>138</t>
  </si>
  <si>
    <t>6114122400-p.č.1</t>
  </si>
  <si>
    <t>139</t>
  </si>
  <si>
    <t>6114122400-p.č.2</t>
  </si>
  <si>
    <t>140</t>
  </si>
  <si>
    <t>6114122400-p.č.3</t>
  </si>
  <si>
    <t>141</t>
  </si>
  <si>
    <t>6114122400-p.č.4</t>
  </si>
  <si>
    <t>142</t>
  </si>
  <si>
    <t>6114122400-p.č.5</t>
  </si>
  <si>
    <t>143</t>
  </si>
  <si>
    <t>767662110</t>
  </si>
  <si>
    <t>CS Cenekon 2013 01</t>
  </si>
  <si>
    <t>2,35*0,85*22</t>
  </si>
  <si>
    <t>1,15*0,85*8</t>
  </si>
  <si>
    <t>7,15*3,0*1</t>
  </si>
  <si>
    <t>4,75*0,85*1</t>
  </si>
  <si>
    <t>0,95*0,85*2</t>
  </si>
  <si>
    <t>0,95*2,95*2</t>
  </si>
  <si>
    <t>0,95*1,05*2</t>
  </si>
  <si>
    <t>144</t>
  </si>
  <si>
    <t>767662110r</t>
  </si>
  <si>
    <t>145</t>
  </si>
  <si>
    <t>998767103</t>
  </si>
  <si>
    <t>Presun hmôt pre kovové stavebné doplnkové konštrukcie v objektoch výšky nad 12 do 24 m</t>
  </si>
  <si>
    <t>783</t>
  </si>
  <si>
    <t>Dokončovacie práce - nátery</t>
  </si>
  <si>
    <t>146</t>
  </si>
  <si>
    <t>783222100</t>
  </si>
  <si>
    <t>147</t>
  </si>
  <si>
    <t>783226100</t>
  </si>
  <si>
    <t>784</t>
  </si>
  <si>
    <t>Dokončovacie práce - maľby</t>
  </si>
  <si>
    <t>148</t>
  </si>
  <si>
    <t>784452211-PC</t>
  </si>
  <si>
    <t>149</t>
  </si>
  <si>
    <t>784452271</t>
  </si>
  <si>
    <t>OST</t>
  </si>
  <si>
    <t>Ostatné</t>
  </si>
  <si>
    <t>150</t>
  </si>
  <si>
    <t xml:space="preserve">11HSV </t>
  </si>
  <si>
    <t>hod</t>
  </si>
  <si>
    <t>8*5*3</t>
  </si>
  <si>
    <t>151</t>
  </si>
  <si>
    <t>HZS-PSV</t>
  </si>
  <si>
    <t xml:space="preserve">" </t>
  </si>
  <si>
    <t>8*12*3</t>
  </si>
  <si>
    <t>152</t>
  </si>
  <si>
    <t>01.01-02 - časť. 02)	Elektroinštalácie a bleskozvod</t>
  </si>
  <si>
    <t>D1 - Rozvádzače</t>
  </si>
  <si>
    <t>D2 - Káble a vodiče</t>
  </si>
  <si>
    <t>D3 - Inštalačný materiál</t>
  </si>
  <si>
    <t>D4 - Bleskozvod a uzemnenie</t>
  </si>
  <si>
    <t>D5 - Ostatné</t>
  </si>
  <si>
    <t>D1</t>
  </si>
  <si>
    <t>Rozvádzače</t>
  </si>
  <si>
    <t>Pol1</t>
  </si>
  <si>
    <t>Pol2</t>
  </si>
  <si>
    <t>Pol82</t>
  </si>
  <si>
    <t>Pol83</t>
  </si>
  <si>
    <t>Pol84</t>
  </si>
  <si>
    <t>Pol85</t>
  </si>
  <si>
    <t>Pol7</t>
  </si>
  <si>
    <t>D2</t>
  </si>
  <si>
    <t>Káble a vodiče</t>
  </si>
  <si>
    <t>Pol10</t>
  </si>
  <si>
    <t>Pol75</t>
  </si>
  <si>
    <t>Pol8</t>
  </si>
  <si>
    <t>Pol86</t>
  </si>
  <si>
    <t>Pol87</t>
  </si>
  <si>
    <t>Pol89</t>
  </si>
  <si>
    <t>Pol9</t>
  </si>
  <si>
    <t>D3</t>
  </si>
  <si>
    <t>Inštalačný materiál</t>
  </si>
  <si>
    <t>Pol11</t>
  </si>
  <si>
    <t>Pol12</t>
  </si>
  <si>
    <t>Pol13</t>
  </si>
  <si>
    <t>Pol14</t>
  </si>
  <si>
    <t>Pol15</t>
  </si>
  <si>
    <t>Pol16</t>
  </si>
  <si>
    <t>Pol17</t>
  </si>
  <si>
    <t>Pol18</t>
  </si>
  <si>
    <t>Pol19</t>
  </si>
  <si>
    <t>Pol20</t>
  </si>
  <si>
    <t>Pol21</t>
  </si>
  <si>
    <t>Pol22</t>
  </si>
  <si>
    <t>D4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</si>
  <si>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</si>
  <si>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</si>
  <si>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</si>
  <si>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</si>
  <si>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</si>
  <si>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</si>
  <si>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</si>
  <si>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</si>
  <si>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Pol31</t>
  </si>
  <si>
    <t>D5</t>
  </si>
  <si>
    <t>Pol32</t>
  </si>
  <si>
    <t>Pol33</t>
  </si>
  <si>
    <t>01.01-03 - časť. 03)	Ústredné kúrenie</t>
  </si>
  <si>
    <t xml:space="preserve">    722 - Zdravotechnika - vnútorný vodovod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</si>
  <si>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</si>
  <si>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</si>
  <si>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</si>
  <si>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</si>
  <si>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</si>
  <si>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713482131</t>
  </si>
  <si>
    <t>2837741524</t>
  </si>
  <si>
    <t>2837741531</t>
  </si>
  <si>
    <t>2837741544</t>
  </si>
  <si>
    <t>2837741558</t>
  </si>
  <si>
    <t>2837741571</t>
  </si>
  <si>
    <t>2837741583</t>
  </si>
  <si>
    <t>2837741599</t>
  </si>
  <si>
    <t>2837741607</t>
  </si>
  <si>
    <t>2837741615</t>
  </si>
  <si>
    <t>2837741626</t>
  </si>
  <si>
    <t>998713201</t>
  </si>
  <si>
    <t>Presun hmôt pre izolácie tepelné v objektoch výšky do 6 m</t>
  </si>
  <si>
    <t>%</t>
  </si>
  <si>
    <t>722</t>
  </si>
  <si>
    <t>Zdravotechnika - vnútorný vodovod</t>
  </si>
  <si>
    <t>722110119</t>
  </si>
  <si>
    <t>súb</t>
  </si>
  <si>
    <t>731</t>
  </si>
  <si>
    <t>Ústredné kúrenie, kotolne</t>
  </si>
  <si>
    <t>731151172</t>
  </si>
  <si>
    <t>4847714000</t>
  </si>
  <si>
    <t>4847714001</t>
  </si>
  <si>
    <t>4847714002</t>
  </si>
  <si>
    <t>4847714003</t>
  </si>
  <si>
    <t>4847714004</t>
  </si>
  <si>
    <t>4847714005</t>
  </si>
  <si>
    <t>4847714006</t>
  </si>
  <si>
    <t>731200829</t>
  </si>
  <si>
    <t>Demontáž kotla oceľového na kvapalné alebo plynné palivá  -0,54200t</t>
  </si>
  <si>
    <t>731289113</t>
  </si>
  <si>
    <t>48475717401</t>
  </si>
  <si>
    <t>48475717402</t>
  </si>
  <si>
    <t>731890801</t>
  </si>
  <si>
    <t>Vnútrostaveniskové premiestnenie vybúraných hmôt kotolní vodorovne do 6 m</t>
  </si>
  <si>
    <t>998731201</t>
  </si>
  <si>
    <t>Presun hmôt pre kotolne umiestnené vo výške (hĺbke) do 6 m</t>
  </si>
  <si>
    <t>732</t>
  </si>
  <si>
    <t>Ústredné kúrenie, strojovne</t>
  </si>
  <si>
    <t>7321111321</t>
  </si>
  <si>
    <t>732111139</t>
  </si>
  <si>
    <t>732111225</t>
  </si>
  <si>
    <t>732111239</t>
  </si>
  <si>
    <t>732111318</t>
  </si>
  <si>
    <t>732111325</t>
  </si>
  <si>
    <t>732111332</t>
  </si>
  <si>
    <t>732111409</t>
  </si>
  <si>
    <t>4847711008</t>
  </si>
  <si>
    <t>7321114091</t>
  </si>
  <si>
    <t>4847711001</t>
  </si>
  <si>
    <t>4847711002</t>
  </si>
  <si>
    <t>4847711003</t>
  </si>
  <si>
    <t>732219315</t>
  </si>
  <si>
    <t>4847910021</t>
  </si>
  <si>
    <t>732331624</t>
  </si>
  <si>
    <t>732429112</t>
  </si>
  <si>
    <t>4268150033</t>
  </si>
  <si>
    <t>732429113</t>
  </si>
  <si>
    <t>31959001031</t>
  </si>
  <si>
    <t>4268150043</t>
  </si>
  <si>
    <t>4268150047</t>
  </si>
  <si>
    <t>998732201</t>
  </si>
  <si>
    <t>Presun hmôt pre strojovne v objektoch výšky do 6 m</t>
  </si>
  <si>
    <t>733</t>
  </si>
  <si>
    <t>Ústredné kúrenie, rozvodné potrubie</t>
  </si>
  <si>
    <t>722131312</t>
  </si>
  <si>
    <t>722131313</t>
  </si>
  <si>
    <t>722131314</t>
  </si>
  <si>
    <t>722131315</t>
  </si>
  <si>
    <t>722131316</t>
  </si>
  <si>
    <t>722131317</t>
  </si>
  <si>
    <t>722131318</t>
  </si>
  <si>
    <t>733110806</t>
  </si>
  <si>
    <t>Demontáž potrubia z oceľových rúrok závitových nad 15 do DN 32,  -0,00300t</t>
  </si>
  <si>
    <t>733110808</t>
  </si>
  <si>
    <t>Demontáž potrubia z oceľových rúrok závitových nad 32 do DN 50,  -0,00500t</t>
  </si>
  <si>
    <t>733111108</t>
  </si>
  <si>
    <t>420"teplovod</t>
  </si>
  <si>
    <t>733121122</t>
  </si>
  <si>
    <t>140"teplovod</t>
  </si>
  <si>
    <t>733121125</t>
  </si>
  <si>
    <t>12"teplovod</t>
  </si>
  <si>
    <t>733121132</t>
  </si>
  <si>
    <t>733190107</t>
  </si>
  <si>
    <t>Tlaková skúška potrubia z oceľových rúrok závitových</t>
  </si>
  <si>
    <t>733190217</t>
  </si>
  <si>
    <t>Tlaková skúška potrubia z oceľových rúrok do priem. 89/5</t>
  </si>
  <si>
    <t>733190232</t>
  </si>
  <si>
    <t>Tlaková skúška potrubia z oceľových rúrok nad 89/5 do priem. 133/5, 0</t>
  </si>
  <si>
    <t>733890801</t>
  </si>
  <si>
    <t>Vnútrostav. premiestnenie vybúraných hmôt rozvodov potrubia vodorovne do 100 m z obj. výš. do 6 m</t>
  </si>
  <si>
    <t>998733201</t>
  </si>
  <si>
    <t>Presun hmôt pre rozvody potrubia v objektoch výšky do 6 m</t>
  </si>
  <si>
    <t>734</t>
  </si>
  <si>
    <t>Ústredné kúrenie, armatúry.</t>
  </si>
  <si>
    <t>734109115</t>
  </si>
  <si>
    <t>4228461356</t>
  </si>
  <si>
    <t>734109116</t>
  </si>
  <si>
    <t>4228461357</t>
  </si>
  <si>
    <t>4228461354</t>
  </si>
  <si>
    <t>5518200248</t>
  </si>
  <si>
    <t>734109118</t>
  </si>
  <si>
    <t>4228461359</t>
  </si>
  <si>
    <t>734200821</t>
  </si>
  <si>
    <t>Demontáž armatúry závitovej s dvomi závitmi do G 1/2</t>
  </si>
  <si>
    <t>734209101</t>
  </si>
  <si>
    <t>5510900383</t>
  </si>
  <si>
    <t>5510900434</t>
  </si>
  <si>
    <t>734209104</t>
  </si>
  <si>
    <t>5510900100</t>
  </si>
  <si>
    <t>734209112</t>
  </si>
  <si>
    <t>4228461017</t>
  </si>
  <si>
    <t>4228461092</t>
  </si>
  <si>
    <t>4228461095</t>
  </si>
  <si>
    <t>4228461146</t>
  </si>
  <si>
    <t>42284611461</t>
  </si>
  <si>
    <t>42284617631</t>
  </si>
  <si>
    <t>5510900288</t>
  </si>
  <si>
    <t>734209114</t>
  </si>
  <si>
    <t>42284617632</t>
  </si>
  <si>
    <t>4228461436</t>
  </si>
  <si>
    <t>5510900290</t>
  </si>
  <si>
    <t>734209115</t>
  </si>
  <si>
    <t>4228461437</t>
  </si>
  <si>
    <t>5510900292</t>
  </si>
  <si>
    <t>734209116</t>
  </si>
  <si>
    <t>4228461388</t>
  </si>
  <si>
    <t>42284614082</t>
  </si>
  <si>
    <t>42284614083</t>
  </si>
  <si>
    <t>734209117</t>
  </si>
  <si>
    <t>4228461555</t>
  </si>
  <si>
    <t>5510900296</t>
  </si>
  <si>
    <t>5518610219</t>
  </si>
  <si>
    <t>734209118</t>
  </si>
  <si>
    <t>4228461556</t>
  </si>
  <si>
    <t>5510900298</t>
  </si>
  <si>
    <t>5518610220</t>
  </si>
  <si>
    <t>734209119</t>
  </si>
  <si>
    <t>4228461557</t>
  </si>
  <si>
    <t>5510900300</t>
  </si>
  <si>
    <t>734209120</t>
  </si>
  <si>
    <t>5510900302</t>
  </si>
  <si>
    <t>5518610222</t>
  </si>
  <si>
    <t>4228461481</t>
  </si>
  <si>
    <t>734251126</t>
  </si>
  <si>
    <t>734291951</t>
  </si>
  <si>
    <t>4849211001</t>
  </si>
  <si>
    <t>734411111</t>
  </si>
  <si>
    <t>998734201</t>
  </si>
  <si>
    <t>Presun hmôt pre armatúry v objektoch výšky do 6 m</t>
  </si>
  <si>
    <t>735</t>
  </si>
  <si>
    <t>Ústredné kúrenie, vykurov. telesá</t>
  </si>
  <si>
    <t>735000911</t>
  </si>
  <si>
    <t>Vyregulovanie dvojregulačného ventilu a kohútika s ručným ovládaním</t>
  </si>
  <si>
    <t>735000912</t>
  </si>
  <si>
    <t>Vyregulovanie dvojregulačného ventilu s termostatickým ovládaním</t>
  </si>
  <si>
    <t>735121811</t>
  </si>
  <si>
    <t>735159514</t>
  </si>
  <si>
    <t>4845366470</t>
  </si>
  <si>
    <t>4845366600</t>
  </si>
  <si>
    <t>4845366610</t>
  </si>
  <si>
    <t>4845366620</t>
  </si>
  <si>
    <t>4845366640</t>
  </si>
  <si>
    <t>4845366660</t>
  </si>
  <si>
    <t>4845366700</t>
  </si>
  <si>
    <t>4845366780</t>
  </si>
  <si>
    <t>735159524</t>
  </si>
  <si>
    <t>4845372400</t>
  </si>
  <si>
    <t>4845374100</t>
  </si>
  <si>
    <t>4845374200</t>
  </si>
  <si>
    <t>4845374300</t>
  </si>
  <si>
    <t>4845374400</t>
  </si>
  <si>
    <t>4845374500</t>
  </si>
  <si>
    <t>4845374600</t>
  </si>
  <si>
    <t>4845374700</t>
  </si>
  <si>
    <t>4845374800</t>
  </si>
  <si>
    <t>4845374900</t>
  </si>
  <si>
    <t>4845375000</t>
  </si>
  <si>
    <t>4845375850</t>
  </si>
  <si>
    <t>4845376850</t>
  </si>
  <si>
    <t>4845380300</t>
  </si>
  <si>
    <t>4845380550</t>
  </si>
  <si>
    <t>4845380650</t>
  </si>
  <si>
    <t>4845380750</t>
  </si>
  <si>
    <t>153</t>
  </si>
  <si>
    <t>4845380850</t>
  </si>
  <si>
    <t>154</t>
  </si>
  <si>
    <t>4845381850</t>
  </si>
  <si>
    <t>155</t>
  </si>
  <si>
    <t>735159527</t>
  </si>
  <si>
    <t>156</t>
  </si>
  <si>
    <t>4845385450</t>
  </si>
  <si>
    <t>157</t>
  </si>
  <si>
    <t>4845386100</t>
  </si>
  <si>
    <t>158</t>
  </si>
  <si>
    <t>4845386400</t>
  </si>
  <si>
    <t>159</t>
  </si>
  <si>
    <t>735890801</t>
  </si>
  <si>
    <t>Vnútrostaveniskové premiestnenie vybúraných hmôt vykurovacích telies do 6m</t>
  </si>
  <si>
    <t>160</t>
  </si>
  <si>
    <t>998735201</t>
  </si>
  <si>
    <t>161</t>
  </si>
  <si>
    <t>783424340</t>
  </si>
  <si>
    <t>162</t>
  </si>
  <si>
    <t>783425350</t>
  </si>
  <si>
    <t>163</t>
  </si>
  <si>
    <t>783426360</t>
  </si>
  <si>
    <t>164</t>
  </si>
  <si>
    <t>165</t>
  </si>
  <si>
    <t xml:space="preserve">21HSV </t>
  </si>
  <si>
    <t>166</t>
  </si>
  <si>
    <t xml:space="preserve">22HSV </t>
  </si>
  <si>
    <t>Uvedenie zariadenia do prevádzky</t>
  </si>
  <si>
    <t>167</t>
  </si>
  <si>
    <t xml:space="preserve">23HSV </t>
  </si>
  <si>
    <t xml:space="preserve">Práce HSV na teplovode - kanál (zemné práce, búracie práce a pod.) </t>
  </si>
  <si>
    <t>168</t>
  </si>
  <si>
    <t>HZS-0071</t>
  </si>
  <si>
    <t>Skúšobná vykurovacia prevádzka</t>
  </si>
  <si>
    <t>169</t>
  </si>
  <si>
    <t>01.01-04 - časť. 04)	Odberné plynové zariadenie</t>
  </si>
  <si>
    <t xml:space="preserve">    723 - Zdravotechnika - plynovod</t>
  </si>
  <si>
    <t>723</t>
  </si>
  <si>
    <t>Zdravotechnika - plynovod</t>
  </si>
  <si>
    <t>723120202</t>
  </si>
  <si>
    <t>723120203</t>
  </si>
  <si>
    <t>723120804</t>
  </si>
  <si>
    <t>723229102</t>
  </si>
  <si>
    <t>5518000044</t>
  </si>
  <si>
    <t>723239101</t>
  </si>
  <si>
    <t>5518000010</t>
  </si>
  <si>
    <t>723239102</t>
  </si>
  <si>
    <t>5518000003</t>
  </si>
  <si>
    <t>734424140</t>
  </si>
  <si>
    <t>3885000290</t>
  </si>
  <si>
    <t>Kohút tlakomerový 2 cestný</t>
  </si>
  <si>
    <t>3885001390</t>
  </si>
  <si>
    <t>Tlakomer  0-6kPa</t>
  </si>
  <si>
    <t>998723201</t>
  </si>
  <si>
    <t>Presun hmôt pre vnútorný plynovod v objektoch výšky do 6 m</t>
  </si>
  <si>
    <t>731360110</t>
  </si>
  <si>
    <t>súb.</t>
  </si>
  <si>
    <t>484A031801</t>
  </si>
  <si>
    <t>Kontrolný T-kus 200 mm</t>
  </si>
  <si>
    <t>484A031804</t>
  </si>
  <si>
    <t>Potrubie L=1000 mm 200 mm</t>
  </si>
  <si>
    <t>484A031807</t>
  </si>
  <si>
    <t>Sada k pevnému potrubiu 200 mm_x000D_</t>
  </si>
  <si>
    <t>484A031809</t>
  </si>
  <si>
    <t>Potrubie L=1950 mm 200 mm</t>
  </si>
  <si>
    <t>HZS-0072</t>
  </si>
  <si>
    <t>Revízia + revízna správa</t>
  </si>
  <si>
    <t>sub</t>
  </si>
  <si>
    <t>01.02 - SO-OB-02 Kriminálka</t>
  </si>
  <si>
    <t>01.02-01 - časť. 01)	Architektúra</t>
  </si>
  <si>
    <t>55,5*0,6*0,1</t>
  </si>
  <si>
    <t>8,5*0,6*0,1</t>
  </si>
  <si>
    <t>1,8*3,84</t>
  </si>
  <si>
    <t>55,5*0,6</t>
  </si>
  <si>
    <t>8,5*0,6</t>
  </si>
  <si>
    <t>Ostenia okna 30</t>
  </si>
  <si>
    <t>0,2*(2,4+2*1,8)*24</t>
  </si>
  <si>
    <t>0,2*(2,4+2*1,8)*9</t>
  </si>
  <si>
    <t>0,2*(1,2+2*0,9)*1</t>
  </si>
  <si>
    <t>0,2*(4,8+2*2,65)*1</t>
  </si>
  <si>
    <t>0,2*(1,5+2*1,8)*6</t>
  </si>
  <si>
    <t>0,2*(1,75+2*0,9)*1</t>
  </si>
  <si>
    <t>0,2*(2,65+2*0,9)*3</t>
  </si>
  <si>
    <t>0,2*(2,3+2*2,9)*1</t>
  </si>
  <si>
    <t>0,2*(7,9+2*2,9)*1</t>
  </si>
  <si>
    <t>0,2*(1,25+3,0*2)</t>
  </si>
  <si>
    <t>25,25*10,05*2</t>
  </si>
  <si>
    <t>13,6*10,05*2</t>
  </si>
  <si>
    <t>-2,4*1,8*24</t>
  </si>
  <si>
    <t>-2,4*1,8*9</t>
  </si>
  <si>
    <t>-1,2*0,9*1</t>
  </si>
  <si>
    <t>-4,8*2,65*1</t>
  </si>
  <si>
    <t>-1,5*1,8*6</t>
  </si>
  <si>
    <t>-1,75*0,9*1</t>
  </si>
  <si>
    <t>-2,65*0,9*3</t>
  </si>
  <si>
    <t>-2,3*2,9*1</t>
  </si>
  <si>
    <t>-7,9*2,9*1</t>
  </si>
  <si>
    <t>-1,25*2,3</t>
  </si>
  <si>
    <t>25,25*1,1*2</t>
  </si>
  <si>
    <t>13,6*1,1*2</t>
  </si>
  <si>
    <t>-1,25*1,1</t>
  </si>
  <si>
    <t>55,5</t>
  </si>
  <si>
    <t>8,5</t>
  </si>
  <si>
    <t>64*0,25*0,3</t>
  </si>
  <si>
    <t>292,81+273,68+287,37</t>
  </si>
  <si>
    <t>952901411rr</t>
  </si>
  <si>
    <t>Vyčistenie spevnenej plochy pri fasáde - poznámka s.v. SV, v.č.16</t>
  </si>
  <si>
    <t>(2,4+2*1,8)*24</t>
  </si>
  <si>
    <t>(2,4+2*1,8)*9</t>
  </si>
  <si>
    <t>(1,2+2*0,9)*1</t>
  </si>
  <si>
    <t>(4,8+2*2,65)*1</t>
  </si>
  <si>
    <t>(1,5+2*1,8)*6</t>
  </si>
  <si>
    <t>(2,65+2*0,9)*3</t>
  </si>
  <si>
    <t>(2,3+2*2,9)*1</t>
  </si>
  <si>
    <t>(7,9+2*2,9)*1</t>
  </si>
  <si>
    <t>(1,25+3,0*2)</t>
  </si>
  <si>
    <t>10,05*6</t>
  </si>
  <si>
    <t>1,1*6</t>
  </si>
  <si>
    <t>2,4*1,8*24</t>
  </si>
  <si>
    <t>2,4*1,8*9</t>
  </si>
  <si>
    <t>1,2*0,9*1</t>
  </si>
  <si>
    <t>4,8*2,65*1</t>
  </si>
  <si>
    <t>1,5*1,8*6</t>
  </si>
  <si>
    <t>1,75*0,9*1</t>
  </si>
  <si>
    <t>2,65*0,9*3</t>
  </si>
  <si>
    <t>2,3*2,9*1</t>
  </si>
  <si>
    <t>7,9*2,9*1</t>
  </si>
  <si>
    <t>1,25*3,0</t>
  </si>
  <si>
    <t>77,6*1,45</t>
  </si>
  <si>
    <t>305,5</t>
  </si>
  <si>
    <t>73,7*0,5</t>
  </si>
  <si>
    <t>342*4</t>
  </si>
  <si>
    <t>340/20</t>
  </si>
  <si>
    <t>17*4</t>
  </si>
  <si>
    <t>73,7*0,5*1,05</t>
  </si>
  <si>
    <t>305,5*1,05</t>
  </si>
  <si>
    <t>764333280</t>
  </si>
  <si>
    <t>2,4*24</t>
  </si>
  <si>
    <t>2,4*9</t>
  </si>
  <si>
    <t>1,2*1</t>
  </si>
  <si>
    <t>1,5*6</t>
  </si>
  <si>
    <t>1,75*1</t>
  </si>
  <si>
    <t>2,65*3</t>
  </si>
  <si>
    <t>2,3*1</t>
  </si>
  <si>
    <t>7,9*1</t>
  </si>
  <si>
    <t>1,05</t>
  </si>
  <si>
    <t>764430940</t>
  </si>
  <si>
    <t>767161116-PC</t>
  </si>
  <si>
    <t>2,35*0,85*7</t>
  </si>
  <si>
    <t>2,35*1,75*5</t>
  </si>
  <si>
    <t>4,75*2,65*1</t>
  </si>
  <si>
    <t>4,05*2,75*1</t>
  </si>
  <si>
    <t>2,25*2,75*1</t>
  </si>
  <si>
    <t>1,7*0,85*1</t>
  </si>
  <si>
    <t>1,15*0,85*1</t>
  </si>
  <si>
    <t>767662110rr</t>
  </si>
  <si>
    <t>2,5*5</t>
  </si>
  <si>
    <t>01.02-02 - časť. 02)	Elektroinštalácie a bleskozvod</t>
  </si>
  <si>
    <t>Pol34</t>
  </si>
  <si>
    <t>Pol35</t>
  </si>
  <si>
    <t>Pol36</t>
  </si>
  <si>
    <t>Pol5</t>
  </si>
  <si>
    <t>Pol6</t>
  </si>
  <si>
    <t>Pol37</t>
  </si>
  <si>
    <t>Pol38</t>
  </si>
  <si>
    <t>Pol39</t>
  </si>
  <si>
    <t>Pol40</t>
  </si>
  <si>
    <t>Pol41</t>
  </si>
  <si>
    <t>Pol42</t>
  </si>
  <si>
    <t>01.02-03 - časť. 03)	Ústredné kúrenie</t>
  </si>
  <si>
    <t>732219301</t>
  </si>
  <si>
    <t>4849211364</t>
  </si>
  <si>
    <t>732429119</t>
  </si>
  <si>
    <t>55109001813</t>
  </si>
  <si>
    <t>55109001814</t>
  </si>
  <si>
    <t>733111107</t>
  </si>
  <si>
    <t>4228461386</t>
  </si>
  <si>
    <t>4228461387</t>
  </si>
  <si>
    <t>4228461554</t>
  </si>
  <si>
    <t>5510900294</t>
  </si>
  <si>
    <t>4845374000</t>
  </si>
  <si>
    <t>4845376200</t>
  </si>
  <si>
    <t>4845377800</t>
  </si>
  <si>
    <t>4845380450</t>
  </si>
  <si>
    <t>4845381700</t>
  </si>
  <si>
    <t>01.03 - SO-OB-03 Vstup</t>
  </si>
  <si>
    <t>01.03-01 - časť. 01)	Architektúra</t>
  </si>
  <si>
    <t xml:space="preserve">    771 - Podlahy z dlaždíc</t>
  </si>
  <si>
    <t xml:space="preserve">    787 - Dokončovacie práce - zasklievanie</t>
  </si>
  <si>
    <t>0,3*(1,5+3,0)*1,1</t>
  </si>
  <si>
    <t>0,3*1,1*(1,2+2*0,6)</t>
  </si>
  <si>
    <t>0,5*0,9*2,6</t>
  </si>
  <si>
    <t>0,3*(1,2+2*0,6)*0,15</t>
  </si>
  <si>
    <t>0,3*(1,2+2*0,6)*0,85</t>
  </si>
  <si>
    <t>0,6*1,2*0,85</t>
  </si>
  <si>
    <t>1,5*3,0*1,2</t>
  </si>
  <si>
    <t>1,2*0,6*1,25</t>
  </si>
  <si>
    <t>317163103</t>
  </si>
  <si>
    <t>0,85*(0,6*2+1,2)</t>
  </si>
  <si>
    <t>1,5*3,0*0,25</t>
  </si>
  <si>
    <t>0,3*1,2*3,0</t>
  </si>
  <si>
    <t>1,2*0,9*0,15</t>
  </si>
  <si>
    <t>1,2*0,9</t>
  </si>
  <si>
    <t>611466025</t>
  </si>
  <si>
    <t>611466143</t>
  </si>
  <si>
    <t>Strop suterén 50</t>
  </si>
  <si>
    <t>725,05-78,37</t>
  </si>
  <si>
    <t>0,2*(5,5+2*2,35)*3</t>
  </si>
  <si>
    <t>0,2*(1,2+2*1,8)*4</t>
  </si>
  <si>
    <t>0,2*(1,2+2*0,9)*2</t>
  </si>
  <si>
    <t>0,2*(1,4+2*0,6)*4</t>
  </si>
  <si>
    <t>0,2*(10,15+2*2,7)</t>
  </si>
  <si>
    <t>0,2*(5,0+2*2,7)</t>
  </si>
  <si>
    <t>0,2*(1,45+2*2,95)</t>
  </si>
  <si>
    <t>0,2*(1,0+2*2,05)</t>
  </si>
  <si>
    <t>25,25*3,75</t>
  </si>
  <si>
    <t>25,25*4,4</t>
  </si>
  <si>
    <t>25,25*3,5</t>
  </si>
  <si>
    <t>4*2,05*3,1</t>
  </si>
  <si>
    <t>-5,5*2,35*3</t>
  </si>
  <si>
    <t>-1,2*1,8*4</t>
  </si>
  <si>
    <t>-1,2*0,9*2</t>
  </si>
  <si>
    <t>-5,0*2,7</t>
  </si>
  <si>
    <t>-1,45*2,95</t>
  </si>
  <si>
    <t>48,25</t>
  </si>
  <si>
    <t>75,8</t>
  </si>
  <si>
    <t>64,5</t>
  </si>
  <si>
    <t>44,9</t>
  </si>
  <si>
    <t>-2,4*2,4*2</t>
  </si>
  <si>
    <t>-1,0*2,05</t>
  </si>
  <si>
    <t>-1,4*0,6*4</t>
  </si>
  <si>
    <t>965042131</t>
  </si>
  <si>
    <t>Búranie podkladov pod dlažby, liatych dlažieb a mazanín,betón., plochy do 4 m2 -2,20000t</t>
  </si>
  <si>
    <t>1,25*3,0*0,15</t>
  </si>
  <si>
    <t>965081812</t>
  </si>
  <si>
    <t>Búranie dlažieb, z kamen., cement., terazzových, čadičových alebo keram. dĺžky , hr.nad 10 mm,  -0,06500t</t>
  </si>
  <si>
    <t>22,3*0,25</t>
  </si>
  <si>
    <t>14,3*3,0/2*2+14,3*0,5*2+14,3*0,3*2</t>
  </si>
  <si>
    <t>758,37+725,05</t>
  </si>
  <si>
    <t>Vyčistenie spevnenej plochy pri fasáde - poznámka s.v. SV, v.č.14</t>
  </si>
  <si>
    <t>128,28+44,59</t>
  </si>
  <si>
    <t>(5,5+2*2,35)*3</t>
  </si>
  <si>
    <t>(1,2+2*1,8)*4</t>
  </si>
  <si>
    <t>(1,2+2*0,9)*2</t>
  </si>
  <si>
    <t>(1,4+2*0,6)*4</t>
  </si>
  <si>
    <t>(10,15+2*2,7)</t>
  </si>
  <si>
    <t>(5,0+2*2,7)</t>
  </si>
  <si>
    <t>(1,45+2*2,95)</t>
  </si>
  <si>
    <t>(1,0+2*2,05)</t>
  </si>
  <si>
    <t>3,75*2</t>
  </si>
  <si>
    <t>4,4*2</t>
  </si>
  <si>
    <t>3,5*2</t>
  </si>
  <si>
    <t>3,1*2*2</t>
  </si>
  <si>
    <t>4*1,5+4*2,5</t>
  </si>
  <si>
    <t>5,5*2,35*3</t>
  </si>
  <si>
    <t>1,2*1,8*4</t>
  </si>
  <si>
    <t>1,2*0,9*2</t>
  </si>
  <si>
    <t>1,4*0,6*4</t>
  </si>
  <si>
    <t>10,15*2,7</t>
  </si>
  <si>
    <t>5,0*2,7</t>
  </si>
  <si>
    <t>1,45*2,95</t>
  </si>
  <si>
    <t>1,0*2,05</t>
  </si>
  <si>
    <t>968063558</t>
  </si>
  <si>
    <t>Vybúranie kovových vrát,  -0,05400t</t>
  </si>
  <si>
    <t>2,4*2,4*2</t>
  </si>
  <si>
    <t>63,7+17,36+63,7+17,36</t>
  </si>
  <si>
    <t>595,5</t>
  </si>
  <si>
    <t>97,6*0,5</t>
  </si>
  <si>
    <t>37,5</t>
  </si>
  <si>
    <t>25,0*0,5</t>
  </si>
  <si>
    <t>24,8*0,5</t>
  </si>
  <si>
    <t>6,8*2</t>
  </si>
  <si>
    <t>3,5*0,5*2*2</t>
  </si>
  <si>
    <t>765*4</t>
  </si>
  <si>
    <t>760/20</t>
  </si>
  <si>
    <t>38*4</t>
  </si>
  <si>
    <t>6,75*2</t>
  </si>
  <si>
    <t>3,5*2*2*0,5</t>
  </si>
  <si>
    <t>3,5*2*2*0,5*0,15</t>
  </si>
  <si>
    <t>97,6*0,5*1,05</t>
  </si>
  <si>
    <t>6,75*2*1,05</t>
  </si>
  <si>
    <t>595,5*1,05</t>
  </si>
  <si>
    <t>764333950</t>
  </si>
  <si>
    <t>5,5*3</t>
  </si>
  <si>
    <t>1,2*2</t>
  </si>
  <si>
    <t>1,4*4</t>
  </si>
  <si>
    <t>764410950</t>
  </si>
  <si>
    <t>28,56+1,26+2,36+6,85+6,85</t>
  </si>
  <si>
    <t>100,96+20,36+28,56+65,35+4,3</t>
  </si>
  <si>
    <t>764430920</t>
  </si>
  <si>
    <t>5,4*2,25*5</t>
  </si>
  <si>
    <t>2,65*2,25*1</t>
  </si>
  <si>
    <t>0,95*2,05*1</t>
  </si>
  <si>
    <t>1,45*2,0*3</t>
  </si>
  <si>
    <t>1,15*0,95*9</t>
  </si>
  <si>
    <t>1,1*1,7*4</t>
  </si>
  <si>
    <t>5,0*2,7*1</t>
  </si>
  <si>
    <t>1,55*2,95*1</t>
  </si>
  <si>
    <t>1,3*0,5*4</t>
  </si>
  <si>
    <t>1,0*2,05*1</t>
  </si>
  <si>
    <t>771</t>
  </si>
  <si>
    <t>Podlahy z dlaždíc</t>
  </si>
  <si>
    <t>771575218</t>
  </si>
  <si>
    <t>5924658000</t>
  </si>
  <si>
    <t>998771103</t>
  </si>
  <si>
    <t>787</t>
  </si>
  <si>
    <t>Dokončovacie práce - zasklievanie</t>
  </si>
  <si>
    <t>787600802</t>
  </si>
  <si>
    <t>787611220</t>
  </si>
  <si>
    <t>Zasklievanie okien a dverí PVC izolovanou výplňou</t>
  </si>
  <si>
    <t>01.03-02 - časť. 02)	Elektroinštalácie a bleskozvod</t>
  </si>
  <si>
    <t>D2 - Inštalačný materiál</t>
  </si>
  <si>
    <t>D3 - Bleskozvod a uzemnenie</t>
  </si>
  <si>
    <t>Pol48</t>
  </si>
  <si>
    <t>Pol43</t>
  </si>
  <si>
    <t>Pol44</t>
  </si>
  <si>
    <t>Pol45</t>
  </si>
  <si>
    <t>Pol46</t>
  </si>
  <si>
    <t>Pol47</t>
  </si>
  <si>
    <t>Pol49</t>
  </si>
  <si>
    <t>Pol50</t>
  </si>
  <si>
    <t>Pol51</t>
  </si>
  <si>
    <t>Pol52</t>
  </si>
  <si>
    <t>Pol53</t>
  </si>
  <si>
    <t>Pol54</t>
  </si>
  <si>
    <t>Pol55</t>
  </si>
  <si>
    <t>Pol56</t>
  </si>
  <si>
    <t>Pol57</t>
  </si>
  <si>
    <t>Pol58</t>
  </si>
  <si>
    <t>Pol59</t>
  </si>
  <si>
    <t>01.03-03 - časť. 03)	Ústredné kúrenie</t>
  </si>
  <si>
    <t>2837741514</t>
  </si>
  <si>
    <t>732111124</t>
  </si>
  <si>
    <t>732111312</t>
  </si>
  <si>
    <t>732111315</t>
  </si>
  <si>
    <t>3195900145</t>
  </si>
  <si>
    <t>732429111</t>
  </si>
  <si>
    <t>3195900144</t>
  </si>
  <si>
    <t>733111105</t>
  </si>
  <si>
    <t>733121121</t>
  </si>
  <si>
    <t>4228461385</t>
  </si>
  <si>
    <t>734209126</t>
  </si>
  <si>
    <t>4228461610</t>
  </si>
  <si>
    <t>4845366770</t>
  </si>
  <si>
    <t>4845366790</t>
  </si>
  <si>
    <t>4845366820</t>
  </si>
  <si>
    <t>4845380950</t>
  </si>
  <si>
    <t>4845381800</t>
  </si>
  <si>
    <t>735159526</t>
  </si>
  <si>
    <t>2+3"2 na pôvodnom mieste+3preložené</t>
  </si>
  <si>
    <t>735169111</t>
  </si>
  <si>
    <t xml:space="preserve">Montáž vykurovacieho telesa rúrkového </t>
  </si>
  <si>
    <t>4845503110</t>
  </si>
  <si>
    <t>01.04 - SO-OB-04 Ubytovňa</t>
  </si>
  <si>
    <t>01.04-01 - časť. 01)	Architektúra</t>
  </si>
  <si>
    <t>51,8*0,6*0,1</t>
  </si>
  <si>
    <t>1,8*3,108</t>
  </si>
  <si>
    <t>0,3*2,7*1,4*2</t>
  </si>
  <si>
    <t>0,3*0,45*2,05</t>
  </si>
  <si>
    <t>51,8*0,6</t>
  </si>
  <si>
    <t>2,7*1,4*2</t>
  </si>
  <si>
    <t>0,45*2,05</t>
  </si>
  <si>
    <t>612463143</t>
  </si>
  <si>
    <t>0,2*(2,7+2*1,02)*1</t>
  </si>
  <si>
    <t>0,2*(2,7+2*0,65)*2</t>
  </si>
  <si>
    <t>0,2*(2,4+2*1,5)*16</t>
  </si>
  <si>
    <t>0,2*(3,0+2*1,5)*2</t>
  </si>
  <si>
    <t>0,2*(2,3+2*2,05)*1</t>
  </si>
  <si>
    <t>0,2*(1,75+2*2,65)</t>
  </si>
  <si>
    <t>Strop 150</t>
  </si>
  <si>
    <t>2,15*16,85</t>
  </si>
  <si>
    <t>0,4*16,85</t>
  </si>
  <si>
    <t>162,5*2</t>
  </si>
  <si>
    <t>87,0*2</t>
  </si>
  <si>
    <t>-2,7*1,02*1</t>
  </si>
  <si>
    <t>-2,7*0,65*2</t>
  </si>
  <si>
    <t>-2,4*1,5*16</t>
  </si>
  <si>
    <t>-3,0*1,5*2</t>
  </si>
  <si>
    <t>-2,3*2,05*1</t>
  </si>
  <si>
    <t>-1,75*2,05</t>
  </si>
  <si>
    <t>10,8*2</t>
  </si>
  <si>
    <t>4,5*2</t>
  </si>
  <si>
    <t>-1,75*0,6</t>
  </si>
  <si>
    <t>51,8</t>
  </si>
  <si>
    <t>51,8*0,25*0,3</t>
  </si>
  <si>
    <t>127,66+126,95+127,62</t>
  </si>
  <si>
    <t>139,5+34,5</t>
  </si>
  <si>
    <t>(2,7+2*1,02)*1</t>
  </si>
  <si>
    <t>(2,7+2*0,65)*2</t>
  </si>
  <si>
    <t>(2,4+2*1,5)*16</t>
  </si>
  <si>
    <t>(3,0+2*1,5)*2</t>
  </si>
  <si>
    <t>(2,3+2*2,05)*1</t>
  </si>
  <si>
    <t>(1,75+2*2,65)</t>
  </si>
  <si>
    <t>16,85</t>
  </si>
  <si>
    <t>3,15*2</t>
  </si>
  <si>
    <t>9,65*6</t>
  </si>
  <si>
    <t>0,6*4</t>
  </si>
  <si>
    <t>9,4*2+16,9*2</t>
  </si>
  <si>
    <t>9,4*2+16,9*2+16,9</t>
  </si>
  <si>
    <t>2,7*1,02*1</t>
  </si>
  <si>
    <t>2,4*1,5*16</t>
  </si>
  <si>
    <t>3,0*1,5*2</t>
  </si>
  <si>
    <t>2,3*2,05*1</t>
  </si>
  <si>
    <t>2,7*2,05*2</t>
  </si>
  <si>
    <t>1,75*2,65</t>
  </si>
  <si>
    <t>52,6*0,7</t>
  </si>
  <si>
    <t>134,5</t>
  </si>
  <si>
    <t>48,7*0,5</t>
  </si>
  <si>
    <t>28,5</t>
  </si>
  <si>
    <t>34,5*0,5</t>
  </si>
  <si>
    <t>204*4</t>
  </si>
  <si>
    <t>204,6*1,15</t>
  </si>
  <si>
    <t>200/20</t>
  </si>
  <si>
    <t>10*4</t>
  </si>
  <si>
    <t>34,5*0,5*1,05</t>
  </si>
  <si>
    <t>48,5*0,5*1,05</t>
  </si>
  <si>
    <t>28,5*1,05</t>
  </si>
  <si>
    <t>134,5*1,05</t>
  </si>
  <si>
    <t>2,7*1</t>
  </si>
  <si>
    <t>2,7*2</t>
  </si>
  <si>
    <t>2,4*16</t>
  </si>
  <si>
    <t>3,0*2</t>
  </si>
  <si>
    <t>2,7*0,65*2</t>
  </si>
  <si>
    <t>2,65*2,0*1</t>
  </si>
  <si>
    <t>2,65*0,6*2</t>
  </si>
  <si>
    <t>2,35*0,85*5</t>
  </si>
  <si>
    <t>2,45*2,0*1</t>
  </si>
  <si>
    <t>8*5</t>
  </si>
  <si>
    <t>8*12</t>
  </si>
  <si>
    <t>01.04-02 - časť. 02)	Elektroinštalácie a bleskozvod</t>
  </si>
  <si>
    <t>Pol60</t>
  </si>
  <si>
    <t>Pol61</t>
  </si>
  <si>
    <t>Pol62</t>
  </si>
  <si>
    <t>01.04-03 - časť. 03)	Ústredné kúrenie</t>
  </si>
  <si>
    <t>55109001721</t>
  </si>
  <si>
    <t>55109001732</t>
  </si>
  <si>
    <t>Hydraulický vyrovnávač dynamických tlakov 90kW</t>
  </si>
  <si>
    <t>733111106</t>
  </si>
  <si>
    <t>733121120</t>
  </si>
  <si>
    <t>4228461036</t>
  </si>
  <si>
    <t>4845366760</t>
  </si>
  <si>
    <t>4845377500</t>
  </si>
  <si>
    <t>4845503060</t>
  </si>
  <si>
    <t>02 - SO-02 Bezbariérový vstup</t>
  </si>
  <si>
    <t>02.01 - SO-02.01 Architektúra</t>
  </si>
  <si>
    <t>M - Práce a dodávky M</t>
  </si>
  <si>
    <t xml:space="preserve">    33-M - Montáže dopr.zariad.sklad.zar.a váh</t>
  </si>
  <si>
    <t>Práce a dodávky M</t>
  </si>
  <si>
    <t>33-M</t>
  </si>
  <si>
    <t>Montáže dopr.zariad.sklad.zar.a váh</t>
  </si>
  <si>
    <t>330100000</t>
  </si>
  <si>
    <t>8*1</t>
  </si>
  <si>
    <t xml:space="preserve">" nepredvídané  demontážne práce PSV </t>
  </si>
  <si>
    <t>8*2</t>
  </si>
  <si>
    <t>02.02 - SO-02.02 Elektroinštalácia</t>
  </si>
  <si>
    <t>D4 - Ostatné</t>
  </si>
  <si>
    <t>Pol63</t>
  </si>
  <si>
    <t>Pol64</t>
  </si>
  <si>
    <t>Pol65</t>
  </si>
  <si>
    <t>Pol66</t>
  </si>
  <si>
    <t>Pol67</t>
  </si>
  <si>
    <t>Pol68</t>
  </si>
  <si>
    <t>Pol69</t>
  </si>
  <si>
    <t>Pol70</t>
  </si>
  <si>
    <t>Pol71</t>
  </si>
  <si>
    <t>Pol72</t>
  </si>
  <si>
    <t>03 - SO-03 Bezbariérové WC</t>
  </si>
  <si>
    <t>03.01 - SO-03.01 Architektúra</t>
  </si>
  <si>
    <t xml:space="preserve">    6 - Úpravy povrchov, podlahy, osadenie</t>
  </si>
  <si>
    <t xml:space="preserve">    763 - Konštrukcie - drevostavby</t>
  </si>
  <si>
    <t xml:space="preserve">    766 - Konštrukcie stolárske</t>
  </si>
  <si>
    <t xml:space="preserve">    781 - Dokončovacie práce a obklady</t>
  </si>
  <si>
    <t>317166133</t>
  </si>
  <si>
    <t>342273100</t>
  </si>
  <si>
    <t>3,2*(0,65+1,95)</t>
  </si>
  <si>
    <t>Úpravy povrchov, podlahy, osadenie</t>
  </si>
  <si>
    <t>(3,2-2,1)*(2,3*2+1,85*2)</t>
  </si>
  <si>
    <t>-0,9*2,0</t>
  </si>
  <si>
    <t>-1,2*0,9</t>
  </si>
  <si>
    <t>0,15*(1,2+0,9*2,0)</t>
  </si>
  <si>
    <t>612462111</t>
  </si>
  <si>
    <t>632477203</t>
  </si>
  <si>
    <t>2,3*1,85</t>
  </si>
  <si>
    <t>642944121</t>
  </si>
  <si>
    <t>5533194600</t>
  </si>
  <si>
    <t>Zárubeň oceľová CgU 90x197x10cm</t>
  </si>
  <si>
    <t>941955001</t>
  </si>
  <si>
    <t>962031132</t>
  </si>
  <si>
    <t>Búranie priečok z tehál pálených, plných alebo dutých hr. do 150 mm,  -0,19600t</t>
  </si>
  <si>
    <t>1,75*3,2</t>
  </si>
  <si>
    <t>(0,85+0,1+0,9)*3,2</t>
  </si>
  <si>
    <t>-0,6*2,0</t>
  </si>
  <si>
    <t>965081712</t>
  </si>
  <si>
    <t>Búranie dlažieb, bez podklad. lôžka z xylolit., alebo keramických dlaždíc hr. do 10 mm,  -0,02000t</t>
  </si>
  <si>
    <t>968061125</t>
  </si>
  <si>
    <t>Vyvesenie alebo zavesenie dreveného dverného krídla do 2 m2</t>
  </si>
  <si>
    <t>0,6*2,0*2</t>
  </si>
  <si>
    <t>971033631</t>
  </si>
  <si>
    <t>Vybúranie otvorov v murive tehl. plochy do 4 m2 hr.do 150 mm,  -0,27000t</t>
  </si>
  <si>
    <t>0,3*2,0</t>
  </si>
  <si>
    <t>978059531</t>
  </si>
  <si>
    <t>Odsekanie a odobratie stien z obkladačiek vnútorných nad 2 m2,  -0,06800t</t>
  </si>
  <si>
    <t>3,0*(1,75*2+0,85+0,9)</t>
  </si>
  <si>
    <t>-0,6*2,0*3</t>
  </si>
  <si>
    <t>711113131</t>
  </si>
  <si>
    <t>711113141</t>
  </si>
  <si>
    <t>2,1*(1,85*2+2,3*2+0,65+1,95)</t>
  </si>
  <si>
    <t>998711101</t>
  </si>
  <si>
    <t>Presun hmôt pre izoláciu proti vode v objektoch výšky do 6 m</t>
  </si>
  <si>
    <t>763</t>
  </si>
  <si>
    <t>Konštrukcie - drevostavby</t>
  </si>
  <si>
    <t>763122111.1</t>
  </si>
  <si>
    <t>3,2*1,85</t>
  </si>
  <si>
    <t>763135010</t>
  </si>
  <si>
    <t>1,85*2,3</t>
  </si>
  <si>
    <t>763139521</t>
  </si>
  <si>
    <t>Demontáž sadrokartónového podhľadu s nosnou konštrukciou drevenou, jednoduché opláštenie, -0,01803t</t>
  </si>
  <si>
    <t>2,92+0,65*1,95</t>
  </si>
  <si>
    <t>998763301</t>
  </si>
  <si>
    <t>Presun hmôt pre sádrokartónové konštrukcie v objektoch výšky do 7 m</t>
  </si>
  <si>
    <t>766</t>
  </si>
  <si>
    <t>Konštrukcie stolárske</t>
  </si>
  <si>
    <t>766661112</t>
  </si>
  <si>
    <t>998766101</t>
  </si>
  <si>
    <t>Presun hmot pre konštrukcie stolárske v objektoch výšky do 6 m</t>
  </si>
  <si>
    <t>771415017</t>
  </si>
  <si>
    <t>771541922</t>
  </si>
  <si>
    <t>771571225</t>
  </si>
  <si>
    <t>5976412101</t>
  </si>
  <si>
    <t>998771101</t>
  </si>
  <si>
    <t>Presun hmôt pre podlahy z dlaždíc v objektoch výšky do 6m</t>
  </si>
  <si>
    <t>781</t>
  </si>
  <si>
    <t>Dokončovacie práce a obklady</t>
  </si>
  <si>
    <t>781441021</t>
  </si>
  <si>
    <t>5978700000</t>
  </si>
  <si>
    <t>781441906</t>
  </si>
  <si>
    <t xml:space="preserve">Opravy obkladov z obkladačiek hutných alebo polohutných glazovaných veľ.,  -0,00458t </t>
  </si>
  <si>
    <t>998781101</t>
  </si>
  <si>
    <t>Presun hmôt pre obklady keramické v objektoch výšky do 6 m</t>
  </si>
  <si>
    <t>783225600</t>
  </si>
  <si>
    <t>2,0*2*0,15+0,9*0,15</t>
  </si>
  <si>
    <t>784411301</t>
  </si>
  <si>
    <t>03.02 - SO-03.02 Zdravotechnika</t>
  </si>
  <si>
    <t xml:space="preserve">    721 - Zdravotech. vnútorná kanalizácia</t>
  </si>
  <si>
    <t xml:space="preserve">    725 - Zdravotechnika - zariaď. predmety</t>
  </si>
  <si>
    <t>713482111</t>
  </si>
  <si>
    <t>2837710000</t>
  </si>
  <si>
    <t>721</t>
  </si>
  <si>
    <t>Zdravotech. vnútorná kanalizácia</t>
  </si>
  <si>
    <t>721140802</t>
  </si>
  <si>
    <t>Demontáž potrubia z liatinových rúr odpadového alebo dažďového do DN 100,  -0,01492t</t>
  </si>
  <si>
    <t>721170905</t>
  </si>
  <si>
    <t>721170909</t>
  </si>
  <si>
    <t>721171109</t>
  </si>
  <si>
    <t>721173205</t>
  </si>
  <si>
    <t>721194105</t>
  </si>
  <si>
    <t>721194109</t>
  </si>
  <si>
    <t>721290111</t>
  </si>
  <si>
    <t>Ostatné - skúška tesnosti kanalizácie v objektoch vodou do DN 125</t>
  </si>
  <si>
    <t>721290821</t>
  </si>
  <si>
    <t>Vnútrostav. premiestnenie vybúraných hmôt vnútor. kanal. vodorovne do 100 m z budov vysokých do 6 m</t>
  </si>
  <si>
    <t>998721101</t>
  </si>
  <si>
    <t>Presun hmôt pre vnútornú kanalizáciu v objektoch výšky do 6 m</t>
  </si>
  <si>
    <t>722130801</t>
  </si>
  <si>
    <t>Demontáž potrubia z oceľových rúrok závitových do DN 25,  -0,00213t</t>
  </si>
  <si>
    <t>7221319121</t>
  </si>
  <si>
    <t>722171111</t>
  </si>
  <si>
    <t>722220111</t>
  </si>
  <si>
    <t>5515339010145</t>
  </si>
  <si>
    <t>722220121</t>
  </si>
  <si>
    <t>pár</t>
  </si>
  <si>
    <t>5515339010017</t>
  </si>
  <si>
    <t>722229101</t>
  </si>
  <si>
    <t>5514100500</t>
  </si>
  <si>
    <t>722290226</t>
  </si>
  <si>
    <t>Tlaková skúška vodovodného potrubia do DN 50</t>
  </si>
  <si>
    <t>998722101</t>
  </si>
  <si>
    <t>Presun hmôt pre vnútorný vodovod v objektoch výšky do 6 m</t>
  </si>
  <si>
    <t>725</t>
  </si>
  <si>
    <t>Zdravotechnika - zariaď. predmety</t>
  </si>
  <si>
    <t>725110814</t>
  </si>
  <si>
    <t>Demontáž záchoda odsávacieho alebo kombinačného,  -0,03420t</t>
  </si>
  <si>
    <t>725119711</t>
  </si>
  <si>
    <t>6423005459</t>
  </si>
  <si>
    <t>725119730</t>
  </si>
  <si>
    <t>6420139570</t>
  </si>
  <si>
    <t>6420139571</t>
  </si>
  <si>
    <t>725210821</t>
  </si>
  <si>
    <t>Demontáž umývadiel alebo umývadielok bez výtokovej armatúry,  -0,01946t</t>
  </si>
  <si>
    <t>725219401</t>
  </si>
  <si>
    <t>6420100894</t>
  </si>
  <si>
    <t>6420100895</t>
  </si>
  <si>
    <t>5514705501</t>
  </si>
  <si>
    <t>5514705502</t>
  </si>
  <si>
    <t>725820801</t>
  </si>
  <si>
    <t>Demontáž batérie nástennej do G 3/4,  -0,00156t</t>
  </si>
  <si>
    <t>725829402</t>
  </si>
  <si>
    <t>5514642114</t>
  </si>
  <si>
    <t>725869101</t>
  </si>
  <si>
    <t>5514641331</t>
  </si>
  <si>
    <t>998725101</t>
  </si>
  <si>
    <t>Presun hmôt pre zariaďovacie predmety v objektoch výšky do 6 m</t>
  </si>
  <si>
    <t>03.03 - SO-03.03 Elektroinštalácia</t>
  </si>
  <si>
    <t>Pol73</t>
  </si>
  <si>
    <t>Pol74</t>
  </si>
  <si>
    <t>Pol76</t>
  </si>
  <si>
    <t>Pol77</t>
  </si>
  <si>
    <t>Pol78</t>
  </si>
  <si>
    <t>Pol79</t>
  </si>
  <si>
    <t>Pol80</t>
  </si>
  <si>
    <t>Pol81</t>
  </si>
  <si>
    <t>Demontáž mreží pevných skrutkovaním</t>
  </si>
  <si>
    <t>6116011100.1 - 4</t>
  </si>
  <si>
    <t>Potiahnutie vnútorných stien, sklotextílnou mriežkou (vrátane očistenia, penetrácie podkladu)</t>
  </si>
  <si>
    <t>Mechanické odstránenie nesúdržných častí betónu (vrátane naloženia do kontajnera, upratania)</t>
  </si>
  <si>
    <t>Búranie časti objektu - rozvodné skrine, schodiská, časť múrou pri oplotení a iné degradované konštrukcie pre ich znovuvybudovanie</t>
  </si>
  <si>
    <t>Demontáž oplechovania parapetov,  -0,00135t (vrátane očistenia a napenetrovania podkladu)</t>
  </si>
  <si>
    <t>Demontáž oplechovania ríms,  -0,00252t (vrátane očistenia a napenetrovania podkladu)</t>
  </si>
  <si>
    <t>Demontáž oplechovania múrov a nadmuroviek,  -0,00230t (vrátane očistenia a napenetrovania podkladu)</t>
  </si>
  <si>
    <t>Rozdeľovač a zberač, teleso rozdeľovača a zberača akosť normy 11 353.0 DN 125 (dodanie a montáž)</t>
  </si>
  <si>
    <t>Rozdeľovač a zberač, teleso rozdeľovača a zberača akosť normy 11 353.0 DN 200 (dodanie a montáž)</t>
  </si>
  <si>
    <t>Rozdeľovač a zberač, príplatok k cene za každých ďalších i začatých 0,5 m dľžky telesa DN 100 (dodanie a montáž)</t>
  </si>
  <si>
    <t>Rozdeľovač a zberač, rúrkové hrdlo rozdeľovača a zberača bez príruby akosť nor. 11 353.0 DN do 65 (dodanie a montáž)</t>
  </si>
  <si>
    <t>Rozdeľovač a zberač, rúrkové hrdlo rozdeľovača a zberača bez príruby akosť normy 11 353.0 DN do 100 (dodanie a montáž)</t>
  </si>
  <si>
    <t>Rozdeľovač a zberač, rúrkové hrdlo rozdeľovača a zberača bez príruby akosť normy 11 353.0 DN do 150 (dodanie a montáž)</t>
  </si>
  <si>
    <t>Expanzná nádoba (dodanie a montáž)</t>
  </si>
  <si>
    <t>Ventil poistný závitový nízkozdvižný pružinový G 5/4 (dodanie a montáž)</t>
  </si>
  <si>
    <t>Dodanie a montáž teplomer technický s ochranným púzdrom</t>
  </si>
  <si>
    <t>Nátery kov.potr.a armatúr syntet. do DN 50 mm farby bielej dvojnás. 1x email a základný náter (potrubia)</t>
  </si>
  <si>
    <t>Nátery kov.potr.a armatúr syntet. do DN 100 mm dvojnás. 1x email a základný náter (potrubia)</t>
  </si>
  <si>
    <t>Nátery kov.potr.a armatúr syntet. do DN 150 mm farby bielej dvojnás. 1x email a základného náter (potrubia)</t>
  </si>
  <si>
    <t>Nátery kov.potr.a armatúr syntet. do DN 50 mm farby bielej dvojnás. 1x email a základný náter (potrubie)</t>
  </si>
  <si>
    <t>Demontáž vykurovacích telies oceľových článkových,  -0,01000t (vrátane opravy parapetného muriva, omietky a maľby)</t>
  </si>
  <si>
    <t>Montáž hlavice ručného a termostatického ovládania</t>
  </si>
  <si>
    <t>Násyp z kameniva ťaženého s utlačením a urovnaním povrchu okapového chodníka (dodanie a montáž)</t>
  </si>
  <si>
    <t>Očistenie povrchu betónových konštrukcií otryskaním (dodanie a montáž)</t>
  </si>
  <si>
    <t>Očistenie poškodených častí výstuže vysokotlakým pieskovaním -10-30 % poškodenia (dodanie a montáž)</t>
  </si>
  <si>
    <t>Lôžko pod obrub., krajníky alebo obruby z dlažob. kociek z betónu prostého tr. C 10/12,5 (dodanie a montáž)</t>
  </si>
  <si>
    <t>Vytrhanie dlažby, s odprataním na hromady do vzd. 50 m z lomového kameňa alebo betónových dosiek (vrátane odvozu na skládku)</t>
  </si>
  <si>
    <t>Detaily k PVC-P fóliam osadenie hotovej strešnej vpuste (dodanie a montáž)</t>
  </si>
  <si>
    <t>Detaily k PVC-P fóliam zaizolovanie kruhového prestupu 101 – 250 mm (dodanie a montáž)</t>
  </si>
  <si>
    <t>Nerezové lankové madlo p.č. ZL1 (dodanie a montáž)</t>
  </si>
  <si>
    <t>Dozbrojenie existujúceho rozvádzača (dodanie a montáž)</t>
  </si>
  <si>
    <t>Dodanie a montáž ohrievača vody zásobníkového stojatého kombinovaného do 200 l</t>
  </si>
  <si>
    <t>Dodanie a montáž čerpadlových skupín</t>
  </si>
  <si>
    <t>Búranie časti objektu - rozvodné skrine, schodiská a iné degradované konštrukcie pre ich znovuvybudovanie</t>
  </si>
  <si>
    <t>Demontáž oplechovania lemovania  a ríms,  -0,00252t (vrátane očistenia a napenetrovania podkladu)</t>
  </si>
  <si>
    <t>Penetračný náter (vrátane stropu suterénu, ostení okien a dverí)</t>
  </si>
  <si>
    <t>0,7*0,9 nadsvetlík na 1.NP</t>
  </si>
  <si>
    <t>Vysklievanie okien a dverí skla plochého nad 1 do 3 m2,  -0,01400t (vrátane výplne a tesnení)</t>
  </si>
  <si>
    <t>Rozdeľovač a zberač, teleso rozdeľovača a zberača akosť normy 11 353.0 DN 80 (dodanie a montáž)</t>
  </si>
  <si>
    <t>Rozdeľovač a zberač, rúrkové hrdlo rozdeľovača a zberača bez príruby akosť nor. 11 353.0 DN do 25 (dodanie a montáž)</t>
  </si>
  <si>
    <t>Rozdeľovač a zberač, rúrkové hrdlo rozdeľovača a zberača bez príruby akosť nor. 11 353.0 DN do 40 (dodanie a montáž)</t>
  </si>
  <si>
    <t>Dodanie a montáž čerpadla (do potrubia) obehového špirálového DN 25</t>
  </si>
  <si>
    <t>Dozbrojenie existujúceho rozvádzača RH (dodanie a montáž)</t>
  </si>
  <si>
    <t>krabica rozvodná panelová (dodanie a montáž)</t>
  </si>
  <si>
    <t>Opravy podláh z obkladačiek hutných, glazovaných alebo keramických veľ. 300 x 200 mm,  -0,00400t (dodanie a montáž)</t>
  </si>
  <si>
    <t>Nátery kov.stav.doplnk.konštr. syntetické na vzduchu schnúce 2x emailovaním - 70µm (zárubňa)</t>
  </si>
  <si>
    <t>Nátery kov.stav.doplnk.konštr. syntetické na vzduchu schnúce základný - 35µm (zárubňa)</t>
  </si>
  <si>
    <t>Vsadenie odbočky do potrubia, alebo prepojenie potrubia D 50 (dodanie a montáž)</t>
  </si>
  <si>
    <t>Vsadenie odbočky do potrubia alebo prepojenie potrubia  D 110, D 114 (dodanie a montáž)</t>
  </si>
  <si>
    <t>Potrubie z PVC - U odpadové ležaté hrdlové D 110x2, 2 (dodanie a montáž)</t>
  </si>
  <si>
    <t>Potrubie z PVC - U odpadné pripájacie D 50x1, 8 (dodanie a montáž)</t>
  </si>
  <si>
    <t>Zriadenie prípojky na potrubí vyvedenie a upevnenie odpadových výpustiek D 50x1, 8 (dodanie a montáž)</t>
  </si>
  <si>
    <t>Zriadenie prípojky na potrubí vyvedenie a upevnenie odpadových výpustiek D 110x2, 3 (dodanie a montáž)</t>
  </si>
  <si>
    <t>Prepojenie nového potrubie na jestvujúce (dodanie a montáž)</t>
  </si>
  <si>
    <t>Dodanie a montáž zápachovej uzávierky pre zariaďovacie predmety, umývadlová do D 40</t>
  </si>
  <si>
    <t>Demontážne práce (staré zariaďovacie predmety, kanalizačné a vodovodné potrubia, odvoz a likvidácia odpadu)</t>
  </si>
  <si>
    <t>Dvere vnútorné hladké plné jednokrídlové 90x197 cm prefa, zámok obyčajný, zarážka do podlahy, pevné madlo na dverách</t>
  </si>
  <si>
    <t>Montáž dverového krídla kompletiz.otváravého do oceľovej alebo fošňovej zárubne, jednokrídlové (vrátane montáže madla na dverách)</t>
  </si>
  <si>
    <t>Montážne práce HZS - PSV (montáž novej priečky, obklady a dlažba na WC imobilnom a WC muži, preloženie ELI, izolačná stierka vr. rohových pások, výspravky po demontáži - PUR penou, penetrácia, sieťka a lepidlo, omietka)</t>
  </si>
  <si>
    <t>Demontáž lešenia ľahkého pracovného radového a s podlahami, šírky nad 1,00 do 1,20 m výšky do 10 m (s ochrannou sieťou na boku lešenia)</t>
  </si>
  <si>
    <t>Montáž lešenia ľahkého pracovného radového s podlahami šírky nad 1, 00 do 1,20 m a výšky do 10 m (s ochrannou sieťou na boku lešenia)</t>
  </si>
  <si>
    <t>Presun hmôt pre vykurovacie telesá ÚK v objektoch výšky do 6 m</t>
  </si>
  <si>
    <t>Pačokovanie vápenným mliekom jednonás. s obrúsením a presadrovaním v miestnostiach výšky do 3, 80 m - OBSLUŽNÉ PRIESTORY</t>
  </si>
  <si>
    <t>Oprava prasklín a škár na vonk. stenách</t>
  </si>
  <si>
    <t>998712104</t>
  </si>
  <si>
    <t>Presun hmôt pre izoláciu povlakovej krytiny v objektoch výšky nad 24 do 36 m</t>
  </si>
  <si>
    <t>Montáž okien v zmysle STN 73 3134 (vonkajšia páska a vnútorná páska, PUR montážna pena), vrátane parapetov vnútorných/vonkajších a žaluzií s vyspravením vnútorného a vonkajšieho ostenia, vrátane zakrývania ochrannou fóliou (D+M) pri prácach na zateplení fasády</t>
  </si>
  <si>
    <t>Vnútorné steny a priečky</t>
  </si>
  <si>
    <t>Penetračný náter (ostení okien, dverí, anglických dvorcov, vnútorných stien a priečok)</t>
  </si>
  <si>
    <t>vv</t>
  </si>
  <si>
    <t>Potrubie z rúrok závitových oceľových bezšvových bežných nízkotlakových DN 50 (dodanie a montáž) vrátane potrebného závesného systému, alebo konzol</t>
  </si>
  <si>
    <t>Potrubie z rúrok hladkých bezšvových nízkotlakových priemer 76/3, 2 (dodanie a montáž) vrátane potrebného závesného systému, alebo konzol</t>
  </si>
  <si>
    <t>Potrubie z rúrok hladkých bezšvových nízkotlakových priemer 89/3, 6 (dodanie a montáž) vrátane potrebného závesného systému, alebo konzol</t>
  </si>
  <si>
    <t>Potrubie z rúrok hladkých bezšvových nízkotlakových priemer 133/4, 5 (dodanie a montáž) vrátane potrebného závesného systému, alebo konzol</t>
  </si>
  <si>
    <t>998733204</t>
  </si>
  <si>
    <t>Presun hmôt pre rozvody potrubia v objektoch výšky nad 24 do 36 m</t>
  </si>
  <si>
    <t>998735204</t>
  </si>
  <si>
    <t>Presun hmôt pre vykurovacie telesá ÚK v objektoch výšky nad 24 do 36 m</t>
  </si>
  <si>
    <t>998734204</t>
  </si>
  <si>
    <t>Presun hmôt pre armatúry v objektoch výšky od 24 do 36 m</t>
  </si>
  <si>
    <t>Konzoly</t>
  </si>
  <si>
    <t>998713104</t>
  </si>
  <si>
    <t>Presun hmôt pre izolácie tepelné v objektoch výšky nad 24 m do 36 m</t>
  </si>
  <si>
    <t>Penetračný náter (vrátane ostení okien a dverí, vnútorných stien a priečok)</t>
  </si>
  <si>
    <t>Montážne práce pre HSV - robotník tr.1 (menej náročné) - príprava staveniska na stavebné práce (vrátane dodávky ochranného materiálu na zakrývanie podláh a nábytku)</t>
  </si>
  <si>
    <t>Potrubie z rúrok závitových oceľových bezšvových bežných nízkotlakových DN 40 (dodanie a montáž) vrátane potrebného závesného systému, alebo konzol</t>
  </si>
  <si>
    <t>Potrubie z rúrok závitových oceľových bezšvových bežných nízkotlakových DN 50 (dodanie a montáž)  vrátane potrebného závesného systému, alebo konzol</t>
  </si>
  <si>
    <t>998733203</t>
  </si>
  <si>
    <t>Presun hmôt pre rozvody potrubia v objektoch výšky nad 6m do 24 m</t>
  </si>
  <si>
    <t>998734203</t>
  </si>
  <si>
    <t>Presun hmôt pre armatúry v objektoch výšky nad 6 do 24 m</t>
  </si>
  <si>
    <t>998735202</t>
  </si>
  <si>
    <t>Presun hmôt pre vykurovacie telesá ÚK v objektoch výšky nad 6 m do 12 m</t>
  </si>
  <si>
    <t>953945001</t>
  </si>
  <si>
    <t>Potrubie z rúrok závitových oceľových bezšvových bežných nízkotlakových DN 25 (dodanie a montáž) vrátane potrebného závesného systému, alebo konzol</t>
  </si>
  <si>
    <t>Potrubie z rúrok hladkých bezšvových nízkotlakových priemer 70/3, 6 (dodanie a montáž) vrátane potrebného závesného systému, alebo konzol</t>
  </si>
  <si>
    <t>Vnútorné steny</t>
  </si>
  <si>
    <t>Potrubie z rúrok závitových oceľových bezšvových bežných nízkotlakových DN 32 (dodanie a montáž) vrátane potrebného závesného systému, alebo konzol</t>
  </si>
  <si>
    <t>Potrubie z rúrok hladkých bezšvových nízkotlakových priemer 70/3, 2 (dodanie a montáž) vrátane potrebného závesného systému, alebo konzol</t>
  </si>
  <si>
    <t>Montážne práce pre HSV - robotník tr.1 (menej náročné) - príprava staveniska na stavebné práce (vypratanie miestností - vyvesenie dverí a demontáž zárubní, demontáž sanity a zariaďovacích predmetov, obkladov a dlažby, vybúranie priečok, odvoz a likvidácia odpadu)</t>
  </si>
  <si>
    <t>Montážne práce pre HSV - robotník tr.1 (menej náročné) - príprava staveniska na stavebné práce (vypratanie miestností, vrátane dodávky ochranného materiálu na zakrývanie podláh a nábytku vo vestibule a WC muži, uprava prestupu cez podlahu, montáž madiel)</t>
  </si>
  <si>
    <t>20*3</t>
  </si>
  <si>
    <t>Dlaždice terazzové z normálného cementu 30/30/2,5cm</t>
  </si>
  <si>
    <t>22,5*0,30</t>
  </si>
  <si>
    <t>2,3*1,85+0,6</t>
  </si>
  <si>
    <t>Príplatok za prvý a každý ďalší i začatý mesiac použitia lešenia šírky nad 1,00 do 1,20 m, výšky do 10 m - počítať s výškou do 30m</t>
  </si>
  <si>
    <t>Demontáž lešenia ľahkého pracovného radového a s podlahami, šírky nad 1,00 do 1,20 m výšky do 10 m (s ochrannou sieťou na boku lešenia) - počítať s výškou do 30m</t>
  </si>
  <si>
    <t xml:space="preserve">Izolácia proti zemnej vlhkosti- náter </t>
  </si>
  <si>
    <t>Dodávka a montáž tepelnej izolácie striech plochých do 10° polystyrénom, rozloženej v jednej vrstve, prichytenie kotvami (vr. D+M kotiev)</t>
  </si>
  <si>
    <t>70,7*1,15</t>
  </si>
  <si>
    <t xml:space="preserve">Dodávka a osadenie podlahové roštu angl. dvorca, vrátane kotviaceho rámu </t>
  </si>
  <si>
    <t>Príplatok za zabudované rohovníky (uholníky) na hrany stien - vrátane opravy ostení po vybúraní výplňových otvorov (doplnenie muriva, omietky, sieťky,....)</t>
  </si>
  <si>
    <t>Montáž okien v zmysle STN 73 3134 (D+M vonkajšia páska a vnútorná páska, PUR montážna pena), vrátane D+M parapetov vnútorných/vonkajších a žaluzií, vrátane zakrývania ochrannou fóliou (D+M) pri prácach na zateplení fasády</t>
  </si>
  <si>
    <t>Montážne práce pre HSV - robotník tr.1 (menej náročné) -príprava staveniska na stavebné práce (vrátane dodávky a uloženia ochranného materiálu na zakrývanie podláh a nábytku)</t>
  </si>
  <si>
    <t>Lešenie ľahké pracovné pomocné, s výškou lešeňovej podlahy do 1,20 m (dodanie a montáž)</t>
  </si>
  <si>
    <t>0,3*2,28</t>
  </si>
  <si>
    <t>1,8*2,28</t>
  </si>
  <si>
    <t>Presun hmôt pre podlahy z dlaždíc v objektoch výšky nad 12 do 24 m</t>
  </si>
  <si>
    <t>Dvere exteriérové bezpečnostné plastové s prahom 2,4*2,4 - biela, 3 pánty na krídlo - preveriť veľkosť stavebného otvoru pred výrobou</t>
  </si>
  <si>
    <t>Dvere exteriérové bezpečnostné plastové s prahom 2,4*2,0- biela, 3 pánty na krídlo - preveriť veľkosť stavebného otvoru pred výrobou</t>
  </si>
  <si>
    <t>Dvere exteriérové bezpečnostné plastové s prahom 1,5*2,0- biela, 3 pánty na krídlo - preveriť veľkosť stavebného otvoru pred výrobou</t>
  </si>
  <si>
    <t>Dvere exteriérové bezpečnostné plastové s prahom 0,9*2,0- biela, 3 pánty na krídlo - preveriť veľkosť stavebného otvoru pred výrobou</t>
  </si>
  <si>
    <t>Montáž rozdelovača a zberača (vrátane príslušenstva)</t>
  </si>
  <si>
    <t>Montážne práce HZS - PSV (úprava otvorov a komínov, vysunutie vetracej mriežky na fasáde a montáž odvetrania a vetracej hlavice na komíne po vyčistení)</t>
  </si>
  <si>
    <t>Dodávka a montáž garážovej izolovanej brány dvojkrídlovej 2,4*2,4 + príslušenstvo (4 pánty na 1 krídlo dverí, so zosilnením v rohoch)</t>
  </si>
  <si>
    <t>Odsekanie a odobratie stien z obkladačiek vonkajších nad 2 m2,  -0,08900t (sokel, obvodové steny, stĺpy)</t>
  </si>
  <si>
    <t>Zhotovenie povlakovej krytiny striech plochých do 10° PVC-P fóliou upevnenou prikotvením so zvarením spoju (vrátane fólie na strešných klínoch, vytiahnutia fólie na atiku, parozábrany, dodávky a montáže OSB dosky a extrudovaného polystyrénu na atiku, ochranných rohových a kútových líšt a ich kotvení)</t>
  </si>
  <si>
    <t>Komín</t>
  </si>
  <si>
    <t>0,95*4,5</t>
  </si>
  <si>
    <t>0,95*1,1</t>
  </si>
  <si>
    <t>3,13*4,5</t>
  </si>
  <si>
    <t>0,6*1,8*(26+18+14+10)</t>
  </si>
  <si>
    <t>0,55*1,8*(4+4+4+4)</t>
  </si>
  <si>
    <t>0,3*1,8*(3+3+3+3)</t>
  </si>
  <si>
    <t>0,3*0,9*(3+3+3+3)</t>
  </si>
  <si>
    <t>80,6+8+3+1,3+1,3+14,85+19,6+9,05+9,38+41,3</t>
  </si>
  <si>
    <t>0,6*1,8*(2+5+7+5+7)</t>
  </si>
  <si>
    <t>0,3*1,8*(3+3)</t>
  </si>
  <si>
    <t>1,53+0,41</t>
  </si>
  <si>
    <t>0,48+0,13</t>
  </si>
  <si>
    <t>Odsekanie a odobratie stien z obkladačiek vonkajších nad 2 m2,  -0,08900t  (sokel, stĺp)</t>
  </si>
  <si>
    <t>Zvislé a Vodorovné konštrukcie</t>
  </si>
  <si>
    <t>Hliníková zasklena stena s dverami 7,9*2,9 s parapetmi, izolačné trojsklo, min. 1,0 W/mK, biela, 3 pánty na dverné krídlo, pákový mechanizmus otvárania svetlíkov - preveriť veľkosť stavebného otvoru pred výrobou</t>
  </si>
  <si>
    <t>Dvere exteriérové bezpečnostné plastové s prahom 1,26*3,0 - biela, 3 pánty na dverné krídlo, pákový mechanizmus otvárania svetlíka - preveriť veľkosť stavebného otvoru pred výrobou</t>
  </si>
  <si>
    <t>Demontáž oplechovania múrov a nadmuroviek, -0,00230t (vrátane očistenia a napenetrovania podkladu)</t>
  </si>
  <si>
    <t>Demontáž oplechovania parapetov, -0,00135t (vrátane očistenia a napenetrovania podkladu)</t>
  </si>
  <si>
    <t>Dodávka a montáž mreží pevných skrutkovaním - kotvené do ostení (vrátane dodania materiálu na uchytenie a očistenia pred náterom)</t>
  </si>
  <si>
    <t>Dodávka a montáž mreží pevných skrutkovaním - kotvené do ostení (vrátane dodania materiálu na uchytenie a stojky, očistenia pred náterom)</t>
  </si>
  <si>
    <t>Montážne práce HZS - PSV  - nepredvídané montážne a demontážne práce PSV (dodanie a montáž 5 prechodiek cez steny vo fasáde a na streche, predĺženie vetracích komínkov, oprava omietky komínkov odvetrania kanalizačných stupačiek, dvihnutie a náter antény na streche, dodanie a montáž nového oplechovania vetrania, vrátane dodávky materiálov; ostrihanie kríkov a konárov pri fasáde budovy, ochrana stromov)</t>
  </si>
  <si>
    <t>Montážne práce HZS - PSV (úprava prestupov cez steny a stropy, prepláchnutie, odvzdušnenie telies, výspravky po demontáži - PUR penou, penetrácia, sieťka a lepidlo, omietka, maľba)</t>
  </si>
  <si>
    <t>Montážne práce HZS - PSV (úprava prestupov cez steny a stropy, prepláchnutie, odvzdušnenie telies, napojenie zariadení na komíny, výspravky po demontáži - PUR penou, penetrácia, sieťka a lepidlo, omietka, maľba)</t>
  </si>
  <si>
    <t>767651220-PC (p.č.6)</t>
  </si>
  <si>
    <t>764430937</t>
  </si>
  <si>
    <t>764430947</t>
  </si>
  <si>
    <t>764430942</t>
  </si>
  <si>
    <t>Osadenie odvetrávacieho komínku na streche po predĺžení (vrátane očistenia a odstránenia pôvodných komínkov)</t>
  </si>
  <si>
    <t>Montážne práce HZS - PSV (ohraničenie staveniska, dodanie a montáž kovového madla na stenu v dĺžke 1,5 metra na prepojení medzi objektami 01 a objektami 03, výspravky a maľby steny)</t>
  </si>
  <si>
    <t>0,3*0,3*2</t>
  </si>
  <si>
    <t>Nátery kov.stav.doplnk.konštr. syntetické farby šedej na vzduchu schnúce základný (mreže, požiarny rebrík, zábradlie, oplechovanie kovových častí vetrania na streche, oceľové stĺpy, 2 ks roštov na vetracej skrinke, elektrickej skrinky, 2 ks stožiarov na vlajky; vrátane očistenia a odmastenia pred náterom)</t>
  </si>
  <si>
    <t>Debnenie bočníc stužujúcich pásov a vencov vrátane vzpier a odstránenia</t>
  </si>
  <si>
    <t>Montážne práce HZS - PSV  - nepredvídané montážne a demontážne práce PSV (dodanie a montáž 4 prechodiek cez steny vo fasáde a na streche, predĺženie vetracích komínkov, oprava omietky komínkov klimatizácie, dodanie a montáž nového oplechovania vetrania, vrátane dodávky materiálov; dodanie a montáž madla na stenu v dĺžke 1,5 metra na prepojení medzi objektami 03 a objektami 02, asanácia okapového chodníka)</t>
  </si>
  <si>
    <t>(10,8+4,5)*2*0,3</t>
  </si>
  <si>
    <t>(39,19+11,65)*0,3</t>
  </si>
  <si>
    <t>(8,35+25+13+25-2,85-6,8)*0,3</t>
  </si>
  <si>
    <t>(36,9+9+23,5)*0,3</t>
  </si>
  <si>
    <t>Položenie podklad. vrstvy z geotext., s prekrytím pásov 150 mm, s uchytením sponami z beton. ocele</t>
  </si>
  <si>
    <t>Očistenie plôch tlakovou vodou L stien akéhokoľvek muriva - na celej ploche aj s osteniami (oprava nerovného povrchu)</t>
  </si>
  <si>
    <t xml:space="preserve">(0,3*0,9+0,3*1,8)*4 </t>
  </si>
  <si>
    <t>Oplechovanie ríms z pozinkovaného Pz plechu rš 1410 mm</t>
  </si>
  <si>
    <t>Lemovanie z pozinkovaného Pz plechu múrov rš 330 mm</t>
  </si>
  <si>
    <t xml:space="preserve">Lemovanie z pozinkovaného Pz plechu múrov rš 350 mm </t>
  </si>
  <si>
    <t xml:space="preserve">Lemovanie z pozinkovaného Pz plechu múrov na plochej streche rš 885 mm </t>
  </si>
  <si>
    <t>Žľaby z pozinkovaného Pz plechu oblúkové štvorhranné zo segmentov so sklonom do 30st. rš 250 mm</t>
  </si>
  <si>
    <t xml:space="preserve">Žľaby z pozinkovaného Pz plechu, roh polkruhový rš 250 mm </t>
  </si>
  <si>
    <t>Žľaby z pozinkovaného Pz plechu, hák polkruhový rš 250 mm</t>
  </si>
  <si>
    <t xml:space="preserve">Žľaby z pozinkovaného Pz plechu, čelo polkruhové rš 250 mm </t>
  </si>
  <si>
    <t xml:space="preserve">Žľaby z pozinkovaného Pz plechu, kotlík kónický pre rúry s priemerom do 150 mm do 30st. </t>
  </si>
  <si>
    <t xml:space="preserve">Oplechovanie ríms z pozinkovaného Pz plechu rš 860 mm </t>
  </si>
  <si>
    <t xml:space="preserve">Oplechovanie z pozinkovaného Pz plechu múrov a nadmuroviek rš 630 mm </t>
  </si>
  <si>
    <t xml:space="preserve">Oplechovanie z pozinkovaného Pz plechu múrov a nadmuroviek rš 700 mm </t>
  </si>
  <si>
    <t xml:space="preserve">Odpadové rúry z pozinkovaného Pz plechu kruhové, s priemerom 75 a 100 mm </t>
  </si>
  <si>
    <t>Odpadové rúry z pozinkovaného Pz plechu, koleno horné dvojité zo šiestich dielov, s priemerom 75 mm</t>
  </si>
  <si>
    <t xml:space="preserve">Odpadové rúry z pozinkovaného Pz plechu, koleno výtokové s vložkou a návalkou, s priemerom 75 mm </t>
  </si>
  <si>
    <t>Presun hmôt pre konštrukcie klampiarske v objektoch výšky nad 12 do 24 m</t>
  </si>
  <si>
    <t xml:space="preserve">Meranie a regulácia v kotolni - skrinka MaR </t>
  </si>
  <si>
    <t xml:space="preserve">Dozbrojenie existujúceho rozvádzača DT </t>
  </si>
  <si>
    <t xml:space="preserve">1f zásuvka dvojitá nástenná 230 V, 16 A, IP 44 </t>
  </si>
  <si>
    <t xml:space="preserve">CYKY-J 3x1,5 </t>
  </si>
  <si>
    <t>CYKY-J 3x2,5</t>
  </si>
  <si>
    <t>JYTY 2x0,75</t>
  </si>
  <si>
    <t xml:space="preserve">CYKY-J 5x1,5 </t>
  </si>
  <si>
    <t>lišta do 60/40</t>
  </si>
  <si>
    <t>lišta do 20/20</t>
  </si>
  <si>
    <t xml:space="preserve">FeZn o 8/PV21 - zberné vedenie </t>
  </si>
  <si>
    <t>FeZn o8 / PV 17-4, zvodové vedenie</t>
  </si>
  <si>
    <t xml:space="preserve">skúšobná svorka SZ </t>
  </si>
  <si>
    <t>Popisný štítok</t>
  </si>
  <si>
    <t>zberacia tyč JP20 + kotvenie</t>
  </si>
  <si>
    <t xml:space="preserve">zberacia tyč JP20 + betónový držiak </t>
  </si>
  <si>
    <t>typizované svorky SS, SK...</t>
  </si>
  <si>
    <t>Dodanie a montáž potrubie z oceľových rúrok závitových čiernych spájaných zvarovaním - akosť 11 353.0 DN 15  vrátane potrebného závesného systému, alebo konzol, vr.prierazov a spätnej úpravy</t>
  </si>
  <si>
    <t>Dodanie a montáž potrubie z oceľových rúrok závitových čiernych spájaných zvarovaním - akosť 11 353.0 DN 20  vrátane potrebného závesného systému, alebo konzol, vr.prierazov a spätnej úpravy</t>
  </si>
  <si>
    <t>Montážne práce pre HSV  - robotník tr.1 (menej náročné) - príprava staveniska na stavebné práce, nepredvídané HSV práce (dodávka ochranného materiálu)</t>
  </si>
  <si>
    <t>1,8*0,25*0,6*(2+5+7+5+7)</t>
  </si>
  <si>
    <t>1,8*0,25*0,3*(3+3)</t>
  </si>
  <si>
    <t>Medzi okenný priestor</t>
  </si>
  <si>
    <t>1,8*0,6*27+1,8*0,3*6</t>
  </si>
  <si>
    <t>Osadenie záhon. obrubníka betón., do lôžka z bet. pros. tr. C 10/12,5 s bočnou oporou</t>
  </si>
  <si>
    <t>Lemovanie z pozinkovaného PZ plechu, múrov h r.š. 910 mm</t>
  </si>
  <si>
    <t>Oplechovanie z pozinkovaného Pz plechu múrov a nadmuroviek rš 480 mm</t>
  </si>
  <si>
    <t xml:space="preserve">Oplechovanie z pozinkovaného Pz plechu múrov a nadmuroviek rš 650 mm </t>
  </si>
  <si>
    <t>Položenie podklad. vrstvy z geotext., s prekrytím pásov 150 mm, s uchytením sponami z beton. ocele (montáž)</t>
  </si>
  <si>
    <t>Nátery kov.stav.doplnk.konštr. syntetické farby šedej na vzduchu schnúce dvojnásobné (mreže, vnútorný požiarny rebrík, vetracia skrinka, elektrická skrinka, ostatné kovové konštrukcie; vrátane očistenia a odmastenia pred náterom)</t>
  </si>
  <si>
    <t>Nátery kov.stav.doplnk.konštr. syntetické farby šedej na vzduchu schnúce základný (mreže, vnútorný požiarny rebrík, vetracia skrinka, elektrická skrinka, ostatné kovové konštrukcie; vrátane očistenia a odmastenia pred náterom)</t>
  </si>
  <si>
    <t xml:space="preserve">Dozbrojenie existujúceho rozvádzača </t>
  </si>
  <si>
    <t>Meranie a regulácia - skrinka MaR</t>
  </si>
  <si>
    <t xml:space="preserve">CYKY-J 3x2,5 </t>
  </si>
  <si>
    <t xml:space="preserve">lišta do 20/20 </t>
  </si>
  <si>
    <t>FeZn o 8/PV21 - zberné vedenie</t>
  </si>
  <si>
    <t xml:space="preserve">zberacia tyč JP20, 2 m, vrátane osadenia </t>
  </si>
  <si>
    <t xml:space="preserve">Spojovacie svorky DJ1, SP1, SK, So </t>
  </si>
  <si>
    <t xml:space="preserve">Vankúše zhutnené pod základy zo štrkopiesku </t>
  </si>
  <si>
    <t>Lemovanie z pozinkovaného Pz plechu múrov rš 320 mm</t>
  </si>
  <si>
    <t xml:space="preserve">Lemovanie z pozinkovaného Pz plechu múrov rš 335 mm </t>
  </si>
  <si>
    <t>Lemovanie z pozinkovaného Pz plechu múrov rš 440 mm</t>
  </si>
  <si>
    <t>Lemovanie z pozinkovaného Pz plechu múrov rš 450 mm</t>
  </si>
  <si>
    <t xml:space="preserve">Oplechovanie rímsy z pozinkovaného Pz plechu rš 290 mm </t>
  </si>
  <si>
    <t>Lemovanie z pozinkovaného Pz plechu múrov rš 770 mm (presahom)</t>
  </si>
  <si>
    <t xml:space="preserve">Oplechovanie z pozinkovaného Pz plechu múrov a nadmuroviek rš 340 mm </t>
  </si>
  <si>
    <t>Oplechovanie z pozinkovaného Pz plechu múrov a nadmuroviek rš 630 mm</t>
  </si>
  <si>
    <t>Oplechovanie z pozinkovaného Pz plechu múrov a nadmuroviek rš 370 mm</t>
  </si>
  <si>
    <t xml:space="preserve">Oplechovanie z pozinkovaného Pz plechu múrov a nadmuroviek rš 450 mm </t>
  </si>
  <si>
    <t xml:space="preserve">Oplechovanie z pozinkovaného Pz plechu múrov a nadmuroviek rš 570 mm </t>
  </si>
  <si>
    <t xml:space="preserve">Doplnenie rozvádzač RH </t>
  </si>
  <si>
    <t>SYKFY 5x2x0,5</t>
  </si>
  <si>
    <t>lišta do 80/40</t>
  </si>
  <si>
    <t>FeZn o 8/PV21- zberné vedenie</t>
  </si>
  <si>
    <t>1f zásuvka dvojitá nástenná 230 V, 16 A, IP 44</t>
  </si>
  <si>
    <t xml:space="preserve">FeZn o8 / PV 17-4, zvodové vedenie </t>
  </si>
  <si>
    <t xml:space="preserve">Popisný štítok </t>
  </si>
  <si>
    <t xml:space="preserve">typizované svorky SS, SK... </t>
  </si>
  <si>
    <t xml:space="preserve">CYKY-O 3x1,5 </t>
  </si>
  <si>
    <t xml:space="preserve">zvončekové tlačítko 1/0 IP 44 </t>
  </si>
  <si>
    <t xml:space="preserve">1f zásuvka jednoduchá 230 V, 16 A, IP 44 </t>
  </si>
  <si>
    <t xml:space="preserve">krabica rozvodná panelová </t>
  </si>
  <si>
    <t xml:space="preserve">zvonček bytový 8V </t>
  </si>
  <si>
    <t xml:space="preserve">Osadenie oceľ.dverných zárubní lisov.alebo z uhol.s vybet.prahu, dodatočne s plochou do 2,5 m2 </t>
  </si>
  <si>
    <t>Montáž batérie umývadlovej stojánkovej, pákovej, senzorovej s prívodom teplej a studenej vody</t>
  </si>
  <si>
    <t>1f zásuvka jednoduchá nástenná 230 V, 16 A, IP 44</t>
  </si>
  <si>
    <t>krabica prístrojová do SDK</t>
  </si>
  <si>
    <t>krabica s trafom 230V/ 15V FLM 1000</t>
  </si>
  <si>
    <t>tlačítko signálne ťahové FAP 3002</t>
  </si>
  <si>
    <t xml:space="preserve">bzučiak FIM 1100 </t>
  </si>
  <si>
    <t>Nátery kov.stav.doplnk.konštr. syntetické farby šedej na vzduchu schnúce dvojnásobné (všetkých mreží, požiarnych rebríkov a roštov anglických dvorcov, kovových konštrukcií na schodisku, zábradlia; vrátane očistenia a odmastenia pred náterom)</t>
  </si>
  <si>
    <t>Nátery kov.stav.doplnk.konštr. syntetické farby šedej na vzduchu schnúce základný (všetkých mreží, požiarnych rebríkov a roštov anglických dvorcov, kovových konštrukcií na schodisku, zábradlia; vrátane očistenia a odmastenia pred náterom)</t>
  </si>
  <si>
    <t>42,54*1,15 'Prepočítané koeficientom množstva</t>
  </si>
  <si>
    <t>71*2 'Prepočítané koeficientom množstva</t>
  </si>
  <si>
    <t>2950*6 'Prepočítané koeficientom množstva</t>
  </si>
  <si>
    <t>88,21*30 'Prepočítané koeficientom množstva</t>
  </si>
  <si>
    <t>875,73*1,15 'Prepočítané koeficientom množstva</t>
  </si>
  <si>
    <t>44*0,25 'Prepočítané koeficientom množstva</t>
  </si>
  <si>
    <t>70,1754385964912*0,285 'Prepočítané koeficientom množstva</t>
  </si>
  <si>
    <t>750*0,04 'Prepočítané koeficientom množstva</t>
  </si>
  <si>
    <t>Demontáž a spätná montáž požiarneho rebríka s predĺžením kotvenia - vrátane dodania materiálu a vytmelenia aj okolo zábradlia na streche</t>
  </si>
  <si>
    <t>Montáž exteriérových dverí v zmysle STN 73 3134 (vonkajšia páska a vnútorná páska, PUR montážna pena), vrátane úprav ostenia, zakrývania ochrannou fóliou (D+M) pri prácach na zateplení fasády</t>
  </si>
  <si>
    <t>Rozdeľovač a zberač, príplatok k cene za každých ďalších i začatých 0,5 m dĺžky telesa DN 100 (dodanie a montáž)</t>
  </si>
  <si>
    <t>Rozdeľovač a zberač, príplatok k cene za každých ďalších i začatých 0,5 m dĺžky telesa DN 200 (dodanie a montáž)</t>
  </si>
  <si>
    <t>38,4*1,15 'Prepočítané koeficientom množstva</t>
  </si>
  <si>
    <t>64*2 'Prepočítané koeficientom množstva</t>
  </si>
  <si>
    <t>950*6 'Prepočítané koeficientom množstva</t>
  </si>
  <si>
    <t>25,19*30 'Prepočítané koeficientom množstva</t>
  </si>
  <si>
    <t>342,35*1,15 'Prepočítané koeficientom množstva</t>
  </si>
  <si>
    <t>17*0,25 'Prepočítané koeficientom množstva</t>
  </si>
  <si>
    <t>26,3157894736842*0,285 'Prepočítané koeficientom množstva</t>
  </si>
  <si>
    <t>250*0,04 'Prepočítané koeficientom množstva</t>
  </si>
  <si>
    <t>Hliníková zasklena stena s dverami 2,3*2,9 s parapetmi, izolačné trojsklo, min. 1,0 W/mK, biela, 3 pánty na dverné krídlo, pákový mechanizmus otvárania svetlíkov - preveriť veľkosť stavebného otvoru pred výrobou</t>
  </si>
  <si>
    <t>750*6 'Prepočítané koeficientom množstva</t>
  </si>
  <si>
    <t>25,22*30 'Prepočítané koeficientom množstva</t>
  </si>
  <si>
    <t>764,8*1,15 'Prepočítané koeficientom množstva</t>
  </si>
  <si>
    <t>38*0,25 'Prepočítané koeficientom množstva</t>
  </si>
  <si>
    <t>35,0877192982456*0,285 'Prepočítané koeficientom množstva</t>
  </si>
  <si>
    <t>375*0,04 'Prepočítané koeficientom množstva</t>
  </si>
  <si>
    <t>6,75*1,15 'Prepočítané koeficientom množstva</t>
  </si>
  <si>
    <t>764333951</t>
  </si>
  <si>
    <t>Montáž okien v zmysle STN 73 3134 (vonkajšia páska a vnútorná páska, PUR montážna pena), vrátane parapetov vnútorných/vonkajších a žalúzií s vyspravením vnútorného a vonkajšieho ostenia, vrátane zakrývania ochrannou fóliou (D+M) pri prácach na zateplení fasády</t>
  </si>
  <si>
    <t>Zasklená stena Al s dverami, bezpečnostné sklo, s prahom 10,15*2,7 - biela, pákový mechanizmus otvárania svetlíkov, 4 pánty na 1 krídlo dverí - preveriť veľkosť stavebného otvoru pred výrobou (vrátane 2.sieťok na svetlík)</t>
  </si>
  <si>
    <t>Zasklená stena Al s dverami, bezpečnostné, s prahom 5,0*2,7 - biela, 4 pánty na 1 krídlo dverí  - preveriť veľkosť stavebného otvoru pred výrobou</t>
  </si>
  <si>
    <t>Dvere exteriérové bezpečnostné Al s prahom 1,45*2,95 - biela, pákový mechanizmus otvárania svetlíkov, 4 pánty na 1 krídlo dverí  - preveriť veľkosť stavebného otvoru pred výrobou (vrátane sieťky na svetlík)</t>
  </si>
  <si>
    <t>Dvere exteriérové bezpečnostné plastové s prahom 1,0*2,05 - biela, 4 pánty na 1 krídlo dverí - preveriť veľkosť stavebného otvoru pred výrobou</t>
  </si>
  <si>
    <t>Dodávka a montáž mreží pevných skrutkovaním - kotvenie do ostení (vrátane dodania materiálu na uchytenie a stojky, vrátane 2 vetracích roštov 300x300 mm, očistenia pred náterom)</t>
  </si>
  <si>
    <t>Nátery kov.stav.doplnk.konštr. syntetické farby šedej na vzduchu schnúce dvojnásobné (mreže, požiarny rebrík, zábradlie, oplechovanie kovových častí vetrania na streche, oceľové stĺpy, 2 roštov na vetracej skrinke, elektrickej skrinky, 2 ks stožiarov na vlajky; vrátane očistenia a odmastenia pred náterom)</t>
  </si>
  <si>
    <t>31,08*1,15 'Prepočítané koeficientom množstva</t>
  </si>
  <si>
    <t>52*2 'Prepočítané koeficientom množstva</t>
  </si>
  <si>
    <t>600*6 'Prepočítané koeficientom množstva</t>
  </si>
  <si>
    <t>10,29*30 'Prepočítané koeficientom množstva</t>
  </si>
  <si>
    <t>10*0,25 'Prepočítané koeficientom množstva</t>
  </si>
  <si>
    <t>24,5614035087719*0,285 'Prepočítané koeficientom množstva</t>
  </si>
  <si>
    <t>Nátery kov.stav.doplnk.konštr. syntetické farby šedej na vzduchu schnúce dvojnásobné (mreže, oplechovanie kovových častí vetrania na streche; vrátane očistenia a odmastenia pred náterom)</t>
  </si>
  <si>
    <t>Nátery kov.stav.doplnk.konštr. syntetické farby šedej na vzduchu schnúce základný (mreže, oplechovanie kovových častí vetrania na streche; vrátane očistenia a odmastenia pred náterom)</t>
  </si>
  <si>
    <t>3,45*30 'Prepočítané koeficientom množstva</t>
  </si>
  <si>
    <t>4,26*1,15 'Prepočítané koeficientom množstva</t>
  </si>
  <si>
    <t>21,09*1,15 'Prepočítané koeficientom množstva</t>
  </si>
  <si>
    <t>9,80392156862745*1,02 'Prepočítané koeficientom množstva</t>
  </si>
  <si>
    <t>- riadiaca jednotka kotla (je v cene Pol82)</t>
  </si>
  <si>
    <t>- prídavná riadiaca jednotka (je v cene Pol82)</t>
  </si>
  <si>
    <t>- káblový snímač teploty (je v cene Pol82)</t>
  </si>
  <si>
    <t>- snímač vonkajšej teploty NTC12k (je v cene Pol82)</t>
  </si>
  <si>
    <t>- prúdový chránič s ističom FI 16/2/003, 16 A, 30 mA (je v cene Pol34)</t>
  </si>
  <si>
    <t>- riadiaca jednotka pre 1 samostatný mix. okruh ÚK + TUV (je v cene Pol35)</t>
  </si>
  <si>
    <t>- montážna sada pre okruhový regulátor (je v cene Pol35)</t>
  </si>
  <si>
    <t>- káblový snímač teploty zásobníka tepla (je v cene Pol35)</t>
  </si>
  <si>
    <t>- snímač vonkajšej teploty NTC12k (je v cene Pol35)</t>
  </si>
  <si>
    <t>- riadiaca jednotka pre 1 samostatný mix. okruh ÚK + TUV + neregulovaná vetva VZT (je v cene Pol35)</t>
  </si>
  <si>
    <t>- istič s prúdovým chráničom C40/4/003, 40 A, 30 mA (je v cene Pol43)</t>
  </si>
  <si>
    <t>- istič B6/1, 6 A (je v cene Pol43)</t>
  </si>
  <si>
    <t>- nápis na rozvádzač, popisné štítky... (je v cene Pol43)</t>
  </si>
  <si>
    <t xml:space="preserve"> - snímač vonkajšej teploty NTC12k (je v cene Pol35)</t>
  </si>
  <si>
    <t>- istič B2/1, 2 A (je v cene Pol63)</t>
  </si>
  <si>
    <t>- zvončekové trafo 230V/8V (je v cene Pol63)</t>
  </si>
  <si>
    <t>- istič B16/1, 16 A (je v cene Pol63)</t>
  </si>
  <si>
    <t>- prúdový chránič s ističom FI 16/2/003, 16 A, 30 mA (je v cene Pol1)</t>
  </si>
  <si>
    <t>- istič B10/1, 10 A (je v cene Pol73)</t>
  </si>
  <si>
    <t>- istič B16/1, 16 A (je v cene Pol73)</t>
  </si>
  <si>
    <t>indexácia ceny</t>
  </si>
  <si>
    <t>Montážne práce pre HSV - robotník tr.1 (menej náročné) - príprava staveniska na stavebné práce, nepredvídané HSV práce (dodávka ochranného materiálu)</t>
  </si>
  <si>
    <t>Obrubník betónový záhradný, 50x15x5 cm, farba sivá</t>
  </si>
  <si>
    <t>Maľby z maliarskych zmesí tekutých jednofarebné dvojnás. výšky do 3,80 m (vnútorných ostení, prekladov pri oknách a dverách, stien a výplní medzi oknami, vnútorných priečok, maľba stien a stropov po demontáži starých svietidiel)</t>
  </si>
  <si>
    <t>Montáž lešenia ľahkého pracovného radového s podlahami šírky nad 1,00 do 1,20 m a výšky do 10 m (s ochrannou sieťou na boku lešenia)</t>
  </si>
  <si>
    <t>Montáž lešenia ľahkého pracovného radového s podlahami šírky nad 1,00 do 1,20 m a výšky do 10 m (s ochrannou sieťou na boku lešenia) - počítať s výškou do 30m</t>
  </si>
  <si>
    <t>Maľby z maliarskych zmesí tekutých jednofarebné dvojnás. výšky do 3,80 m (vnútorných ostení, prekladov pri oknách a dverách, maľba stien a stropov po demontáži starých svietidiel)</t>
  </si>
  <si>
    <t>Montážne práce pre HSV - robotník tr.1 (menej náročné) - príprava staveniska na stavebné práce (vypratanie miestností pri potrubiach a radiátoroch, dodávka ochranného materiálu)</t>
  </si>
  <si>
    <t>Strešná vpusť  - priemer 100mm, dĺ.250mm (s manžetou a kontrola strešnej vpustí kamerov)</t>
  </si>
  <si>
    <t>Demontáž a spätná montáž požiarneho rebríka s predĺžením kotvenia - vrátane dodania materiálu a vytmelenia (vrátane očistenia a náterov)</t>
  </si>
  <si>
    <t>Montážne práce pre HSV - robotník tr.1 (menej náročné) -príprava staveniska na stavebné práce (vypratanie miestností pri potrubiach a radiátoroch, dodávka ochranného materiálu)</t>
  </si>
  <si>
    <t>Dodávka a montáž mreží pevných skrutkovaním - kotvenie do ostení (vrátane dodania materiálu na uchytenie a očistenia pred náterom)</t>
  </si>
  <si>
    <t>Penetračný náter (vrátane ostení okien a dverí, vnútorných stien)</t>
  </si>
  <si>
    <t>Montážne práce pre HSV - robotník tr.1 (menej náročné) - príprava staveniska na stavebné práce (vrátane dodávky a uloženia ochranného materiálu na zakrývanie podláh a nábytku)</t>
  </si>
  <si>
    <t xml:space="preserve">Montážne práce HZS - PSV - nepredvídané montážne a demontážne práce PSV (dodanie a montáž 4 prechodiek cez steny vo fasáde a na streche, predĺženie vetracích komínkov, oprava omietky komínkov kanalizácie, dodanie a montáž nového oplechovania vetrania, vrátane dodávky materiálov; ostrihanie kríkov a konárov pri fasáde budovy, ochrana stromov) </t>
  </si>
  <si>
    <t>Samonosný preklad pórobetónový, šírky 100 mm, výšky 250 mm, dĺžky 1500 mm (dodanie a montáž)</t>
  </si>
  <si>
    <t>Maľby z maliarskych zmesí, ručne nanášané dvojnásobné základné na podklad jemnozrnný výšky do 3, 80 m (vo WC pre imobilných od obkladu po sadrokartón, steny pri dverách)</t>
  </si>
  <si>
    <t>Montážne práce HZS - PSV (zariaďovacie predmety, voda a kanalizácia napojenie, montážna pena a výspravka, penetrácia, sieťka a lepidlo, omietka)</t>
  </si>
  <si>
    <t>Čiapkový guľový kohút 1"_x000D_  (dodanie a montáž)</t>
  </si>
  <si>
    <t>Potrubie z uhlíkovej ocele pozinkované, rúry d15x1,2mm (dodanie a montáž) vrátane potrebného závesného systému, alebo konzol</t>
  </si>
  <si>
    <t>Potrubie z uhlíkovej ocele pozinkované, rúry d18x1,2mm (dodanie a montáž) vrátane potrebného závesného systému, alebo konzol</t>
  </si>
  <si>
    <t>Potrubie z uhlíkovej ocele pozinkované, rúry d22x1,5mm (dodanie a montáž) vrátane potrebného závesného systému, alebo konzol</t>
  </si>
  <si>
    <t>Potrubie z uhlíkovej ocele pozinkované, rúry d28x1,5mm (dodanie a montáž) vrátane potrebného závesného systému, alebo konzol</t>
  </si>
  <si>
    <t>Potrubie z uhlíkovej ocele pozinkované, rúry d35x1,5mm (dodanie a montáž) vrátane potrebného závesného systému, alebo konzol</t>
  </si>
  <si>
    <t>Potrubie z uhlíkovej ocele pozinkované, rúry d42x1,5mm (dodanie a montáž) vrátane potrebného závesného systému, alebo konzol</t>
  </si>
  <si>
    <t>Potrubie z uhlíkovej ocele pozinkované, rúry d54x1,5mm (dodanie a montáž) vrátane potrebného závesného systému, alebo konzol</t>
  </si>
  <si>
    <t xml:space="preserve">DN 65, medziprírubová klapka, montáž na prírubu - druhú tvorí klapka    </t>
  </si>
  <si>
    <t xml:space="preserve">DN 80, medziprírubová klapka, montáž na prírubu - druhú tvorí klapka   </t>
  </si>
  <si>
    <t xml:space="preserve">3" filter, veľkosť oka 0,75mm, prírubový     </t>
  </si>
  <si>
    <t xml:space="preserve">Nerezové a prírubové armatúry  Prírubová spätná klapka  DN 80   </t>
  </si>
  <si>
    <t xml:space="preserve">DN 125 medziprírubová klapka, montáž na prírubu - druhú tvorí klapka    </t>
  </si>
  <si>
    <t xml:space="preserve">Guľový kohút s hadicovou prípojkou a vonkajšou maticou 1/2, PN 12,5, DN 15    </t>
  </si>
  <si>
    <t xml:space="preserve">Rýchloodvzdušňovač, teleso z kujnej mosadze, tesnenie EPDM., PN 10, DN 15    </t>
  </si>
  <si>
    <t xml:space="preserve">1/2" spiatočkový ventil, priamy, hrdlo x vonkajší závit G 3/4   </t>
  </si>
  <si>
    <t xml:space="preserve">1/2" spiatočkový ventil, rohový, hrdlo x vonkajší závit G 3/4  </t>
  </si>
  <si>
    <t xml:space="preserve">1/2" ventil, priamy, vonkajší závit G 3/4    </t>
  </si>
  <si>
    <t xml:space="preserve">Guľový kohút s pákovým ovládačom, PN 50, DN 15   </t>
  </si>
  <si>
    <t xml:space="preserve">3/4" ventil šikmý, regulačný s meracími ventilčekmi    </t>
  </si>
  <si>
    <t xml:space="preserve">Guľový kohút s pákovým ovládačom, PN 50, DN 20    </t>
  </si>
  <si>
    <t xml:space="preserve">1" ventil šikmý, regulačný s meracími ventilčekmi    </t>
  </si>
  <si>
    <t xml:space="preserve">Guľový kohút s pákovým ovládačom, PN 50, DN 25    </t>
  </si>
  <si>
    <t xml:space="preserve">1 1/4" ventil priamy, regulačný s meracími ventilčekmi   </t>
  </si>
  <si>
    <t xml:space="preserve">1 1/2" filter, veľkosť oka sieťoviny 0,4 mm    </t>
  </si>
  <si>
    <t xml:space="preserve">Guľový kohút s pákovým ovládačom, PN 40, DN 40   </t>
  </si>
  <si>
    <t xml:space="preserve">Armatúry závitové - voda  Spätná klapka ťažká  6/4"  </t>
  </si>
  <si>
    <t xml:space="preserve">2" filter, veľkosť oka sieťoviny 0,4 mm    </t>
  </si>
  <si>
    <t xml:space="preserve">Guľový kohút s pákovým ovládačom, PN 40, DN 50  </t>
  </si>
  <si>
    <t xml:space="preserve">2 1/2" filter, veľkosť oka sieťoviny 0,4 mm    </t>
  </si>
  <si>
    <t xml:space="preserve">Guľový kohút s pákovým ovládačom, PN 16, DN 65    </t>
  </si>
  <si>
    <t xml:space="preserve">Guľový kohút s pákovým ovládačom, PN 16, DN 80   </t>
  </si>
  <si>
    <t xml:space="preserve">Armatúry závitové - voda  Spätná klapka ťažká  3"    </t>
  </si>
  <si>
    <t xml:space="preserve">3" ventil šikmý, uzatvárací, stúpavé vreteno    </t>
  </si>
  <si>
    <t xml:space="preserve">Termostat s polohou "0", 6 - 30 °C   </t>
  </si>
  <si>
    <t xml:space="preserve">Armatúry závitové - plyn  Vzorkovací ventil GPL priamy  O 9,8 x 1/2"M   </t>
  </si>
  <si>
    <t xml:space="preserve">Armatúry závitové - plyn  Guľový uzáver plyn FF motýľ  1/2"   </t>
  </si>
  <si>
    <t xml:space="preserve">Guľový uzáver plyn FF páčka  3/4"  </t>
  </si>
  <si>
    <t>Kontaktný zatepľovací systém hr. 30 mm (biely EPS-F), zatĺkacie kotvy (vrátane ostenia okien a dverí, konzoly)</t>
  </si>
  <si>
    <t>Kontaktný zatepľovací systém hr. 30 mm (biely EPS-F), zatĺkacie kotvy (vrátane ostení okien a dverí, anglických dvorcov, komín - zatepliť minerálnou vlnou)</t>
  </si>
  <si>
    <t>Kontaktný zatepľovací systém hr. 50 mm (biely EPS-F), zatĺkacie kotvy (vrátane nadstavby nad strechou)</t>
  </si>
  <si>
    <t>Kontaktný zatepľovací systém hr. 120 mm (biely EPS-F), zatĺkacie kotvy (vrátane stĺpov, fasády, v mieste zvodov bleskozvodu počítať s pásom z minerálnej vlny v súlade s STN)</t>
  </si>
  <si>
    <t>Kontaktný zatepľovací systém hr. 150 mm (biely EPS-F), zatĺkacie kotvy (vrátane očistenia podkladu a penetrácie stropov, dilatácie)</t>
  </si>
  <si>
    <t>Kontaktný zatepľovací systém hr. 120 mm (biely EPS-F), zatĺkacie kotvy (vrátane fasády a 2 balkónov, stĺpu, v mieste zvodov bleskozvodu počítať s pásom z minerálnej vlny v súlade s STN)</t>
  </si>
  <si>
    <t>Profil ochranný rohový s integrovanou sieťovinou na spevnenie zateplenia (vrátane ostenia okien a dverí, fasáda a sokel)</t>
  </si>
  <si>
    <t xml:space="preserve">Profil ochranný rohový s integrovanou sieťovinou na spevnenie zateplenia, (vrátane nadstavby na streche, ostenia okien a dverí, anglické dvorce, strop, stĺpy, fasáda, sokel) </t>
  </si>
  <si>
    <t>Profil soklový pre hr.izolantu 12 cm, s okapovým nosom pre zatepľovací systém (dodanie a montáž)</t>
  </si>
  <si>
    <t>Profil soklový pre hr.izolantu 12 cm pre zatepľovací systém (dodanie a montáž)</t>
  </si>
  <si>
    <t xml:space="preserve">Profil soklový pre hr.izolantu 10 cm, s okapovým nosom pre zatepľovací systém (dodanie a montáž) </t>
  </si>
  <si>
    <t xml:space="preserve">EPS Roof 100S penový polystyrén hrúbka 100 mm vrátane klínov </t>
  </si>
  <si>
    <t>EPS Roof 100S penový polystyrén hrúbka 150 mm vrátane klínov</t>
  </si>
  <si>
    <t>Potrubie z uhlíkovej ocele pozinkované, rúry d22x1,5mm  (dodanie a montáž) vrátane potrebného závesného systému, alebo konzol</t>
  </si>
  <si>
    <t>Potrubie z uhlíkovej ocele pozinkované, rúry d28x1,5mm  (dodanie a montáž) vrátane potrebného závesného systému, alebo konzol</t>
  </si>
  <si>
    <t>Potrubie z uhlíkovej ocele pozinkované, rúry d35x1,5mm  (dodanie a montáž) vrátane potrebného závesného systému, alebo konzol</t>
  </si>
  <si>
    <t>Potrubie z uhlíkovej ocele pozinkované, rúry d42x1,5mm  (dodanie a montáž) vrátane potrebného závesného systému, alebo konzol</t>
  </si>
  <si>
    <t xml:space="preserve">Guľový kohút s hadicovou prípojkou a vonkajšou maticou 1/2, PN 12,5, DN 15  </t>
  </si>
  <si>
    <t xml:space="preserve">1/2" spiatočkový ventil priamy, hrdlo x vonkajší závit G 3/4   </t>
  </si>
  <si>
    <t xml:space="preserve">1/2" spiatočkový ventil rohový, hrdlo x vonkajší závit G 3/4    </t>
  </si>
  <si>
    <t xml:space="preserve">Guľový kohút s pákovým ovládačom, PN 50, DN 15    </t>
  </si>
  <si>
    <t xml:space="preserve">3/4" ventil priamy, regulačný s meracími ventilčekmi  </t>
  </si>
  <si>
    <t xml:space="preserve">1" ventil priamy, regulačný s meracími ventilčekmi    </t>
  </si>
  <si>
    <t xml:space="preserve">Guľový kohút s pákovým ovládačom, PN 50, DN 25   </t>
  </si>
  <si>
    <t xml:space="preserve">1 1/4" filter, veľkosť oka sieťoviny 0,4 mm    </t>
  </si>
  <si>
    <t xml:space="preserve">Guľový kohút s pákovým ovládačom, PN 40, DN 32    </t>
  </si>
  <si>
    <t xml:space="preserve">Termostat s polohou "0", 6 - 30 °C    </t>
  </si>
  <si>
    <t>Keramický preklad šírky 120 mm, výšky 65 mm, dĺžky 1500 mm (dodanie a montáž)</t>
  </si>
  <si>
    <t>Kontaktný zatepľovací systém hr. 30 mm (biely EPS-F), zatĺkacie kotvy (vrátane ostení okien a dverí)</t>
  </si>
  <si>
    <t>Kontaktný zatepľovací systém hr. 50 mm (biely EPS-F), zatĺkacie kotvy (vrátane stropu suterénu)</t>
  </si>
  <si>
    <t>Profil soklový pre hr.izolantu 10 cm pre zatepľovací systém (dodanie a montáž)</t>
  </si>
  <si>
    <t xml:space="preserve">HYDRAULICKÝ KOMPENZÁTOR  S 50, 130 kW, 10 m3/h _x000D_ </t>
  </si>
  <si>
    <t xml:space="preserve">1/2" spiatočkový ventil , priamy, hrdlo x vonkajší závit G 3/4    </t>
  </si>
  <si>
    <t xml:space="preserve">1/2" ventil priamy, regulačný s meracími ventilčekmi    </t>
  </si>
  <si>
    <t xml:space="preserve">1 1/4" filter, veľkosť oka sieťoviny 0,4 mm   </t>
  </si>
  <si>
    <t xml:space="preserve">Guľový kohút s pákovým ovládačom, PN 40, DN 40    </t>
  </si>
  <si>
    <t xml:space="preserve">1 1/4" trojcestný zmiešavací a rozdeľovací ventil   </t>
  </si>
  <si>
    <t>Potrubie z uhlíkovej ocele pozinkované, rúry  d22x1,5mm (dodanie a montáž) vrátane potrebného závesného systému, alebo konzol</t>
  </si>
  <si>
    <t xml:space="preserve">Guľový kohút s hadicovou prípojkou a vonkajšou maticou 1/2, PN 12,5, DN 15   </t>
  </si>
  <si>
    <t xml:space="preserve">1/2" termostatický ventil priamy, vonkajší závit G3/4    </t>
  </si>
  <si>
    <t xml:space="preserve">1/2" spiatočkový ventil priamy, hrdlo x vonkajší závit G 3/4    </t>
  </si>
  <si>
    <t xml:space="preserve">Termostat  s polohou "0", 6 - 30 °C   </t>
  </si>
  <si>
    <t>Kontaktný zatepľovací systém hr. 120 mm (biely EPS-F), zatĺkacie kotvy (vrátane fasády, v mieste zvodov bleskozvodu počítať s pásom z minerálnej vlny v súlade s STN)</t>
  </si>
  <si>
    <t>Profil ochranný rohový s integrovanou sieťovinou na spevnenie zateplenia (vrátane ostení okien a dverí, strop, fasáda a sokel)</t>
  </si>
  <si>
    <t>Profil soklový pre hr.izolantu 15 cm pre zatepľovací systém (dodanie a montáž)</t>
  </si>
  <si>
    <t>Samonivelizačná podl. hmota, na nasiakavý podklad, vnútorné použitie, hr. 5 mm (dodanie a montáž - vrátane vyrovnania a vyčistenia)</t>
  </si>
  <si>
    <t>Izolácie proti zemnej vlhkosti a povrchovej vode na ploche vodorovnej (dodanie a montáž)</t>
  </si>
  <si>
    <t>Izolácia proti zemnej vlhkosti a povrchovej vode na ploche zvislej (dodanie a montáž)</t>
  </si>
  <si>
    <t xml:space="preserve">SDK kazetový podhľad 600x600 mm hrana A konštrukcia viditeľná </t>
  </si>
  <si>
    <t>Montáž obkladov vnút. a vonk. stien z obkladačiek hutných alebo keram. do malty 300 x 600 mm, škár. (obklad stien WC imobilný a WC muži)</t>
  </si>
  <si>
    <t xml:space="preserve">Obkladačky keramické 600x300, škárovanie </t>
  </si>
  <si>
    <t xml:space="preserve">Trubice - Izolácia na báze penového polyetylénu šedej farby izoláciacia 15/6"  </t>
  </si>
  <si>
    <t>Potrubie plasthliníkové 16x2 mm v kotúčoch (dodanie a montáž) vrátane izolácie</t>
  </si>
  <si>
    <t xml:space="preserve">Nástenka 90° s vnútorným závitom, 15-Rp 1/2 </t>
  </si>
  <si>
    <t xml:space="preserve">Dvojitá nástenka 90° s vnútorným závitom, 12-Rp 1/2 </t>
  </si>
  <si>
    <t xml:space="preserve">Ventil pre hygienické a zdravotnické zariadenia rohový mosadzný T 66 A 1/2" s vrškom T 13 </t>
  </si>
  <si>
    <t>Sanitárna keramika, inštalacná súprava_x000D_ pre montáž umývadiel, 1 pár_x000D_</t>
  </si>
  <si>
    <t>Vonkajšia omietka stien tenkovrstvová silikónová roztieraná stredozrnná (vrátane podkladnej penetrácie, nadstavby na streche, ostení okien a dverí, stropu, stĺpov, fasády, komína), hrúbky 2,0 mm</t>
  </si>
  <si>
    <t>Vonkajšia omietka stien, marmolit, mramorové zrná, strednozrnná (vrátane podkladnej penetrácie anglických dvorcov a sokla), hr. 2,0 mm</t>
  </si>
  <si>
    <t>Vnútorná omietka stien tenkovrstvová silikátová na báze vodného skla roztieraná stredozrnná (dodanie a montáž), vrátane začistenia pri rámových konštrukciách okenných a dverných otvorov</t>
  </si>
  <si>
    <t>Vonkajšia omietka stien tenkovrstvová silikónová roztieraná stredozrnná (vrátane podkladnej penetrácie, ostení okien a dverí, fasády), hr. 2,0 mm</t>
  </si>
  <si>
    <t>Vonkajšia omietka stien, marmolit, mramorové zrná, strednozrnná (vrátane podkladnej penetrácie sokla), hr. 2,0 mm</t>
  </si>
  <si>
    <t>Vonkajšia omietka stien, marmolit, mramorové zrná, strednozrnná (dodanie a montáž, vrátane podkladnej penetrácie sokla), hr. 2,0 mm</t>
  </si>
  <si>
    <t>Príprava vnútorného podkladu stien, podkladný náter (vrátane ostenia)</t>
  </si>
  <si>
    <t xml:space="preserve">Príprava vonkajšieho podkladu stien, podkladný náter (vrátane nadstavby na streche, ostení okien a dverí, anglických dvorcov, stropu, stĺpov, fasády a sokla, komína), vrátane opravy vonkajšej omietky (otlčenie, doplnenie novej omietky...), vrátane opráv muriva ostení okien a dverí (doplnenie muriva, hrubé vyrovnanie....), </t>
  </si>
  <si>
    <t xml:space="preserve">Zhotovenie flekov v rohoch na povlakovej krytine z PVC-P fólie </t>
  </si>
  <si>
    <t>Bleskozvod a uzemnenie (Dodávka a montáž)</t>
  </si>
  <si>
    <t>Odborná prehliadka a skúška, revízne správy elektroinštalácie a bleskozvodu</t>
  </si>
  <si>
    <t>Montáž expanzného automatu</t>
  </si>
  <si>
    <t>Montáž závitovej armatúry s 1 závitom do G 1/2</t>
  </si>
  <si>
    <t>Montáž závitovej armatúry s 1 závitom G 3/4</t>
  </si>
  <si>
    <t>15 mm, prechodka s krúž. s masív. gum. tesnením, mäkké tesnenie, pres. matica G 3/4</t>
  </si>
  <si>
    <t>Montáž závitovej armatúry s 2 závitmi do G 1/2</t>
  </si>
  <si>
    <t>Montáž závitovej armatúry s 2 závitmi G 3/4</t>
  </si>
  <si>
    <t>Montáž závitovej armatúry s 2 závitmi G 1</t>
  </si>
  <si>
    <t>Montáž závitovej armatúry s 2 závitmi G 5/4</t>
  </si>
  <si>
    <t>Montáž závitovej armatúry s 2 závitmi G 6/4</t>
  </si>
  <si>
    <t>Montáž závitovej armatúry s 2 závitmi G 2</t>
  </si>
  <si>
    <t>Montáž závitovej armatúry s 2 závitmi G 2 1/2</t>
  </si>
  <si>
    <t>Montáž závitovej armatúry s 2 závitmi G 3</t>
  </si>
  <si>
    <t>Montáž vykurovacieho telesa panelového jednoradového s odvzdušnením do 2040mm (vrátane závesných systémov a odvzdušňovacích ventilov)</t>
  </si>
  <si>
    <t>Montáž vykurovacieho telesa panelového dvojradového s odvzdušnením do 2040mm (vrátane závesných systémov a odvzdušňovacích ventilov)</t>
  </si>
  <si>
    <t>Montáž vykurovacieho telesa panelového trojradového s odvzdušnením do 2040mm (vrátane závesných systémov a odvzdušňovacích ventilov)</t>
  </si>
  <si>
    <t>Demontážne práce (vypustenie vody, odstránenie starých zariadení a sekanie otvorov, odvoz na skládku všetkého vybúraného a demontovaného materiálu ústredného kúrenia vrátane poplatku za skládku)</t>
  </si>
  <si>
    <t>Montáž armatúry závit.sjedným závitom, kohútik hadicový a iné plynovodné armatúry G 1/2</t>
  </si>
  <si>
    <t>Montáž armatúry závitovej s dvoma závitmi, kohútik priamy,solenoidový ventil G 1/2</t>
  </si>
  <si>
    <t>Montáž armatúry závitovej s dvoma závitmi, kohútik priamy,solenoidový ventil G 3/4</t>
  </si>
  <si>
    <t>Montáž tlakomera radiálneho priemer 63 mm (vrátane príslušenstva)</t>
  </si>
  <si>
    <t>Montáž komínového systému (vrátane príslušenstva)</t>
  </si>
  <si>
    <t>Demontáž potrubia zvarovaného z oceľových rúrok závitových do DN 25, vrátane likvidácie  -0,00215t</t>
  </si>
  <si>
    <t>764333921</t>
  </si>
  <si>
    <t>Trubice - Izolácia na báze polyetylénovej peny šedej farby 15/20-DG</t>
  </si>
  <si>
    <t>Trubice - Izolácia na báze polyetylénovej peny šedej farby 18/30-DG</t>
  </si>
  <si>
    <t>Trubice - Izolácia na báze polyetylénovej peny šedej farby 22/30-DG</t>
  </si>
  <si>
    <t>Trubice - Izolácia na báze polyetylénovej peny šedej farby 28/30-DG</t>
  </si>
  <si>
    <t>Trubice - Izolácia na báze polyetylénovej peny šedej farby 35/30-DG</t>
  </si>
  <si>
    <t>Trubice - Izolácia na báze polyetylénovej peny šedej farby 42/30-DG</t>
  </si>
  <si>
    <t>Trubice - Izolácia na báze polyetylénovej peny šedej farby 54/30-DG</t>
  </si>
  <si>
    <t>Trubice - Izolácia na báze polyetylénovej peny šedej farby 60/30-DG</t>
  </si>
  <si>
    <t>Trubice - Izolácia na báze polyetylénovej peny šedej farby 76/20-DG</t>
  </si>
  <si>
    <t>Trubice - Izolácia na báze polyetylénovej peny šedej farby 89/20-DG</t>
  </si>
  <si>
    <t>Betón základových dosiek, železový (bez výstuže), tr.C 16/20 (v minimálnom spáde od objektu)</t>
  </si>
  <si>
    <t>Výstuž základových dosiek zo zvár. sietí KARI, priemer drôtu 8/8 mm, veľkosť oka 150x150 mm</t>
  </si>
  <si>
    <t xml:space="preserve">Murivo z pórobetónových tvárnic hladké hr. 300 mm, vrátane tenkovrstvovej lepiacej malty a uchytenia (rozmer tvárnice 500x250x300) </t>
  </si>
  <si>
    <t>Priečky z tehál dĺžky 290mm plných pálených P 10-15 hr.140mm</t>
  </si>
  <si>
    <t>Betón múrikov parapet., atik., schodisk., zábradl., železový (bez výstuže) tr.C 16/20</t>
  </si>
  <si>
    <t>Výstuž múrikov parapet., atik., schodisk., zábradl., zo zváraných sietí KARI, priemer drôtu 5/5 mm, veľkosť oka 150x150 mm</t>
  </si>
  <si>
    <t>Betón stropov doskových a trámových,  železový tr.C 16/20</t>
  </si>
  <si>
    <t>Debnenie stropov doskových zhotovenie-tradičné</t>
  </si>
  <si>
    <t>Výstuž stropov doskových, trámových, vložkových, konzolových alebo balkónových,  zo zvár. sietí KARI, priemer drôtu 5/5 mm, veľkosť oka 150x150 mm</t>
  </si>
  <si>
    <t>Betón stužujúcich pásov a vencov železový tr. C 16/20</t>
  </si>
  <si>
    <t>Debnenie bočníc stužujúcich pásov a vencov vrátane vzpier zhotovenie</t>
  </si>
  <si>
    <t>Doteplenie konštrukcie hr. 100 mm, systém XPS soklový, lepený rámovo s prikotvením (dodanie a montáž, vrátane sokla, kompletný zatepľovací systém bez povrchovej úpravy)</t>
  </si>
  <si>
    <t>Vybúranie drevených rámov okien dvojitých alebo zdvojených, plochy do 4 m2,  -0,05400t (vrátane demontáže medziokenného priestoru vyplneným prefabrikátom z interiéru drevotrieskovou doskou a z exteriéru čiernym skleným panelom, plocha čierneho skla s drevotrieskou 102,24 m2 (hrúbka skla 6mm a hrúbka drevotriesky 6mm))</t>
  </si>
  <si>
    <t>Poplatok za skladovanie - betón, tehly, dlaždice (17 01), ostatné (drevo, sklo, plasty 17 02) (okrem železa a ocele, zmiešaných kovov a pod.)</t>
  </si>
  <si>
    <t>Tepelná izolácia striech plochých do 10° polystyrénom, rozloženej v jednej vrstve, prichytenie kotvami (vr. D+M kotiev)</t>
  </si>
  <si>
    <t xml:space="preserve">Lemovanie z pozinkovaného Pz plechu múrov rš 260 mm </t>
  </si>
  <si>
    <t xml:space="preserve">Lemovanie z pozinkovaného Pz plechu múrov rš 285 mm </t>
  </si>
  <si>
    <t>Montáž trubíc z PE (vrátane tepelnej izolácie podľa príslušnej normy, vr.prierazov a spätnej úpravy nosnej konštrukcie)</t>
  </si>
  <si>
    <t>Montáž kotla stacionárneho na plyn do 350 kW</t>
  </si>
  <si>
    <t>Montáž horáka na kvapalné a plynné palivá s výkonom do 350 kW</t>
  </si>
  <si>
    <t>Montáž ohrievača vody zásobníkového stojatého kombinovaného do PN 2, 5/1,0 objemu 1 000 l (vrátane príslušenstva)</t>
  </si>
  <si>
    <t>Montáž čerpadla (do potrubia) obehového špirálového DN 40 (vrátane príslušenstva)</t>
  </si>
  <si>
    <t>Montáž čerpadla (do potrubia) obehového špirálového DN 50 (vrátane príslušenstva)</t>
  </si>
  <si>
    <t>Montáž armatúry prírubovej s dvomi prírubami PN 0, 6 DN 65</t>
  </si>
  <si>
    <t>Montáž armatúry prírubovej s dvomi prírubami PN 0, 6 DN 80</t>
  </si>
  <si>
    <t>Montáž armatúry prírubovej s dvomi prírubami PN 0, 6 DN 125</t>
  </si>
  <si>
    <t>Montáž  závitovej armatúry s 1 závitom do G 1/2</t>
  </si>
  <si>
    <t xml:space="preserve">Vnútorná omietka stropov tenkovrstvová silikónová roztieraná strednozrnná (vrátane stropu suterén, podkladnej 2-násobnej penetrácie) </t>
  </si>
  <si>
    <t>Tepelná izolácie striech plochých do 10° polystyrénom, rozloženej v jednej vrstve, prichytenie kotvami (vr. D+M kotiev)</t>
  </si>
  <si>
    <t xml:space="preserve">15 mm, prechodka s krúž. s masív. gum. tesnením, mäkké tesnenie, pres. matica G 3/4 </t>
  </si>
  <si>
    <t>Montáž závitovej armatúry s 3 závitmi G 5/4</t>
  </si>
  <si>
    <t xml:space="preserve">Vnútorná omietka stien tenkovrstvová silikátová na báze vodného skla  roztieraná stredozrnná (dodanie a montáž), vrátane začistenia pri rámových konštrukciách okenných a dverných otvorov </t>
  </si>
  <si>
    <t>Príprava vnútorného podkladu stien, podkladný náter (vrátane ostení okien a dverí, stropov a fasáda, sokel)</t>
  </si>
  <si>
    <t>Vonkajšia omietka stien tenkovrstvová silikónová roztieraná stredozrnná (vrátane podkladnej penetrácie, ostení okien a dverí, stropov a fasáda), hr. 2,0 mm</t>
  </si>
  <si>
    <t>Kontaktný zatepľovací systém hr. 150 mm (biely EPS-F), zatĺkacie kotvy (vrátane očistenia podkladu ostení dvere a strop)</t>
  </si>
  <si>
    <t xml:space="preserve">ochranný uholník OU + 2x držiak DOU kl3  </t>
  </si>
  <si>
    <t xml:space="preserve">Trubice - Izolácia na báze polyetylénovej peny šedej farby 18/30-DG </t>
  </si>
  <si>
    <t xml:space="preserve">Trubice - Izolácia na báze polyetylénovej peny šedej farby 22/30-DG  </t>
  </si>
  <si>
    <t xml:space="preserve">Trubice - Izolácia na báze polyetylénovej peny šedej farby 28/30-DG </t>
  </si>
  <si>
    <t xml:space="preserve">Trubice - Izolácia na báze polyetylénovej peny šedej farby 35/30-DG  </t>
  </si>
  <si>
    <t xml:space="preserve">Trubice - Izolácia na báze polyetylénovej peny šedej farby 42/30-DG </t>
  </si>
  <si>
    <t xml:space="preserve">Trubice - Izolácia na báze polyetylénovej peny šedej farby 54/30-DG  </t>
  </si>
  <si>
    <t>Montáž ohrievača vody zásobníkového stojatého kombinovaného do 200 l</t>
  </si>
  <si>
    <t>Montáž čerpadlových skupín</t>
  </si>
  <si>
    <t>Murivo z pórobetónových tvárnic hladké priečok hr.100 mm vrátane tenkovrstvovej lepiacej malty a uchytenie (rozmer tvárnice 500x250x100)</t>
  </si>
  <si>
    <t>Vnútorná omietka stien štuková zo zmesi (dodanie a montáž)</t>
  </si>
  <si>
    <t xml:space="preserve">Potiahnutie vnútorných stien, sklotextílnou mriežkou (vrátane očistenia, penetrácie podkladu) </t>
  </si>
  <si>
    <t>Montáž trubíc z PE, hr.do 10 mm, vnút.priemer do 38</t>
  </si>
  <si>
    <t>Montáž armatúry závitovej s jedným závitom, nástenka pre výtokový ventil G 1/2</t>
  </si>
  <si>
    <t>Montáž armatúry závitovej s jedným závitom, nástenka pre batériu G 1/2</t>
  </si>
  <si>
    <t xml:space="preserve">Montáž predstenového systému záchodov do kombinovaných stien </t>
  </si>
  <si>
    <t xml:space="preserve">Montáž záchodu do predstenového systému  </t>
  </si>
  <si>
    <t>Dozbrojenie existujúceho rozvádzača RH</t>
  </si>
  <si>
    <t>Výstuž stužujúcich pásov a vencov z betonárskej ocele 10 505</t>
  </si>
  <si>
    <t>ochranný uholník OU + 2x držiak DOU kl3</t>
  </si>
  <si>
    <t xml:space="preserve">Umývadlová stojanceková páková batéria s automatickou_x000D_ zátkou, chróm </t>
  </si>
  <si>
    <t>Madlo sklopné 60 cm tvaru U, nerez</t>
  </si>
  <si>
    <t xml:space="preserve">Čerpadlo 2,74 m3/h/ 25 kPa </t>
  </si>
  <si>
    <t xml:space="preserve">Dorozumievacie zariadenie s 2x elektrickým zámkom a videotelefónom </t>
  </si>
  <si>
    <t>Trubice - Izolácia na báze polyetylénovej peny šedej farby 110/20-DG</t>
  </si>
  <si>
    <r>
      <t>Vybúranie drevených rámov okien dvojitých alebo zdvojených, plochy do 4 m2,  -0,05400t (vrátane demontáže medziokenného priestoru vyplneným prefabrikátom z interiéru drevotrieskovou doskou a z exteriéru čiernym skleným panelom, plocha čierneho skla s drevotrieskou 31,32 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 xml:space="preserve"> (hrúbka skla 6mm a hrúbka drevotriesky 6mm))</t>
    </r>
  </si>
  <si>
    <t>Vŕtaná doska na horák	_x000D_</t>
  </si>
  <si>
    <t>neutralizátor kondenzátu	_x000D_</t>
  </si>
  <si>
    <t>snímač teploty_x000D_</t>
  </si>
  <si>
    <t>snímač vonkajšej teploty_x000D_</t>
  </si>
  <si>
    <t>Prídavná riadiaca jednotka_x000D_</t>
  </si>
  <si>
    <t>Riadiaca jednotka kotla_x000D_</t>
  </si>
  <si>
    <t>Demontáž existujúceho zariadenia, osadenie svietidiel, úprava inštalácie v sociálkach, ukončenie káblov, zapojenie inštalácie a nastavenie (vrátane výspravky stien a stropov po demontáži starých svietidiel, demontáž ventilátorov na CPZ, recyklácia demontovaných svietidiel a odvoz na riadenú skládku)</t>
  </si>
  <si>
    <t>Demontáž existujúceho zariadenia, osadenie svietidiel, úprava inštalácie v sociálkach, ukončenie káblov, zapojenie inštalácie, zapojenie MaR (vrátane výspravky stien a stropov po demontáži starých svietidiel, recyklácia demontovaných svietidiel a odvoz na riadenú skládku, likvidácia)</t>
  </si>
  <si>
    <t>Demontáž existujúceho zariadenia, osadenie svietidiel, úprava inštalácie v sociálkach, ukončenie káblov, zapojenie inštalácie, zapojenie MaR  (vrátane výspravky stien a stropov po demontáži starých svietidiel, recyklácia demontovaných svietidiel a odvoz na riadenú skládku, likvidácia)</t>
  </si>
  <si>
    <t>Demontáž existujúceho zariadenia, sekanie otvorov cez stenu, úprava inštalácie v sociálkach, ukončenie káblov, zapojenie inštalácie (demontáž starej elektroinštalácie, odvoz na riadenú skládku a poplatok za uloženie, výspravky a maľba stien po prácach na ELI)</t>
  </si>
  <si>
    <t>Sekanie otvorov cez steny, ukončenie káblov, zapojenie inštalácie (vrátane výspravky a maľby stien a stropov po prácach na ELI)</t>
  </si>
  <si>
    <t>Príprava vonkajšieho podkladu stien, podkladný náter (vrátane nadstavby na streche, ostení okien a dverí, anglických dvorcov, stropu, stĺpov, fasády a sokla, komína), vrátane opravy vonkajšej omietky (otlčenie, doplnenie novej omietky...), vrátane opráv muriva ostení okien a dverí (doplnenie muriva, hrubé vyrovnanie....)</t>
  </si>
  <si>
    <t>Vankúše zhutnené pod základy zo štrkopiesku</t>
  </si>
  <si>
    <t>Dvere exteriérové bezpečnostné plastové s prahom a nadsvetlíkom 1,75*2,65 - biela, 4 pánty na 1 kridlo dverí - preveriť veľkosť stavebného otvoru pred výrobou</t>
  </si>
  <si>
    <t xml:space="preserve">termostatický riadiaci panel	</t>
  </si>
  <si>
    <t>Vodoinštalačné práce - dopojenie rozvodov vody (dodanie a montáž) - výkres číslo 07 ústredného vykurovania objekt 01 Administratíva</t>
  </si>
  <si>
    <t>Vodoinštalačné práce - dopojenie rozvodov vody (dodanie a montáž) - výkres číslo 04 ústredného vykurovania objekt 02 Kriminálka</t>
  </si>
  <si>
    <t>Vodoinštalačné práce- dopojenie rozvodov vody (dodanie a montáž) - výkres číslo 04 ústredného vykurovania objekt 04 Ubytovňa</t>
  </si>
  <si>
    <t>Montáž ventilu výtok., plavák.,vypúšť.,odvodňov., kohút.plniaceho,vypúšťacieho PN 0.6, ventilov G 1/2</t>
  </si>
  <si>
    <t xml:space="preserve">Hydroizolačná fólia PVC-P vystužená polyesterovou mriežkou a odolná voči UV žiareniu, hr.1,50 mm, š.1,3 m, farba šedá </t>
  </si>
  <si>
    <r>
      <t>Fólia parotesná homogénne vytláčaná a vyfukovaná z modifikovaného polyetylénu pre parotesnú zábranu plochých striech - parozábrana, hr.0,15mm, š.2m, balenie:200m</t>
    </r>
    <r>
      <rPr>
        <i/>
        <sz val="8"/>
        <rFont val="Arial CE"/>
        <family val="2"/>
        <charset val="238"/>
      </rPr>
      <t>2</t>
    </r>
  </si>
  <si>
    <t xml:space="preserve">Strešná vpusť - priemer 100mm, dĺ.250mm (s manžetou a kontrola strešnej vpustí kamerov) </t>
  </si>
  <si>
    <t>Kotviaca technika - natĺkací kotevný prvok určený pre kotvenie fólie a profilov z poplastovaného plechu do betónu.</t>
  </si>
  <si>
    <t>Kotviaca technika (vrut), skrutka na upevnenie izolácie a hydroizolácie do asfaltových súvrství.</t>
  </si>
  <si>
    <t>Asfaltové SBS modifikované za studena samolepiace elastomer bitúmenové pásy  hr. 4,0 mm modrozelený</t>
  </si>
  <si>
    <t xml:space="preserve">Hotové detaily - čierny odvetrávací komínok, DN 70/225 s integrovanou PVC manžetou </t>
  </si>
  <si>
    <t>Hydroizolačná fólia PVC-P vystužená polyesterovou mriežkou a odolná voči UV žiareniu, hr.1,50 mm, š.1,3m, farba šedá</t>
  </si>
  <si>
    <t xml:space="preserve">EPS Roof 100S penový polystyrén hrúbka 150 mm vrátane klínov </t>
  </si>
  <si>
    <t>Geotextília netkaná polypropylénová 200 g/m2</t>
  </si>
  <si>
    <t xml:space="preserve">Adhézny náter, ochrana (antikorózny náter na ochranu oceľovej výstuže v betóne) (dodanie a montáž) </t>
  </si>
  <si>
    <t>Nástreková malta  Vysprávka - cca 10-30  % poškodenia (na steny, stĺpy a stropy), Opravná malta na betón</t>
  </si>
  <si>
    <t>Náter betonu na báze čistej akrylátovej disperzie neobsahujúci organické rozpúšťadla</t>
  </si>
  <si>
    <t>Impregnačný hydrofobizačný náter náter</t>
  </si>
  <si>
    <t>Dvojzložková silikátová hydroizolácia</t>
  </si>
  <si>
    <t>Stierkové izolácie - tesniaca výst. páska 12cm, 50m</t>
  </si>
  <si>
    <t>Plastové  okno 2,4*0,9 s parapetmi, izolačné trojsklo, max. 1,0 W/mK, biela, žalúzie, pákový mechanizmus otvárania - preveriť veľkosť stavebného otvoru pred výrobou</t>
  </si>
  <si>
    <t>Plastové  okno 2,4*0,9 s parapetmi, izolačné trojsklo, max. 1,0 W/mK, biela, žalúzie, pákový mechanizmus otvárania, mliečne, drôtená sklenná výplň  - preveriť veľkosť stavebného otvoru pred výrobou (vrátane 5.sieťok na okná)</t>
  </si>
  <si>
    <t>Plastové  okno 1,2*0,9 s parapetmi, izolačné trojsklo, max. 1,0 W/mK, biela, žalúzie, pákový mechanizmus otvárania  - preveriť veľkosť stavebného otvoru pred výrobou</t>
  </si>
  <si>
    <t>Plastové  okno 1,2*0,9 s parapetmi, izolačné trojsklo, max. 1,0 W/mK, biela, žalúzie, pákový mechanizmus otvárania, mliečne sklo  - preveriť veľkosť stavebného otvoru pred výrobou (vrátane 10.sieťok na okná)</t>
  </si>
  <si>
    <t>Zasklená stena, plastové  okno 7,2*3,05 s parapetmi, izolačné trojsklo, max. 1,0 W/mK, biela, žalúzie, mliečne sklo - preveriť veľkosť stavebného otvoru pred výrobou (v miestnosti č.1.22)</t>
  </si>
  <si>
    <t>Plastové  okno 4,8*0,9 s parapetmi, izolačné trojsklo, max. 1,0 W/mK, biela, žalúzie, pákový mechanizmus otvárania, mliečne sklo - preveriť veľkosť stavebného otvoru pred výrobou (v miestnosti 1.01, vrátane sieťky na okno)</t>
  </si>
  <si>
    <t>Plastové  okno 1,0*0,9 s parapetmi, izolačné trojsklo, max. 1,0 W/mK, biela, žalúzie, pákový mechanizmus otvárania - preveriť veľkosť stavebného otvoru pred výrobou</t>
  </si>
  <si>
    <t>Plastové  okno 1,0*0,9 s parapetmi, izolačné trojsklo, max. 1,0 W/mK, biela, žalúzie,  pákový mechanizmus otvárania, mliečne, drôtená sklenná výplň - preveriť veľkosť stavebného otvoru pred výrobou (okno na 1.PP v miestnosti č. 0.03, vrátane sieťky na okno)</t>
  </si>
  <si>
    <t>Plastové  okno 1,0*0,9 s parapetmi, izolačné trojsklo, max. 1,0 W/mK, biela, žalúzie,  pákový mechanizmus otvárania, drôtená sklenná výplň - preveriť veľkosť stavebného otvoru pred výrobou (1.okno v miestnosti 5.23 s mliečnym sklom)</t>
  </si>
  <si>
    <t>Plastové  okno 1,0*3,0 s parapetmi, izolačné trojsklo, max. 1,0 W/mK, biela, žalúzie, bezpečnostná drôtená sklenná výplň - preveriť veľkosť stavebného otvoru pred výrobou (vrátane 3.sieťok na okno)</t>
  </si>
  <si>
    <t>Plastové  okno 1,0*1,1 s parapetmi, izolačné trojsklo, max. 1,0 W/mK, biela, žalúzie, pákový mechanizmus otvárania, nepriehľadné - preveriť veľkosť stavebného otvoru pred výrobou</t>
  </si>
  <si>
    <t>Plastové  okno 2,4*1,8 s parapetmi, izolačné trojsklo, max. 1,0 W/mK, biela, žalúzie - preveriť veľkosť stavebného otvoru pred výrobou (vrátane 24.sieťok na okno v kanceláriách riaditeľov a zástupcov, vedúcich, sektretariátu a pohotovosti, stálej služby)</t>
  </si>
  <si>
    <t>Plastové  okno 2,4*1,8 s parapetmi, izolačné trojsklo, max. 1,0 W/mK, biela, žalúzie, drôtená sklenná výplň - preveriť veľkosť stavebného otvoru pred výrobou (3.okná v miestnosti 5.02, 5.03, 5.27 s bezpečnostným a nepriehľadným sklom, nútené vetranie ventilátormi umiestnenými v stene pri 5.02, 5.03, 5.27, 1.okno v miestnosti 5.26 s bezpečnostným sklom)</t>
  </si>
  <si>
    <t>Plastové  okno 1,5*1,8 s parapetmi, izolačné trojsklo, max. 1,0 W/mK, biela, žalúzie - preveriť veľkosť stavebného otvoru pred výrobou (v miestnosti 5.25 bude nutné pri práci upraviť vnútornú mrežu pred oknom, vrátane 7.sieťok na okno)</t>
  </si>
  <si>
    <t>Plastové  okno 1,0*4,2 s parapetmi, izolačné trojsklo, max. 1,0 W/mK, biela, žalúzie, bezpečnostná drôtená sklenná vyplň - preveriť veľkosť stavebného otvoru pred výrobou (vrátane sieťky na okno)</t>
  </si>
  <si>
    <t>Plastové  okno 0,9*0,9 s parapetmi, izolačné trojsklo, max. 1,0 W/mK, biela, žalúzie, pákový mechanizmus - preveriť veľkosť stavebného otvoru pred výrobou</t>
  </si>
  <si>
    <t>Izolovaný zberač typ "A" dĺžka vodiča 10m, vč. Upevnenia</t>
  </si>
  <si>
    <t xml:space="preserve">1/2" ventil priamy, hrdlo x vonkajší závit G 3/4"   </t>
  </si>
  <si>
    <t>Kombinovaný regulačný_x000D_ a vyvažovací ventil DN20</t>
  </si>
  <si>
    <t>Regulátor tlakovej diferencie DN32, 5-30 kPa</t>
  </si>
  <si>
    <t>Regulátor tlakovej diferencie DN32, 25-60 kPa</t>
  </si>
  <si>
    <t xml:space="preserve">Armatúry závitové - voda  Spätná klapka ťažká  2"  </t>
  </si>
  <si>
    <t>Vykurovacie telesá doskové 11K 500x0600</t>
  </si>
  <si>
    <t>Vykurovacie telesá doskové 11K 600x0400</t>
  </si>
  <si>
    <t>Vykurovacie telesá doskové 11K 600x0500</t>
  </si>
  <si>
    <t>Vykurovacie telesá doskové 11K 600x0600</t>
  </si>
  <si>
    <t>Vykurovacie telesá doskové 11K 600x0800</t>
  </si>
  <si>
    <t>Vykurovacie telesá doskové 11K 900x0600</t>
  </si>
  <si>
    <t>Vykurovacie telesá doskové 21K 500x0400</t>
  </si>
  <si>
    <t>Vykurovacie telesá doskové 21K 600x0500</t>
  </si>
  <si>
    <t>Vykurovacie telesá doskové 21K 600x0600</t>
  </si>
  <si>
    <t>Vykurovacie telesá doskové 21K 600x0700</t>
  </si>
  <si>
    <t>Vykurovacie telesá doskové 21K 600x0800</t>
  </si>
  <si>
    <t>Vykurovacie telesá doskové 21K 600x0900</t>
  </si>
  <si>
    <t>Vykurovacie telesá doskové 21K 600x1000</t>
  </si>
  <si>
    <t>Vykurovacie telesá doskové 21K 600x1100</t>
  </si>
  <si>
    <t>Vykurovacie telesá doskové 21K 600x1200</t>
  </si>
  <si>
    <t>Vykurovacie telesá doskové 21K 600x1300</t>
  </si>
  <si>
    <t>Vykurovacie telesá doskové 21K 600x1400</t>
  </si>
  <si>
    <t>Vykurovacie telesá doskové 21K 900x0400 úzke</t>
  </si>
  <si>
    <t>Vykurovacie telesá doskové 21K 900x1600</t>
  </si>
  <si>
    <t>Vykurovacie telesá doskové 22K 600x0500</t>
  </si>
  <si>
    <t>Vykurovacie telesá doskové 22K 600x1000 AAA</t>
  </si>
  <si>
    <t>Vykurovacie telesá doskové 22K 600x1200 AAA</t>
  </si>
  <si>
    <t>Vykurovacie telesá doskové 22K 600x1400 AAA</t>
  </si>
  <si>
    <t>Vykurovacie telesá doskové 22K 600x1600 AAA</t>
  </si>
  <si>
    <t>Vykurovacie telesá doskové 22K 900x1400</t>
  </si>
  <si>
    <t>Vykurovacie telesá doskové 33K 600x1200</t>
  </si>
  <si>
    <t>Vykurovacie telesá doskové 33K 900x0400</t>
  </si>
  <si>
    <t>Vykurovacie telesá doskové 33K 900x1000</t>
  </si>
  <si>
    <t>Izolovaný zberač typ "A" dĺžka vodiča 10m</t>
  </si>
  <si>
    <t>1/2" ventil priamy, hrdlo x vonkajší závit G 3/4"</t>
  </si>
  <si>
    <t>Vykurovacie telesá doskové 21K 600x0400</t>
  </si>
  <si>
    <t>Vykurovacie telesá doskové 21K 900x0800</t>
  </si>
  <si>
    <t>Vykurovacie telesá doskové 22K 300x1800</t>
  </si>
  <si>
    <t>Vykurovacie telesá doskové 22K 600x0800 AAA</t>
  </si>
  <si>
    <t>Vykurovacie telesá doskové 22K 900x1000</t>
  </si>
  <si>
    <t xml:space="preserve">Celoplošná penetrácia betonu  (vrátane očistenia) </t>
  </si>
  <si>
    <t>Hydroizolačná fólia PVC-P vystužená polyesterovou mriežkou a odolná voči UV žiareniu, hr.1,50 mm, š.1,3 m, farba šedá</t>
  </si>
  <si>
    <t>Fólia parotesná homogénne vytláčaná a vyfukovaná z modifikovaného polyetylénu pre parotesnú zábranu plochých striech - parozábrana, hr.0,15mm, š.2m, balenie:200m2</t>
  </si>
  <si>
    <t>Asfaltové SBS modifikované za studena samolepiace elastomerobitúmenové pásy hr. 4,0mm</t>
  </si>
  <si>
    <t>Plastové  okno 5,5*2,35 s parapetmi, izolačné trojsklo, max. 1,0 W/mK, biela, žalúzie - preveriť veľkosť stavebného otvoru pred výrobou (vrátane 6.malých sieťok a 6 veľkých sieťok na okna)</t>
  </si>
  <si>
    <t>Plastové  okno 1,2*1,8 s parapetmi, izolačné trojsklo, max. 1,0 W/mK, biela, žalúzie - preveriť veľkosť stavebného otvoru pred výrobou (vrátane 2.sieťok na okna)</t>
  </si>
  <si>
    <t>Plastové  okno 1,2*0,9 s parapetmi, izolačné trojsklo, max. 1,0 W/mK, biela, žalúzie, pákový mechanizmus otvárania, mliečne sklo - preveriť veľkosť stavebného otvoru pred výrobou (vrátane 2.sieťok na okna)</t>
  </si>
  <si>
    <t>Plastové  okno 1,2*0,9 s parapetmi, izolačné trojsklo, max. 1,0 W/mK, biela, žalúzie, pákový mechanizmus otvárania - preveriť veľkosť stavebného otvoru pred výrobou</t>
  </si>
  <si>
    <t>Plastové  okno 1,4*0,6 s parapetmi, izolačné trojsklo, max. 1,0 W/mK, biela, žalúzie, pákový mechanizmus otvárania - preveriť veľkosť stavebného otvoru pred výrobou (vrátane 2.sieťok na okna)</t>
  </si>
  <si>
    <t>Hydroizolačná fólia PVC-P vystužená polyesterovou mriežkou a odolná voči UV žiareniu, hr.1,50 mm, š.1,3m</t>
  </si>
  <si>
    <t>Plastové okno 2,4*0,9 s parapetmi, izolačné trojsklo, max. 1,0 W/mK, biela, žalúzie, pákový mechanizmus otvárania, mliečne sklo - preveriť veľkosť stavebného otvoru pred výrobou (vrátane 2.sieťok na okno v miestnosti 1.04 a 1.06)</t>
  </si>
  <si>
    <t>Plastové okno 2,4*1,8 s parapetmi, izolačné trojsklo, max. 1,0 W/mK, biela, žalúzie, pákový mechanizmus otvárania - preveriť veľkosť stavebného otvoru pred výrobou (vrátane 6.sieťok na okno)</t>
  </si>
  <si>
    <t>Plastové  okno 2,4*1,8 s parapetmi, izolačné trojsklo, max. 1,0 W/mK, biela, žalúzie, mliečne sklo - preveriť veľkosť stavebného otvoru pred výrobou (vrátane 6.sieťok na okno)</t>
  </si>
  <si>
    <t>Plastové  okno 1,2*0,9 s parapetmi, izolačné trojsklo, max. 1,0 W/mK, biela, žalúzie, pákový mechanizmus otvárania, mliečne sklo - preveriť veľkosť stavebného otvoru pred výrobou (vrátane sieťky na okno)</t>
  </si>
  <si>
    <t>Hliníkové okno 4,8*2,65 s parapetmi, izolačné trojsklo, max. 1,0 W/mK, biela, žalúzie, pákový mechanizmus otvárania svetlíkov - preveriť veľkosť stavebného otvoru pred výrobou (vrátane sieťky na svetlíky)</t>
  </si>
  <si>
    <t>Plastové  okno 1,5*1,8 s parapetmi, izolačné trojsklo, max. 1,0 W/mK, biela, žalúzie - preveriť veľkosť stavebného otvoru pred výrobou (vrátane 2.sieťok na okno)</t>
  </si>
  <si>
    <t>Plastové  okno 1,75*0,9 s parapetmi, izolačné trojsklo, max. 1,0 W/mK, biela, žalúzie, mliečne sklo - preveriť veľkosť stavebného otvoru pred výrobou</t>
  </si>
  <si>
    <t>Plastové  okno 2,65*0,9 s parapetmi, izolačné trojsklo, max. 1,0 W/mK, biela, žalúzie, mliečne sklo (pákové ovládanie na okná s parapetom 1,5 metra nad zemou)- preveriť veľkosť stavebného otvoru pred výrobou</t>
  </si>
  <si>
    <t xml:space="preserve">Asfaltové SBS modifikované za studena samolepiace elastomer bitúmenové pásy  hr. 4,0 mm </t>
  </si>
  <si>
    <t>Vykurovacie telesá doskové 11K 900x0500</t>
  </si>
  <si>
    <t>Vykurovacie telesá doskové 11K 900x0700</t>
  </si>
  <si>
    <t>Vykurovacie telesá doskové 11K 900x1000</t>
  </si>
  <si>
    <t>Vykurovacie telesá doskové 22K 600x1800 AAA</t>
  </si>
  <si>
    <t>Vykurovacie telesá doskové 22K 900x1200</t>
  </si>
  <si>
    <t xml:space="preserve">Plastové  okno 2,7*2,05 s parapetmi, izolačné trojsklo, max. 1,0 W/mK, biela, žalúzie, pákový mechanizmus otvárania svetlíkov - preveriť veľkosť stavebného otvoru pred výrobou </t>
  </si>
  <si>
    <t>Plastové  okno 2,7*0,65 s parapetmi, izolačné trojsklo, max. 1,0 W/mK, biela, žalúzie, pákový mechanizmus otvárania, mliečne sklo- preveriť veľkosť stavebného otvoru pred výrobou (vrátane 1.sieťky na okno)</t>
  </si>
  <si>
    <t>Plastové  okno 2,4*0,9 s parapetmi, izolačné trojsklo, max. 1,0 W/mK, biela, žalúzie, pákový mechanizmus otvárania, mliečne sklo - preveriť veľkosť stavebného otvoru pred výrobou (vrátane 2.sieťok na okno)</t>
  </si>
  <si>
    <t>Plastové  okno 2,4*1,5 s parapetmi, izolačné trojsklo, max. 1,0 W/mK, biela, žalúzie - preveriť veľkosť stavebného otvoru pred výrobou (vrátane 9.sieťok na okná)</t>
  </si>
  <si>
    <t>Plastové  okno 3,0*1,5 s parapetmi, izolačné trojsklo, max. 1,0 W/mK, biela, žalúzie - preveriť veľkosť stavebného otvoru pred výrobou</t>
  </si>
  <si>
    <t>Plastové  okno 2,3*2,05 s parapetmi, izolačné trojsklo, max. 1,0 W/mK, biela, žalúzie, pákový mechanizmus otvárania - preveriť veľkosť stavebného otvoru pred výrobou (vrátane 1.sieťky na okno)</t>
  </si>
  <si>
    <t xml:space="preserve">Dodanie a montáž soklíkov z obkladačiek porovinových do tmelu, rovné 300x80 mm, výška 80 mm, škár. </t>
  </si>
  <si>
    <t>Celoplošná penetrácia betonu (vrátane očistenia)</t>
  </si>
  <si>
    <t>Vykurovacie telesá doskové 11K 600x1000</t>
  </si>
  <si>
    <t>Vykurovacie telesá doskové 11K 600x1400</t>
  </si>
  <si>
    <t>- sieťový napájač SN 4DIN pre analógové dorozumievacie systémy DDZ, IP 20 (je v cene Pol43)</t>
  </si>
  <si>
    <t>Teleso vykurovacie rúrkové 1830x0600</t>
  </si>
  <si>
    <t>Vykurovacie telesá doskové11K 600x1000</t>
  </si>
  <si>
    <t>Vykurovacie telesá doskové 11K 900x0400</t>
  </si>
  <si>
    <t>Vykurovacie telesá doskové 22K 300x1200</t>
  </si>
  <si>
    <t>Montáž vykurovacieho telesa rúrkového 7ks (vrátane závesných systémov a odvzdušňovacích ventilov)</t>
  </si>
  <si>
    <t>Teleso vykurovacie rúrkové 1830x0450</t>
  </si>
  <si>
    <t>Dodávka a inštalácia šikmej schodiskovej plošiny s náhradným zdrojom, rozmer plošiny min. 750x600 / max. 1000x800 mm, max. nosnosť 250 kg, pohon: záberom ozubeného kolesa do hrebeňovej tyče, sklon: od 10°do 45°, rýchlosť: 0,1 m/s, napájacie napätie: 230V (50Hz) jednofázové, prevádzkové napätie: 24 V DC (batérie), (vrátane príslušenstva)</t>
  </si>
  <si>
    <r>
      <t>Montážne práce HZS - PSV - nepredvídané montážne a demontážne práce PSV (dodanie a montáž 9 prechodiek cez steny vo fasáde a na streche, vnútorné výspravky pri priečkach a oknách, oprava otvorov pre ventilátory vo fasáde pri CPZ, montáž potrubia a nových ventilátorov v CPZ, predĺženie konzol a potrubí pri klimatizáciách, demontáž a montáž klimatizácií, nadvihnutie antén na streche, napojenie dvojkrídlových brán na oplotení, odsunutie odvzdušnenia kotlov od zateplenej fasády s novými úchytmi, dodanie a montáž nového oplechovania vetrania na streche, vysunutie vetracích mriežok na fasáde 1.NP, vrátane dodávky materiálov; ostrihanie kríkov a konárov pri fasáde budovy, ochrana stromov</t>
    </r>
    <r>
      <rPr>
        <sz val="9"/>
        <rFont val="Arial CE"/>
        <family val="2"/>
        <charset val="238"/>
      </rPr>
      <t>)</t>
    </r>
  </si>
  <si>
    <t>767161118-PC</t>
  </si>
  <si>
    <t>Kombinovaný regulačný_x000D_ a vyvažovací ventil DN 15 TS-V</t>
  </si>
  <si>
    <t>Kombinovaný regulačný_x000D_ a vyvažovací ventil DN15 MFTS-V</t>
  </si>
  <si>
    <t>Čerpadlo 50/1-8 PN6/10 1x230-240V 50Hz</t>
  </si>
  <si>
    <t>Čerpadlo 50-60 F PN6/10 1x230-240V 50Hz</t>
  </si>
  <si>
    <t>Čerpadlo 65-60 F PN6/10 1x230-240V 50Hz</t>
  </si>
  <si>
    <t>Čerpadlo 32-60 PN6/10 1x230-240V 50Hz</t>
  </si>
  <si>
    <t>Montážne práce pre HSV -robotník tr.1 (menej náročné) - príprava staveniska na stavebné práce (vrátane dodávky ochranného materiálu na zakrývanie podláh a nábytku)</t>
  </si>
  <si>
    <t xml:space="preserve">Horák  s príslušenstvom pre tlak plynu do 50 kPa WG 40N/1-A, ZM-LN, 3/4"  </t>
  </si>
  <si>
    <t xml:space="preserve">Hydraulický vyrovnávač dynamických tlakov (vrátane príslušenstva) 65S_x000D_ </t>
  </si>
  <si>
    <t>Čerpadlová skupina DN32, 10 bar, s 3-cestným zmiešavacím ventilom so servopohonom</t>
  </si>
  <si>
    <t>Čerpadlová skupina DN32, 10 bar, bez zmiešavacieho ventilu</t>
  </si>
  <si>
    <t>Rozdeľovač DN32, 2-okruhový (vrátane príslušenstva)</t>
  </si>
  <si>
    <t>Dodanie a montáž podláh z dlaždíc ukladanie do  tmelu, v obmedz. priest. (vrátane dodania a montáže oplechovania a dotmelenia)</t>
  </si>
  <si>
    <t>Montáž vykurovacieho telesa trojradového s odvzdušnením do 2040 mm (vrátane závesných systémov a odvzdušňovacích ventilov)</t>
  </si>
  <si>
    <t>Montáž vykurovacieho telesa dvojradového s odvzdušnením do 2040 mm (vrátane závesných systémov a odvzdušňovacích ventilov)</t>
  </si>
  <si>
    <t>Montáž vykurovacieho telesa jednoradového s odvzdušnením do 2040 mm (vrátane závesných systémov a odvzdušňovacích ventilov)</t>
  </si>
  <si>
    <t>Madlo podporné 60 cm ľavé, nerez</t>
  </si>
  <si>
    <t>Kondenzačný kotol - napr. ICI CALDAIE MONOLITE 270 JB, výkon 313 kW alebo ekvivalent</t>
  </si>
  <si>
    <t xml:space="preserve">Nádoba expanzného automatu napr. Flamcomat G 300 l alebo ekvivalent </t>
  </si>
  <si>
    <t xml:space="preserve">Agregát exp. Automatu napr. M0 (Mono) alebo ekvivalent  </t>
  </si>
  <si>
    <t>Sanitárna keramika - splachovacie tlačidlo dual</t>
  </si>
  <si>
    <t>Sanitárna keramika - zdravotné umývadlo 64 cm (WC imobilný + pevné madlo)</t>
  </si>
  <si>
    <t>Sanitárna keramika - miesto šetriaci sifón</t>
  </si>
  <si>
    <t xml:space="preserve">SDK stena predsadená jednoduchá bez zateplenia jednoduchá konštrukcia  UD a CD profil, dosky GKB hr. 12,5 mm </t>
  </si>
  <si>
    <t>Predstenový modul pre závesné WC imobilný a opierky s nádržkou</t>
  </si>
  <si>
    <t>Sanitárna keramika - závesné WC + sedátko</t>
  </si>
  <si>
    <t>Montáž umývadla na skrutky do muriva, bez výtokovej armatúry, montáž madiel, tlačídla dual</t>
  </si>
  <si>
    <t>Svietidlo stropné s LED žiarovkou 9W, 230 V, IP 20 s vymeniteľným svetelným zdrojom, ø 250 mm</t>
  </si>
  <si>
    <t>Reflektor s LED žiarovkou 30W, IP 65</t>
  </si>
  <si>
    <t>Dodávka a osadenie nového strešného výlezu 1,15x0,85 so zateplením hrúbky 200 mm, (po domurovaní a doteplení ŽB venca, s protipožiarnym prevedením EI2 30 min., teplotný prestup max. U = 0,17 W/m2k, so sklopnými schodíkmi teleskopickým madlom, zapusteným západkovým uzáverom s možnosťou zamykania, vrátane montážneho príslušenstva)</t>
  </si>
  <si>
    <t>Kombinovaný zásobníkový ohrievač Duo 500 l</t>
  </si>
  <si>
    <t>Dodávka a osadenie strešného izolovaného výlezu 1,15x0,85 m s tepelnou izoláciou 150 mm (po domurovaní a doteplení ŽB venca,s protipožiarnym prevedením EI2 30 min., teplotný prestup max. U = 0,17 W/m2k, so sklopnými schodíkmi, teleskopickým madlom, zapusteným západkovým uzáverom s možnosťou zamykania, vrátane montážneho príslušenstva)</t>
  </si>
  <si>
    <t>Zásobník teplej pitnej vody 200 l s izoláciou s tvrdenej peny (vrátane príslušenstva)</t>
  </si>
  <si>
    <t>Dodávka a osadenie strešného výlezu 1,15x0,85m s tepelnou izoláciou 150 mm (po domurovaní a doteplení ŽB venca, s protipožiarnym prevedením EI2 30 min., teplotný prestup max. U = 0,17 W/m2k,  so sklopnými schodíkmi, teleskopickým madlom, zapusteným západkovým uzáverom s možnosťou zamykania, vrátane montážneho príslušenstva)</t>
  </si>
  <si>
    <t xml:space="preserve">Montáž podláh z dlaždíc keramických hladkých, protisklz. alebo reliéfovaných do malty 333 x 333 mm, škárovanie </t>
  </si>
  <si>
    <t>Dlaždice keramické 330x330, matné, protišmykové, škárovačka</t>
  </si>
  <si>
    <t>Svietidlo nástenné s LED žiarovkou 13W, 230 V, IP 44 s vymeniteľným svetelným zdrojom, do 250x200 mm</t>
  </si>
  <si>
    <t xml:space="preserve">Svietidlo stropné s LED žiarovkou 29 W, 230 V, 3700 lm, IP 20  vymeniteľným svetelným zdrojom, do 300x1200 mm </t>
  </si>
  <si>
    <t>Svietidlo stropné s LED žiarovkou 29 W, 230 V, 3700 lm, IP 54  vymeniteľným svetelným zdrojom, do 300x1200 mm</t>
  </si>
  <si>
    <t>Svietidlo stropné s LED žiarovkou 21 W, 230 V, 2500 lm, IP 20  vymeniteľným svetelným zdrojom, do 300x1200 mm</t>
  </si>
  <si>
    <t>Svietidlo stropné s LED žiarovkou 9W, 230 V, IP 20 s vymeniteľným svetelným zdrojom, do ø 250 mm</t>
  </si>
  <si>
    <t>Svietidlo stropné s LED žiarovkou 9W, 230 V, IP 20 s vymeniteľným svetelným zdrojom,  do ø 250 mm</t>
  </si>
  <si>
    <t>Svietidlo nástenné s LED žiarovkou 9W, 230 V, IP 20 s vymeniteľným svetelným zdrojom,  do ø 250 mm</t>
  </si>
  <si>
    <t>Svietidlo stropné s LED žiarovkou a senzorom pohybu 6W, 230 V, IP 44 s vymeniteľným svetelným zdrojom, do  ø 250 mm</t>
  </si>
  <si>
    <t>Svietidlo stropné s LED žiarovkou 9W, 230 V, IP 44 s vymeniteľným svetelným zdrojom, do ø 250 mm</t>
  </si>
  <si>
    <t>Svietidlo stropné s LED žiarovkou 21 W, 230 V, 2500 lm, IP 44  vymeniteľným svetelným zdrojom, do 300x1200 mm</t>
  </si>
  <si>
    <t>Svietidlo nástenné s LED žiarovkou 9W, 230 V, IP 44 s vymeniteľným svetelným zdrojom,   do ø 250 mm</t>
  </si>
  <si>
    <t>Svietidlo nástenné s LED žiarovkou a senzorom pohybu 6W, 230 V, IP 44 s vymeniteľným svetelným zdrojom, do 300x300 mm</t>
  </si>
  <si>
    <t>Svietidlo nástenné s LED žiarovkou a senzorom pohybu 6W, 230 V, IP44 s vymeniteľným svetelným zdrojom,  do ø 250 mm</t>
  </si>
  <si>
    <t xml:space="preserve">LED svietidlo stropné  29W, 230 V, 3700 lm,  IP 20 s vymeniteľným svetelným zdrojom, do 300x1200 mm </t>
  </si>
  <si>
    <t>LED svietidlo stropné  21W, 230 V, 2500 lm,  IP 20 s vymeniteľným svetelným zdrojom, do 300x1200 mm</t>
  </si>
  <si>
    <t>Svietidlo stropné s LED žiarovkou a senzorom pohybu 6W, 230 V, IP 44 s vymeniteľným svetelným zdrojom,  do ø 250 mm</t>
  </si>
  <si>
    <t>Svietidlo stropné s LED žiarovkou a senzorom pohybu 6W, 230 V, IP 44 s vymeniteľným svetelným zdrojom, do ø 250</t>
  </si>
  <si>
    <t>Svietidlo nástenné s LED žiarovkou 9W, 230 V, IP20 s vymeniteľným svetelným zdrojom, do ø 250 mm</t>
  </si>
  <si>
    <t>Svietidlo nástenné s LED žiarovkou a senzorom pohybu 6W, 230 V, IP44 s vymeniteľným svetelným zdrojom, do 300x300 mm</t>
  </si>
  <si>
    <t>Svietidlo nástenné s LED žiarovkou 9W, 230 V, IP 20 s vymeniteľným svetelným zdrojom, do ø 250 mm</t>
  </si>
  <si>
    <t>Svietidlo žiarivkové stropné, EVG, 4x14W, 230 V, IP 20 s clonenou mriežkou, s vymeniteľným svetelným zdrojom, do 600x600 mm</t>
  </si>
  <si>
    <t>LED svietidlo stropné  21W, 230 V, 2500 lm,  IP 44 s vymeniteľným svetelným zdrojom, do 300x1200 mm</t>
  </si>
  <si>
    <t>Svietidlo stropné s LED žiarovkou 13W, 230 V, IP 44 s vymeniteľným svetelným zdrojom, do 250x200 mm</t>
  </si>
  <si>
    <t>Svietidlo nástenné s LED žiarovkou a senzorom pohybu 6W, 230 V, IP 44 s vymeniteľným svetelným zdrojom, do ø 250 mm</t>
  </si>
  <si>
    <t>Svietidlo stropné s LED žiarovkou a senzorom pohybu 6W, 230 V, IP 44 s vymeniteľným svetelným zdrojom, do ø 250 mm</t>
  </si>
  <si>
    <t>LED svietidlo stropné  29W, 230 V, 3700 lm,  IP 20 s vymeniteľným svetelným zdrojom, do 300x1200 mm</t>
  </si>
  <si>
    <t>Svietidlo nástenné s LED žiarovkou a senzorom pohybu 6W, 230 V, IP44 s vymeniteľným svetelným zdrojom, do ø 250 mm</t>
  </si>
  <si>
    <t>Svietidlo stropné s LED žiarovkou 13W, 230 V, IP 20 s vymeniteľným svetelným zdrojom, do 300x300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</si>
</sst>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,##0.00%"/>
    <numFmt numFmtId="165" formatCode="dd\.mm\.yyyy"/>
    <numFmt numFmtId="166" formatCode="#,##0.000"/>
    <numFmt numFmtId="167" formatCode="#,##0.000;\-#,##0.000"/>
    <numFmt numFmtId="168" formatCode="0.000"/>
    <numFmt numFmtId="169" formatCode="0.0"/>
    <numFmt numFmtId="170" formatCode="#,##0.0000"/>
  </numFmts>
  <fonts count="5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46464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</font>
    <font>
      <sz val="9"/>
      <name val="Arial CE"/>
      <family val="2"/>
    </font>
    <font>
      <b/>
      <sz val="8"/>
      <color rgb="FFFF0000"/>
      <name val="Arial CE"/>
      <family val="2"/>
      <charset val="238"/>
    </font>
    <font>
      <sz val="7"/>
      <name val="Arial CE"/>
      <family val="2"/>
      <charset val="238"/>
    </font>
    <font>
      <sz val="8"/>
      <color rgb="FFFF0000"/>
      <name val="Arial CE"/>
      <family val="2"/>
    </font>
    <font>
      <sz val="11"/>
      <name val="Arial CE"/>
      <family val="2"/>
    </font>
    <font>
      <i/>
      <sz val="9"/>
      <name val="Arial CE"/>
      <family val="2"/>
      <charset val="238"/>
    </font>
    <font>
      <sz val="10"/>
      <name val="Arial CE"/>
      <family val="2"/>
    </font>
    <font>
      <sz val="12"/>
      <name val="Arial CE"/>
      <family val="2"/>
    </font>
    <font>
      <sz val="9"/>
      <color rgb="FFFF0000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11"/>
      <color theme="0"/>
      <name val="Arial CE"/>
      <family val="2"/>
      <charset val="238"/>
    </font>
    <font>
      <i/>
      <sz val="8"/>
      <name val="Arial CE"/>
      <family val="2"/>
      <charset val="238"/>
    </font>
    <font>
      <b/>
      <sz val="12"/>
      <name val="Arial CE"/>
      <family val="2"/>
    </font>
    <font>
      <sz val="8"/>
      <color theme="0"/>
      <name val="Arial CE"/>
      <family val="2"/>
      <charset val="238"/>
    </font>
    <font>
      <b/>
      <sz val="9"/>
      <name val="Arial CE"/>
      <family val="2"/>
    </font>
    <font>
      <i/>
      <sz val="9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/>
    <xf numFmtId="43" fontId="34" fillId="0" borderId="0" applyFont="0" applyFill="0" applyBorder="0" applyAlignment="0" applyProtection="0"/>
  </cellStyleXfs>
  <cellXfs count="4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21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Protection="1"/>
    <xf numFmtId="0" fontId="2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Border="1" applyAlignment="1"/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49" fontId="21" fillId="0" borderId="17" xfId="0" applyNumberFormat="1" applyFont="1" applyBorder="1" applyAlignment="1" applyProtection="1">
      <alignment horizontal="left" vertical="center" wrapText="1"/>
      <protection locked="0"/>
    </xf>
    <xf numFmtId="0" fontId="21" fillId="0" borderId="17" xfId="0" applyFont="1" applyBorder="1" applyAlignment="1" applyProtection="1">
      <alignment horizontal="left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166" fontId="21" fillId="0" borderId="17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6" fontId="10" fillId="0" borderId="0" xfId="0" applyNumberFormat="1" applyFont="1" applyAlignment="1">
      <alignment vertical="center"/>
    </xf>
    <xf numFmtId="0" fontId="26" fillId="0" borderId="17" xfId="0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1" fillId="0" borderId="17" xfId="0" applyFont="1" applyFill="1" applyBorder="1" applyAlignment="1" applyProtection="1">
      <alignment horizontal="center" vertical="center"/>
      <protection locked="0"/>
    </xf>
    <xf numFmtId="49" fontId="21" fillId="0" borderId="17" xfId="0" applyNumberFormat="1" applyFont="1" applyFill="1" applyBorder="1" applyAlignment="1" applyProtection="1">
      <alignment horizontal="left" vertical="center" wrapText="1"/>
      <protection locked="0"/>
    </xf>
    <xf numFmtId="166" fontId="21" fillId="0" borderId="17" xfId="0" applyNumberFormat="1" applyFont="1" applyFill="1" applyBorder="1" applyAlignment="1" applyProtection="1">
      <alignment vertical="center"/>
      <protection locked="0"/>
    </xf>
    <xf numFmtId="4" fontId="21" fillId="0" borderId="17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 applyAlignment="1">
      <alignment vertical="center"/>
    </xf>
    <xf numFmtId="4" fontId="7" fillId="0" borderId="0" xfId="0" applyNumberFormat="1" applyFont="1" applyAlignment="1"/>
    <xf numFmtId="4" fontId="10" fillId="0" borderId="0" xfId="0" applyNumberFormat="1" applyFont="1" applyAlignment="1">
      <alignment vertical="center"/>
    </xf>
    <xf numFmtId="0" fontId="26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1" fillId="0" borderId="19" xfId="0" applyFont="1" applyBorder="1" applyAlignment="1" applyProtection="1">
      <alignment horizontal="center" vertical="center"/>
      <protection locked="0"/>
    </xf>
    <xf numFmtId="0" fontId="33" fillId="0" borderId="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9" fillId="0" borderId="17" xfId="0" applyFont="1" applyFill="1" applyBorder="1" applyAlignment="1" applyProtection="1">
      <alignment horizontal="left" vertical="center" wrapText="1"/>
      <protection locked="0"/>
    </xf>
    <xf numFmtId="166" fontId="9" fillId="0" borderId="3" xfId="0" applyNumberFormat="1" applyFont="1" applyBorder="1" applyAlignment="1">
      <alignment vertical="center"/>
    </xf>
    <xf numFmtId="166" fontId="11" fillId="0" borderId="3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17" xfId="0" applyFont="1" applyFill="1" applyBorder="1" applyAlignment="1" applyProtection="1">
      <alignment horizontal="left" vertical="center" wrapText="1"/>
      <protection locked="0"/>
    </xf>
    <xf numFmtId="0" fontId="21" fillId="0" borderId="17" xfId="0" applyFont="1" applyFill="1" applyBorder="1" applyAlignment="1" applyProtection="1">
      <alignment horizontal="center" vertical="center" wrapText="1"/>
      <protection locked="0"/>
    </xf>
    <xf numFmtId="4" fontId="21" fillId="0" borderId="17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1" fillId="4" borderId="17" xfId="0" applyFont="1" applyFill="1" applyBorder="1" applyAlignment="1" applyProtection="1">
      <alignment horizontal="left" vertical="center" wrapText="1"/>
      <protection locked="0"/>
    </xf>
    <xf numFmtId="4" fontId="21" fillId="0" borderId="17" xfId="0" applyNumberFormat="1" applyFont="1" applyBorder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10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8" fillId="0" borderId="0" xfId="0" applyFont="1" applyFill="1" applyAlignment="1"/>
    <xf numFmtId="4" fontId="0" fillId="0" borderId="0" xfId="0" applyNumberFormat="1" applyFont="1" applyFill="1" applyAlignment="1">
      <alignment vertical="center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1" fillId="0" borderId="14" xfId="0" applyFont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37" fillId="0" borderId="0" xfId="0" applyNumberFormat="1" applyFont="1" applyFill="1" applyBorder="1" applyAlignment="1" applyProtection="1">
      <alignment horizontal="left" vertical="center" wrapText="1"/>
      <protection locked="0"/>
    </xf>
    <xf numFmtId="2" fontId="0" fillId="0" borderId="0" xfId="0" applyNumberFormat="1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4" fontId="0" fillId="0" borderId="3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21" fillId="0" borderId="20" xfId="0" applyFont="1" applyFill="1" applyBorder="1" applyAlignment="1" applyProtection="1">
      <alignment horizontal="left" vertical="center" wrapText="1"/>
      <protection locked="0"/>
    </xf>
    <xf numFmtId="0" fontId="21" fillId="0" borderId="19" xfId="0" applyFont="1" applyFill="1" applyBorder="1" applyAlignment="1" applyProtection="1">
      <alignment horizontal="left" vertical="center" wrapText="1"/>
      <protection locked="0"/>
    </xf>
    <xf numFmtId="0" fontId="0" fillId="4" borderId="0" xfId="0" applyFont="1" applyFill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/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2" fontId="3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3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2" fontId="41" fillId="0" borderId="0" xfId="0" applyNumberFormat="1" applyFont="1" applyAlignment="1">
      <alignment vertical="center"/>
    </xf>
    <xf numFmtId="0" fontId="32" fillId="0" borderId="0" xfId="0" applyFont="1" applyAlignment="1"/>
    <xf numFmtId="0" fontId="0" fillId="0" borderId="0" xfId="0"/>
    <xf numFmtId="0" fontId="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4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4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49" fontId="21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0" fillId="0" borderId="0" xfId="0" applyFill="1"/>
    <xf numFmtId="2" fontId="39" fillId="0" borderId="0" xfId="0" applyNumberFormat="1" applyFont="1" applyFill="1" applyAlignment="1">
      <alignment vertical="center"/>
    </xf>
    <xf numFmtId="0" fontId="45" fillId="0" borderId="0" xfId="0" applyFont="1" applyAlignment="1">
      <alignment horizontal="center" vertical="center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Border="1" applyAlignment="1" applyProtection="1">
      <alignment horizontal="left" vertical="center" wrapText="1"/>
      <protection locked="0"/>
    </xf>
    <xf numFmtId="0" fontId="40" fillId="0" borderId="17" xfId="0" applyFont="1" applyBorder="1" applyAlignment="1" applyProtection="1">
      <alignment horizontal="center" vertical="center"/>
      <protection locked="0"/>
    </xf>
    <xf numFmtId="49" fontId="40" fillId="0" borderId="17" xfId="0" applyNumberFormat="1" applyFont="1" applyBorder="1" applyAlignment="1" applyProtection="1">
      <alignment horizontal="left" vertical="center" wrapText="1"/>
      <protection locked="0"/>
    </xf>
    <xf numFmtId="0" fontId="40" fillId="0" borderId="17" xfId="0" applyFont="1" applyFill="1" applyBorder="1" applyAlignment="1" applyProtection="1">
      <alignment horizontal="left" vertical="center" wrapText="1"/>
      <protection locked="0"/>
    </xf>
    <xf numFmtId="0" fontId="40" fillId="0" borderId="17" xfId="0" applyFont="1" applyFill="1" applyBorder="1" applyAlignment="1" applyProtection="1">
      <alignment horizontal="center" vertical="center" wrapText="1"/>
      <protection locked="0"/>
    </xf>
    <xf numFmtId="4" fontId="40" fillId="0" borderId="17" xfId="0" applyNumberFormat="1" applyFont="1" applyFill="1" applyBorder="1" applyAlignment="1" applyProtection="1">
      <alignment vertical="center"/>
      <protection locked="0"/>
    </xf>
    <xf numFmtId="4" fontId="46" fillId="0" borderId="17" xfId="0" applyNumberFormat="1" applyFont="1" applyBorder="1" applyAlignment="1" applyProtection="1">
      <alignment vertical="center"/>
      <protection locked="0"/>
    </xf>
    <xf numFmtId="4" fontId="40" fillId="0" borderId="17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Fill="1" applyBorder="1" applyAlignment="1">
      <alignment vertical="center"/>
    </xf>
    <xf numFmtId="49" fontId="21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4" fontId="21" fillId="0" borderId="18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Fill="1" applyBorder="1" applyAlignment="1" applyProtection="1">
      <alignment vertical="center"/>
      <protection locked="0"/>
    </xf>
    <xf numFmtId="0" fontId="21" fillId="0" borderId="19" xfId="0" applyFont="1" applyFill="1" applyBorder="1" applyAlignment="1" applyProtection="1">
      <alignment horizontal="center" vertical="center" wrapText="1"/>
      <protection locked="0"/>
    </xf>
    <xf numFmtId="4" fontId="21" fillId="0" borderId="19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4" fontId="32" fillId="0" borderId="0" xfId="0" applyNumberFormat="1" applyFont="1" applyAlignment="1">
      <alignment vertical="center"/>
    </xf>
    <xf numFmtId="4" fontId="32" fillId="0" borderId="0" xfId="0" applyNumberFormat="1" applyFont="1" applyFill="1" applyAlignment="1">
      <alignment vertical="center"/>
    </xf>
    <xf numFmtId="0" fontId="3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32" fillId="0" borderId="0" xfId="0" applyNumberFormat="1" applyFont="1" applyAlignment="1"/>
    <xf numFmtId="4" fontId="2" fillId="0" borderId="0" xfId="0" applyNumberFormat="1" applyFont="1" applyAlignment="1"/>
    <xf numFmtId="0" fontId="32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left" vertical="center"/>
    </xf>
    <xf numFmtId="4" fontId="32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4" fontId="32" fillId="0" borderId="0" xfId="0" applyNumberFormat="1" applyFont="1" applyFill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170" fontId="32" fillId="0" borderId="0" xfId="0" applyNumberFormat="1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4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4" fontId="32" fillId="0" borderId="0" xfId="0" applyNumberFormat="1" applyFont="1" applyAlignment="1">
      <alignment horizontal="right" vertical="center"/>
    </xf>
    <xf numFmtId="4" fontId="46" fillId="0" borderId="17" xfId="0" applyNumberFormat="1" applyFont="1" applyFill="1" applyBorder="1" applyAlignment="1" applyProtection="1">
      <alignment vertical="center"/>
      <protection locked="0"/>
    </xf>
    <xf numFmtId="166" fontId="32" fillId="0" borderId="0" xfId="0" applyNumberFormat="1" applyFont="1" applyFill="1" applyAlignment="1">
      <alignment vertical="center"/>
    </xf>
    <xf numFmtId="0" fontId="32" fillId="0" borderId="15" xfId="0" applyFont="1" applyFill="1" applyBorder="1" applyAlignment="1">
      <alignment horizontal="left" vertical="center"/>
    </xf>
    <xf numFmtId="0" fontId="32" fillId="0" borderId="15" xfId="0" applyFont="1" applyFill="1" applyBorder="1" applyAlignment="1">
      <alignment vertical="center"/>
    </xf>
    <xf numFmtId="0" fontId="21" fillId="0" borderId="11" xfId="0" applyFont="1" applyFill="1" applyBorder="1" applyAlignment="1" applyProtection="1">
      <alignment horizontal="center" vertical="center"/>
      <protection locked="0"/>
    </xf>
    <xf numFmtId="0" fontId="37" fillId="0" borderId="11" xfId="0" applyFont="1" applyFill="1" applyBorder="1" applyAlignment="1">
      <alignment horizontal="left" vertical="center"/>
    </xf>
    <xf numFmtId="49" fontId="37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11" xfId="0" applyFont="1" applyFill="1" applyBorder="1" applyAlignment="1" applyProtection="1">
      <alignment horizontal="left" vertical="center" wrapText="1"/>
      <protection locked="0"/>
    </xf>
    <xf numFmtId="0" fontId="21" fillId="0" borderId="11" xfId="0" applyFont="1" applyFill="1" applyBorder="1" applyAlignment="1" applyProtection="1">
      <alignment horizontal="center" vertical="center" wrapText="1"/>
      <protection locked="0"/>
    </xf>
    <xf numFmtId="4" fontId="21" fillId="0" borderId="11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 applyProtection="1">
      <alignment horizontal="left" vertical="center" wrapText="1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21" fillId="0" borderId="15" xfId="0" applyFont="1" applyFill="1" applyBorder="1" applyAlignment="1" applyProtection="1">
      <alignment horizontal="center" vertical="center"/>
      <protection locked="0"/>
    </xf>
    <xf numFmtId="0" fontId="37" fillId="0" borderId="15" xfId="0" applyFont="1" applyFill="1" applyBorder="1" applyAlignment="1">
      <alignment horizontal="left" vertical="center"/>
    </xf>
    <xf numFmtId="0" fontId="32" fillId="0" borderId="15" xfId="0" applyFont="1" applyFill="1" applyBorder="1" applyAlignment="1">
      <alignment horizontal="left" vertical="center" wrapText="1"/>
    </xf>
    <xf numFmtId="4" fontId="32" fillId="0" borderId="15" xfId="0" applyNumberFormat="1" applyFont="1" applyFill="1" applyBorder="1" applyAlignment="1">
      <alignment vertical="center"/>
    </xf>
    <xf numFmtId="4" fontId="21" fillId="0" borderId="15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vertical="center"/>
    </xf>
    <xf numFmtId="4" fontId="32" fillId="0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horizontal="left"/>
    </xf>
    <xf numFmtId="4" fontId="22" fillId="0" borderId="0" xfId="0" applyNumberFormat="1" applyFont="1" applyAlignment="1"/>
    <xf numFmtId="166" fontId="32" fillId="0" borderId="0" xfId="0" applyNumberFormat="1" applyFont="1" applyAlignment="1">
      <alignment vertical="center"/>
    </xf>
    <xf numFmtId="0" fontId="32" fillId="0" borderId="0" xfId="0" applyFont="1" applyFill="1" applyAlignment="1"/>
    <xf numFmtId="0" fontId="3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/>
    <xf numFmtId="0" fontId="22" fillId="0" borderId="0" xfId="0" applyFont="1" applyFill="1" applyAlignment="1">
      <alignment horizontal="left"/>
    </xf>
    <xf numFmtId="4" fontId="22" fillId="0" borderId="0" xfId="0" applyNumberFormat="1" applyFont="1" applyFill="1" applyAlignment="1"/>
    <xf numFmtId="0" fontId="40" fillId="0" borderId="17" xfId="0" applyFont="1" applyFill="1" applyBorder="1" applyAlignment="1" applyProtection="1">
      <alignment horizontal="center" vertical="center"/>
      <protection locked="0"/>
    </xf>
    <xf numFmtId="49" fontId="40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Border="1" applyAlignment="1">
      <alignment vertical="center"/>
    </xf>
    <xf numFmtId="0" fontId="32" fillId="0" borderId="0" xfId="0" applyFont="1" applyFill="1" applyAlignment="1">
      <alignment horizontal="right" vertical="center" wrapText="1"/>
    </xf>
    <xf numFmtId="0" fontId="32" fillId="0" borderId="10" xfId="0" applyFont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4" fontId="4" fillId="0" borderId="0" xfId="0" applyNumberFormat="1" applyFont="1" applyAlignment="1"/>
    <xf numFmtId="0" fontId="4" fillId="0" borderId="0" xfId="0" applyFont="1" applyFill="1" applyAlignment="1">
      <alignment horizontal="left" vertical="center"/>
    </xf>
    <xf numFmtId="4" fontId="4" fillId="0" borderId="0" xfId="0" applyNumberFormat="1" applyFont="1" applyFill="1" applyAlignment="1"/>
    <xf numFmtId="0" fontId="24" fillId="0" borderId="0" xfId="0" applyFont="1" applyFill="1" applyBorder="1" applyAlignment="1">
      <alignment vertical="center"/>
    </xf>
    <xf numFmtId="0" fontId="32" fillId="0" borderId="0" xfId="0" applyFont="1" applyFill="1" applyBorder="1" applyAlignment="1"/>
    <xf numFmtId="0" fontId="22" fillId="0" borderId="0" xfId="0" applyFont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15" xfId="0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3" borderId="0" xfId="0" applyFont="1" applyFill="1" applyAlignment="1">
      <alignment horizontal="left" vertical="center"/>
    </xf>
    <xf numFmtId="0" fontId="32" fillId="3" borderId="0" xfId="0" applyFont="1" applyFill="1" applyAlignment="1">
      <alignment vertical="center"/>
    </xf>
    <xf numFmtId="4" fontId="4" fillId="3" borderId="0" xfId="0" applyNumberFormat="1" applyFont="1" applyFill="1" applyAlignment="1">
      <alignment vertical="center"/>
    </xf>
    <xf numFmtId="4" fontId="41" fillId="0" borderId="0" xfId="0" applyNumberFormat="1" applyFont="1" applyAlignment="1">
      <alignment vertical="center"/>
    </xf>
    <xf numFmtId="4" fontId="47" fillId="0" borderId="0" xfId="0" applyNumberFormat="1" applyFont="1" applyAlignment="1">
      <alignment vertical="center"/>
    </xf>
    <xf numFmtId="0" fontId="41" fillId="0" borderId="0" xfId="0" applyFont="1" applyAlignment="1">
      <alignment horizontal="right" vertical="center"/>
    </xf>
    <xf numFmtId="0" fontId="41" fillId="0" borderId="0" xfId="0" applyFont="1" applyAlignment="1">
      <alignment horizontal="left" vertical="center"/>
    </xf>
    <xf numFmtId="164" fontId="41" fillId="0" borderId="0" xfId="0" applyNumberFormat="1" applyFont="1" applyAlignment="1">
      <alignment horizontal="right" vertical="center"/>
    </xf>
    <xf numFmtId="0" fontId="47" fillId="3" borderId="7" xfId="0" applyFont="1" applyFill="1" applyBorder="1" applyAlignment="1">
      <alignment horizontal="right" vertical="center"/>
    </xf>
    <xf numFmtId="0" fontId="47" fillId="3" borderId="7" xfId="0" applyFont="1" applyFill="1" applyBorder="1" applyAlignment="1">
      <alignment horizontal="center" vertical="center"/>
    </xf>
    <xf numFmtId="4" fontId="47" fillId="3" borderId="7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22" fillId="0" borderId="15" xfId="0" applyNumberFormat="1" applyFont="1" applyFill="1" applyBorder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4" fontId="2" fillId="0" borderId="15" xfId="0" applyNumberFormat="1" applyFont="1" applyFill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47" fillId="3" borderId="0" xfId="0" applyFont="1" applyFill="1" applyAlignment="1">
      <alignment horizontal="left" vertical="center"/>
    </xf>
    <xf numFmtId="4" fontId="47" fillId="3" borderId="0" xfId="0" applyNumberFormat="1" applyFont="1" applyFill="1" applyAlignment="1">
      <alignment vertical="center"/>
    </xf>
    <xf numFmtId="2" fontId="35" fillId="0" borderId="0" xfId="0" applyNumberFormat="1" applyFont="1" applyBorder="1" applyAlignment="1">
      <alignment vertical="center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>
      <alignment vertical="center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40" fillId="0" borderId="17" xfId="0" applyFont="1" applyBorder="1" applyAlignment="1" applyProtection="1">
      <alignment horizontal="left" vertical="center" wrapText="1"/>
      <protection locked="0"/>
    </xf>
    <xf numFmtId="0" fontId="40" fillId="0" borderId="17" xfId="0" applyFont="1" applyFill="1" applyBorder="1" applyAlignment="1" applyProtection="1">
      <alignment vertical="center" wrapText="1"/>
      <protection locked="0"/>
    </xf>
    <xf numFmtId="2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2" fillId="0" borderId="3" xfId="0" applyFont="1" applyFill="1" applyBorder="1" applyAlignment="1">
      <alignment vertical="center"/>
    </xf>
    <xf numFmtId="0" fontId="46" fillId="0" borderId="3" xfId="0" applyFont="1" applyFill="1" applyBorder="1" applyAlignment="1">
      <alignment vertical="center"/>
    </xf>
    <xf numFmtId="0" fontId="32" fillId="0" borderId="3" xfId="0" applyFont="1" applyFill="1" applyBorder="1" applyAlignment="1"/>
    <xf numFmtId="4" fontId="32" fillId="0" borderId="0" xfId="0" applyNumberFormat="1" applyFont="1" applyFill="1" applyAlignment="1"/>
    <xf numFmtId="0" fontId="32" fillId="0" borderId="0" xfId="0" applyFont="1"/>
    <xf numFmtId="0" fontId="32" fillId="0" borderId="3" xfId="0" applyFont="1" applyBorder="1" applyAlignment="1"/>
    <xf numFmtId="0" fontId="32" fillId="0" borderId="3" xfId="0" applyFont="1" applyBorder="1" applyAlignment="1">
      <alignment vertical="center"/>
    </xf>
    <xf numFmtId="0" fontId="46" fillId="0" borderId="3" xfId="0" applyFont="1" applyBorder="1" applyAlignment="1">
      <alignment vertical="center"/>
    </xf>
    <xf numFmtId="0" fontId="32" fillId="0" borderId="2" xfId="0" applyFont="1" applyBorder="1" applyAlignment="1">
      <alignment vertical="center"/>
    </xf>
    <xf numFmtId="0" fontId="48" fillId="0" borderId="0" xfId="0" applyFont="1" applyAlignment="1"/>
    <xf numFmtId="0" fontId="21" fillId="0" borderId="19" xfId="0" applyFont="1" applyFill="1" applyBorder="1" applyAlignment="1" applyProtection="1">
      <alignment horizontal="center" vertical="center"/>
      <protection locked="0"/>
    </xf>
    <xf numFmtId="0" fontId="32" fillId="0" borderId="11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vertical="center"/>
    </xf>
    <xf numFmtId="4" fontId="32" fillId="0" borderId="1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horizontal="right" vertical="center" wrapText="1"/>
    </xf>
    <xf numFmtId="169" fontId="32" fillId="0" borderId="0" xfId="0" applyNumberFormat="1" applyFont="1" applyFill="1" applyAlignment="1">
      <alignment horizontal="left" vertical="center" wrapText="1"/>
    </xf>
    <xf numFmtId="0" fontId="35" fillId="0" borderId="17" xfId="0" applyFont="1" applyFill="1" applyBorder="1" applyAlignment="1" applyProtection="1">
      <alignment horizontal="left" vertical="center" wrapText="1"/>
      <protection locked="0"/>
    </xf>
    <xf numFmtId="43" fontId="32" fillId="0" borderId="0" xfId="2" applyFont="1" applyFill="1" applyAlignment="1">
      <alignment vertical="center"/>
    </xf>
    <xf numFmtId="168" fontId="32" fillId="0" borderId="0" xfId="0" applyNumberFormat="1" applyFont="1" applyFill="1" applyAlignment="1">
      <alignment horizontal="left" vertical="center" wrapText="1"/>
    </xf>
    <xf numFmtId="0" fontId="42" fillId="0" borderId="3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15" xfId="0" applyFont="1" applyBorder="1" applyAlignment="1">
      <alignment horizontal="left" vertical="center"/>
    </xf>
    <xf numFmtId="0" fontId="42" fillId="0" borderId="15" xfId="0" applyFont="1" applyBorder="1" applyAlignment="1">
      <alignment vertical="center"/>
    </xf>
    <xf numFmtId="4" fontId="42" fillId="0" borderId="15" xfId="0" applyNumberFormat="1" applyFont="1" applyBorder="1" applyAlignment="1">
      <alignment vertical="center"/>
    </xf>
    <xf numFmtId="166" fontId="2" fillId="0" borderId="0" xfId="0" applyNumberFormat="1" applyFont="1" applyFill="1" applyAlignment="1"/>
    <xf numFmtId="4" fontId="35" fillId="0" borderId="0" xfId="0" applyNumberFormat="1" applyFont="1" applyFill="1" applyAlignment="1">
      <alignment vertical="center"/>
    </xf>
    <xf numFmtId="4" fontId="35" fillId="0" borderId="0" xfId="0" applyNumberFormat="1" applyFont="1" applyFill="1" applyBorder="1" applyAlignment="1">
      <alignment vertical="center"/>
    </xf>
    <xf numFmtId="0" fontId="32" fillId="0" borderId="0" xfId="0" applyFont="1" applyFill="1"/>
    <xf numFmtId="0" fontId="40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7" xfId="0" applyNumberFormat="1" applyFont="1" applyFill="1" applyBorder="1" applyAlignment="1" applyProtection="1">
      <alignment horizontal="left" vertical="center" wrapText="1"/>
      <protection locked="0"/>
    </xf>
    <xf numFmtId="167" fontId="21" fillId="0" borderId="17" xfId="0" applyNumberFormat="1" applyFont="1" applyFill="1" applyBorder="1" applyAlignment="1" applyProtection="1">
      <alignment horizontal="right" vertical="center"/>
      <protection locked="0"/>
    </xf>
    <xf numFmtId="39" fontId="21" fillId="0" borderId="17" xfId="0" applyNumberFormat="1" applyFont="1" applyFill="1" applyBorder="1" applyAlignment="1" applyProtection="1">
      <alignment horizontal="right" vertical="center"/>
      <protection locked="0"/>
    </xf>
    <xf numFmtId="166" fontId="21" fillId="0" borderId="19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0" fillId="0" borderId="0" xfId="0" applyFont="1" applyFill="1" applyAlignment="1"/>
    <xf numFmtId="4" fontId="42" fillId="0" borderId="0" xfId="0" applyNumberFormat="1" applyFont="1" applyFill="1" applyAlignment="1"/>
    <xf numFmtId="0" fontId="47" fillId="0" borderId="0" xfId="0" applyFont="1" applyFill="1" applyAlignment="1">
      <alignment horizontal="left" vertical="center"/>
    </xf>
    <xf numFmtId="4" fontId="47" fillId="0" borderId="0" xfId="0" applyNumberFormat="1" applyFont="1" applyFill="1" applyAlignment="1"/>
    <xf numFmtId="0" fontId="0" fillId="0" borderId="3" xfId="0" applyFont="1" applyFill="1" applyBorder="1" applyAlignment="1"/>
    <xf numFmtId="0" fontId="0" fillId="0" borderId="3" xfId="0" applyFont="1" applyFill="1" applyBorder="1" applyAlignment="1" applyProtection="1">
      <alignment vertical="center"/>
      <protection locked="0"/>
    </xf>
    <xf numFmtId="0" fontId="35" fillId="0" borderId="17" xfId="0" applyFont="1" applyFill="1" applyBorder="1" applyAlignment="1" applyProtection="1">
      <alignment horizontal="center" vertical="center"/>
      <protection locked="0"/>
    </xf>
    <xf numFmtId="49" fontId="3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17" xfId="0" applyFont="1" applyFill="1" applyBorder="1" applyAlignment="1" applyProtection="1">
      <alignment horizontal="center" vertical="center" wrapText="1"/>
      <protection locked="0"/>
    </xf>
    <xf numFmtId="4" fontId="35" fillId="0" borderId="17" xfId="0" applyNumberFormat="1" applyFont="1" applyFill="1" applyBorder="1" applyAlignment="1" applyProtection="1">
      <alignment vertical="center"/>
      <protection locked="0"/>
    </xf>
    <xf numFmtId="0" fontId="50" fillId="0" borderId="17" xfId="0" applyFont="1" applyFill="1" applyBorder="1" applyAlignment="1" applyProtection="1">
      <alignment horizontal="center" vertical="center"/>
      <protection locked="0"/>
    </xf>
    <xf numFmtId="49" fontId="50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0" fillId="0" borderId="17" xfId="0" applyFont="1" applyFill="1" applyBorder="1" applyAlignment="1" applyProtection="1">
      <alignment horizontal="center" vertical="center" wrapText="1"/>
      <protection locked="0"/>
    </xf>
    <xf numFmtId="4" fontId="50" fillId="0" borderId="17" xfId="0" applyNumberFormat="1" applyFont="1" applyFill="1" applyBorder="1" applyAlignment="1" applyProtection="1">
      <alignment vertical="center"/>
      <protection locked="0"/>
    </xf>
    <xf numFmtId="4" fontId="21" fillId="0" borderId="17" xfId="0" applyNumberFormat="1" applyFont="1" applyFill="1" applyBorder="1" applyAlignment="1" applyProtection="1">
      <alignment horizontal="right" vertical="center"/>
      <protection locked="0"/>
    </xf>
    <xf numFmtId="0" fontId="48" fillId="0" borderId="0" xfId="0" applyFont="1" applyAlignment="1">
      <alignment vertical="center"/>
    </xf>
    <xf numFmtId="166" fontId="4" fillId="0" borderId="0" xfId="0" applyNumberFormat="1" applyFont="1" applyFill="1" applyAlignment="1"/>
    <xf numFmtId="0" fontId="41" fillId="0" borderId="15" xfId="0" applyFont="1" applyBorder="1" applyAlignment="1">
      <alignment horizontal="left" vertical="center"/>
    </xf>
    <xf numFmtId="0" fontId="41" fillId="0" borderId="15" xfId="0" applyFont="1" applyBorder="1" applyAlignment="1">
      <alignment vertical="center"/>
    </xf>
    <xf numFmtId="4" fontId="41" fillId="0" borderId="15" xfId="0" applyNumberFormat="1" applyFont="1" applyBorder="1" applyAlignment="1">
      <alignment vertical="center"/>
    </xf>
    <xf numFmtId="0" fontId="4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4" fillId="3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left"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left" vertical="center"/>
    </xf>
    <xf numFmtId="0" fontId="21" fillId="3" borderId="7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/>
  </cellXfs>
  <cellStyles count="3">
    <cellStyle name="Čiarka" xfId="2" builtinId="3"/>
    <cellStyle name="Hypertextové prepojenie" xfId="1" builtinId="8"/>
    <cellStyle name="Normálne" xfId="0" builtinId="0" customBuiltin="1"/>
  </cellStyles>
  <dxfs count="0"/>
  <tableStyles count="0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24"/>
  <sheetViews>
    <sheetView showGridLines="0" tabSelected="1" topLeftCell="B105" zoomScale="86" zoomScaleNormal="86" workbookViewId="0">
      <selection activeCell="J116" sqref="J116:AF11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hidden="1" customWidth="1"/>
    <col min="43" max="43" width="6" hidden="1" customWidth="1"/>
    <col min="44" max="44" width="13.1640625" customWidth="1"/>
    <col min="47" max="47" width="20.5" customWidth="1"/>
    <col min="51" max="51" width="8.33203125" customWidth="1"/>
  </cols>
  <sheetData>
    <row r="1" spans="1:44" x14ac:dyDescent="0.2">
      <c r="A1" s="15" t="s">
        <v>0</v>
      </c>
    </row>
    <row r="2" spans="1:44" ht="36.950000000000003" customHeight="1" x14ac:dyDescent="0.2">
      <c r="AR2" s="375"/>
    </row>
    <row r="3" spans="1:4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</row>
    <row r="4" spans="1:44" ht="24.95" customHeight="1" x14ac:dyDescent="0.2">
      <c r="B4" s="18"/>
      <c r="D4" s="19" t="s">
        <v>3</v>
      </c>
      <c r="AR4" s="18"/>
    </row>
    <row r="5" spans="1:44" ht="12" customHeight="1" x14ac:dyDescent="0.2">
      <c r="B5" s="18"/>
      <c r="D5" s="20" t="s">
        <v>4</v>
      </c>
      <c r="K5" s="381" t="s">
        <v>5</v>
      </c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2"/>
      <c r="AE5" s="382"/>
      <c r="AF5" s="382"/>
      <c r="AG5" s="382"/>
      <c r="AH5" s="382"/>
      <c r="AI5" s="382"/>
      <c r="AJ5" s="382"/>
      <c r="AK5" s="382"/>
      <c r="AL5" s="382"/>
      <c r="AM5" s="382"/>
      <c r="AN5" s="382"/>
      <c r="AO5" s="382"/>
      <c r="AR5" s="18"/>
    </row>
    <row r="6" spans="1:44" ht="36.950000000000003" customHeight="1" x14ac:dyDescent="0.2">
      <c r="B6" s="18"/>
      <c r="D6" s="22" t="s">
        <v>6</v>
      </c>
      <c r="K6" s="383" t="s">
        <v>7</v>
      </c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R6" s="18"/>
    </row>
    <row r="7" spans="1:44" ht="12" customHeight="1" x14ac:dyDescent="0.2">
      <c r="B7" s="18"/>
      <c r="D7" s="23" t="s">
        <v>8</v>
      </c>
      <c r="K7" s="21" t="s">
        <v>1</v>
      </c>
      <c r="AK7" s="23" t="s">
        <v>9</v>
      </c>
      <c r="AN7" s="21" t="s">
        <v>1</v>
      </c>
      <c r="AR7" s="18"/>
    </row>
    <row r="8" spans="1:44" ht="12" customHeight="1" x14ac:dyDescent="0.2">
      <c r="B8" s="18"/>
      <c r="D8" s="23" t="s">
        <v>10</v>
      </c>
      <c r="K8" s="21" t="s">
        <v>11</v>
      </c>
      <c r="AK8" s="23" t="s">
        <v>12</v>
      </c>
      <c r="AN8" s="163"/>
      <c r="AR8" s="18"/>
    </row>
    <row r="9" spans="1:44" ht="14.45" customHeight="1" x14ac:dyDescent="0.2">
      <c r="B9" s="18"/>
      <c r="AR9" s="18"/>
    </row>
    <row r="10" spans="1:44" ht="12" customHeight="1" x14ac:dyDescent="0.2">
      <c r="B10" s="18"/>
      <c r="D10" s="23" t="s">
        <v>13</v>
      </c>
      <c r="AK10" s="23" t="s">
        <v>14</v>
      </c>
      <c r="AN10" s="21" t="s">
        <v>15</v>
      </c>
      <c r="AR10" s="18"/>
    </row>
    <row r="11" spans="1:44" ht="18.399999999999999" customHeight="1" x14ac:dyDescent="0.2">
      <c r="B11" s="18"/>
      <c r="E11" s="21" t="s">
        <v>16</v>
      </c>
      <c r="AK11" s="23" t="s">
        <v>17</v>
      </c>
      <c r="AN11" s="21"/>
      <c r="AR11" s="18"/>
    </row>
    <row r="12" spans="1:44" ht="6.95" customHeight="1" x14ac:dyDescent="0.2">
      <c r="B12" s="18"/>
      <c r="AR12" s="18"/>
    </row>
    <row r="13" spans="1:44" ht="12" customHeight="1" x14ac:dyDescent="0.2">
      <c r="B13" s="18"/>
      <c r="D13" s="23" t="s">
        <v>18</v>
      </c>
      <c r="AK13" s="23" t="s">
        <v>14</v>
      </c>
      <c r="AN13" s="21" t="s">
        <v>1</v>
      </c>
      <c r="AR13" s="18"/>
    </row>
    <row r="14" spans="1:44" ht="12.75" x14ac:dyDescent="0.2">
      <c r="B14" s="18"/>
      <c r="E14" s="21" t="s">
        <v>19</v>
      </c>
      <c r="AK14" s="23" t="s">
        <v>17</v>
      </c>
      <c r="AN14" s="21" t="s">
        <v>1</v>
      </c>
      <c r="AR14" s="18"/>
    </row>
    <row r="15" spans="1:44" ht="6.95" customHeight="1" x14ac:dyDescent="0.2">
      <c r="B15" s="18"/>
      <c r="AR15" s="18"/>
    </row>
    <row r="16" spans="1:44" ht="12" customHeight="1" x14ac:dyDescent="0.2">
      <c r="B16" s="18"/>
      <c r="D16" s="23" t="s">
        <v>20</v>
      </c>
      <c r="AK16" s="23" t="s">
        <v>14</v>
      </c>
      <c r="AN16" s="21" t="s">
        <v>21</v>
      </c>
      <c r="AR16" s="18"/>
    </row>
    <row r="17" spans="2:48" ht="18.399999999999999" customHeight="1" x14ac:dyDescent="0.2">
      <c r="B17" s="18"/>
      <c r="E17" s="21" t="s">
        <v>22</v>
      </c>
      <c r="AK17" s="23" t="s">
        <v>17</v>
      </c>
      <c r="AN17" s="21" t="s">
        <v>23</v>
      </c>
      <c r="AR17" s="18"/>
    </row>
    <row r="18" spans="2:48" ht="6.95" customHeight="1" x14ac:dyDescent="0.2">
      <c r="B18" s="18"/>
      <c r="AR18" s="18"/>
    </row>
    <row r="19" spans="2:48" ht="12" customHeight="1" x14ac:dyDescent="0.2">
      <c r="B19" s="18"/>
      <c r="D19" s="23" t="s">
        <v>24</v>
      </c>
      <c r="AK19" s="23" t="s">
        <v>14</v>
      </c>
      <c r="AN19" s="21" t="s">
        <v>1</v>
      </c>
      <c r="AR19" s="18"/>
    </row>
    <row r="20" spans="2:48" ht="18.399999999999999" customHeight="1" x14ac:dyDescent="0.2">
      <c r="B20" s="18"/>
      <c r="E20" s="21" t="s">
        <v>19</v>
      </c>
      <c r="AK20" s="23" t="s">
        <v>17</v>
      </c>
      <c r="AN20" s="21" t="s">
        <v>1</v>
      </c>
      <c r="AR20" s="18"/>
    </row>
    <row r="21" spans="2:48" ht="6.95" customHeight="1" x14ac:dyDescent="0.2">
      <c r="B21" s="18"/>
      <c r="AR21" s="18"/>
    </row>
    <row r="22" spans="2:48" ht="12" customHeight="1" x14ac:dyDescent="0.2">
      <c r="B22" s="18"/>
      <c r="D22" s="23" t="s">
        <v>25</v>
      </c>
      <c r="AR22" s="18"/>
    </row>
    <row r="23" spans="2:48" ht="16.5" customHeight="1" x14ac:dyDescent="0.2">
      <c r="B23" s="18"/>
      <c r="E23" s="384" t="s">
        <v>1</v>
      </c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R23" s="18"/>
    </row>
    <row r="24" spans="2:48" ht="6.95" customHeight="1" x14ac:dyDescent="0.2">
      <c r="B24" s="18"/>
      <c r="AR24" s="18"/>
    </row>
    <row r="25" spans="2:48" ht="6.95" customHeight="1" x14ac:dyDescent="0.2">
      <c r="B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8"/>
    </row>
    <row r="26" spans="2:48" ht="14.45" customHeight="1" x14ac:dyDescent="0.2">
      <c r="B26" s="18"/>
      <c r="D26" s="26" t="s">
        <v>26</v>
      </c>
      <c r="AK26" s="385"/>
      <c r="AL26" s="382"/>
      <c r="AM26" s="382"/>
      <c r="AN26" s="382"/>
      <c r="AO26" s="382"/>
      <c r="AR26" s="18"/>
    </row>
    <row r="27" spans="2:48" ht="12" x14ac:dyDescent="0.2">
      <c r="B27" s="18"/>
      <c r="E27" s="28" t="s">
        <v>27</v>
      </c>
      <c r="AK27" s="386"/>
      <c r="AL27" s="386"/>
      <c r="AM27" s="386"/>
      <c r="AN27" s="386"/>
      <c r="AO27" s="386"/>
      <c r="AR27" s="18"/>
    </row>
    <row r="28" spans="2:48" s="1" customFormat="1" ht="12" x14ac:dyDescent="0.2">
      <c r="B28" s="29"/>
      <c r="E28" s="28" t="s">
        <v>28</v>
      </c>
      <c r="AK28" s="386"/>
      <c r="AL28" s="386"/>
      <c r="AM28" s="386"/>
      <c r="AN28" s="386"/>
      <c r="AO28" s="386"/>
      <c r="AR28" s="29"/>
    </row>
    <row r="29" spans="2:48" s="1" customFormat="1" ht="14.45" customHeight="1" x14ac:dyDescent="0.2">
      <c r="B29" s="29"/>
      <c r="D29" s="26" t="s">
        <v>29</v>
      </c>
      <c r="AK29" s="385"/>
      <c r="AL29" s="385"/>
      <c r="AM29" s="385"/>
      <c r="AN29" s="385"/>
      <c r="AO29" s="385"/>
      <c r="AR29" s="29"/>
    </row>
    <row r="30" spans="2:48" s="1" customFormat="1" ht="6.95" customHeight="1" x14ac:dyDescent="0.2">
      <c r="B30" s="29"/>
      <c r="AR30" s="29"/>
    </row>
    <row r="31" spans="2:48" s="1" customFormat="1" ht="25.9" customHeight="1" x14ac:dyDescent="0.2">
      <c r="B31" s="29"/>
      <c r="D31" s="30" t="s">
        <v>30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87"/>
      <c r="AL31" s="388"/>
      <c r="AM31" s="388"/>
      <c r="AN31" s="388"/>
      <c r="AO31" s="388"/>
      <c r="AR31" s="29"/>
      <c r="AU31" s="175"/>
      <c r="AV31" s="174"/>
    </row>
    <row r="32" spans="2:48" s="1" customFormat="1" ht="6.95" customHeight="1" x14ac:dyDescent="0.2">
      <c r="B32" s="29"/>
      <c r="AR32" s="29"/>
      <c r="AU32" s="95"/>
    </row>
    <row r="33" spans="2:48" s="1" customFormat="1" ht="12.75" x14ac:dyDescent="0.2">
      <c r="B33" s="29"/>
      <c r="L33" s="389" t="s">
        <v>31</v>
      </c>
      <c r="M33" s="389"/>
      <c r="N33" s="389"/>
      <c r="O33" s="389"/>
      <c r="P33" s="389"/>
      <c r="W33" s="389" t="s">
        <v>32</v>
      </c>
      <c r="X33" s="389"/>
      <c r="Y33" s="389"/>
      <c r="Z33" s="389"/>
      <c r="AA33" s="389"/>
      <c r="AB33" s="389"/>
      <c r="AC33" s="389"/>
      <c r="AD33" s="389"/>
      <c r="AE33" s="389"/>
      <c r="AK33" s="389" t="s">
        <v>33</v>
      </c>
      <c r="AL33" s="389"/>
      <c r="AM33" s="389"/>
      <c r="AN33" s="389"/>
      <c r="AO33" s="389"/>
      <c r="AR33" s="29"/>
      <c r="AU33" s="95"/>
    </row>
    <row r="34" spans="2:48" s="2" customFormat="1" ht="14.45" customHeight="1" x14ac:dyDescent="0.2">
      <c r="B34" s="33"/>
      <c r="D34" s="23" t="s">
        <v>34</v>
      </c>
      <c r="F34" s="23" t="s">
        <v>35</v>
      </c>
      <c r="L34" s="390">
        <v>0.2</v>
      </c>
      <c r="M34" s="391"/>
      <c r="N34" s="391"/>
      <c r="O34" s="391"/>
      <c r="P34" s="391"/>
      <c r="W34" s="392"/>
      <c r="X34" s="391"/>
      <c r="Y34" s="391"/>
      <c r="Z34" s="391"/>
      <c r="AA34" s="391"/>
      <c r="AB34" s="391"/>
      <c r="AC34" s="391"/>
      <c r="AD34" s="391"/>
      <c r="AE34" s="391"/>
      <c r="AK34" s="392"/>
      <c r="AL34" s="391"/>
      <c r="AM34" s="391"/>
      <c r="AN34" s="391"/>
      <c r="AO34" s="391"/>
      <c r="AR34" s="33"/>
      <c r="AU34" s="66"/>
    </row>
    <row r="35" spans="2:48" s="2" customFormat="1" ht="14.45" customHeight="1" x14ac:dyDescent="0.2">
      <c r="B35" s="33"/>
      <c r="F35" s="23" t="s">
        <v>36</v>
      </c>
      <c r="L35" s="390">
        <v>0.2</v>
      </c>
      <c r="M35" s="391"/>
      <c r="N35" s="391"/>
      <c r="O35" s="391"/>
      <c r="P35" s="391"/>
      <c r="W35" s="392"/>
      <c r="X35" s="391"/>
      <c r="Y35" s="391"/>
      <c r="Z35" s="391"/>
      <c r="AA35" s="391"/>
      <c r="AB35" s="391"/>
      <c r="AC35" s="391"/>
      <c r="AD35" s="391"/>
      <c r="AE35" s="391"/>
      <c r="AK35" s="392"/>
      <c r="AL35" s="391"/>
      <c r="AM35" s="391"/>
      <c r="AN35" s="391"/>
      <c r="AO35" s="391"/>
      <c r="AR35" s="33"/>
      <c r="AU35" s="66"/>
    </row>
    <row r="36" spans="2:48" s="2" customFormat="1" ht="14.45" hidden="1" customHeight="1" x14ac:dyDescent="0.2">
      <c r="B36" s="33"/>
      <c r="F36" s="23" t="s">
        <v>37</v>
      </c>
      <c r="L36" s="390">
        <v>0.2</v>
      </c>
      <c r="M36" s="391"/>
      <c r="N36" s="391"/>
      <c r="O36" s="391"/>
      <c r="P36" s="391"/>
      <c r="W36" s="392" t="e">
        <f>ROUND(#REF! + SUM(#REF!), 2)</f>
        <v>#REF!</v>
      </c>
      <c r="X36" s="391"/>
      <c r="Y36" s="391"/>
      <c r="Z36" s="391"/>
      <c r="AA36" s="391"/>
      <c r="AB36" s="391"/>
      <c r="AC36" s="391"/>
      <c r="AD36" s="391"/>
      <c r="AE36" s="391"/>
      <c r="AK36" s="392">
        <v>0</v>
      </c>
      <c r="AL36" s="391"/>
      <c r="AM36" s="391"/>
      <c r="AN36" s="391"/>
      <c r="AO36" s="391"/>
      <c r="AR36" s="33"/>
      <c r="AU36" s="66"/>
    </row>
    <row r="37" spans="2:48" s="2" customFormat="1" ht="14.45" hidden="1" customHeight="1" x14ac:dyDescent="0.2">
      <c r="B37" s="33"/>
      <c r="F37" s="23" t="s">
        <v>38</v>
      </c>
      <c r="L37" s="390">
        <v>0.2</v>
      </c>
      <c r="M37" s="391"/>
      <c r="N37" s="391"/>
      <c r="O37" s="391"/>
      <c r="P37" s="391"/>
      <c r="W37" s="392" t="e">
        <f>ROUND(#REF! + SUM(#REF!), 2)</f>
        <v>#REF!</v>
      </c>
      <c r="X37" s="391"/>
      <c r="Y37" s="391"/>
      <c r="Z37" s="391"/>
      <c r="AA37" s="391"/>
      <c r="AB37" s="391"/>
      <c r="AC37" s="391"/>
      <c r="AD37" s="391"/>
      <c r="AE37" s="391"/>
      <c r="AK37" s="392">
        <v>0</v>
      </c>
      <c r="AL37" s="391"/>
      <c r="AM37" s="391"/>
      <c r="AN37" s="391"/>
      <c r="AO37" s="391"/>
      <c r="AR37" s="33"/>
      <c r="AU37" s="66"/>
    </row>
    <row r="38" spans="2:48" s="2" customFormat="1" ht="14.45" hidden="1" customHeight="1" x14ac:dyDescent="0.2">
      <c r="B38" s="33"/>
      <c r="F38" s="23" t="s">
        <v>39</v>
      </c>
      <c r="L38" s="390">
        <v>0</v>
      </c>
      <c r="M38" s="391"/>
      <c r="N38" s="391"/>
      <c r="O38" s="391"/>
      <c r="P38" s="391"/>
      <c r="W38" s="392" t="e">
        <f>ROUND(#REF! + SUM(#REF!), 2)</f>
        <v>#REF!</v>
      </c>
      <c r="X38" s="391"/>
      <c r="Y38" s="391"/>
      <c r="Z38" s="391"/>
      <c r="AA38" s="391"/>
      <c r="AB38" s="391"/>
      <c r="AC38" s="391"/>
      <c r="AD38" s="391"/>
      <c r="AE38" s="391"/>
      <c r="AK38" s="392">
        <v>0</v>
      </c>
      <c r="AL38" s="391"/>
      <c r="AM38" s="391"/>
      <c r="AN38" s="391"/>
      <c r="AO38" s="391"/>
      <c r="AR38" s="33"/>
      <c r="AU38" s="66"/>
    </row>
    <row r="39" spans="2:48" s="1" customFormat="1" ht="6.95" customHeight="1" x14ac:dyDescent="0.2">
      <c r="B39" s="29"/>
      <c r="AR39" s="29"/>
      <c r="AU39" s="95"/>
    </row>
    <row r="40" spans="2:48" s="1" customFormat="1" ht="25.9" customHeight="1" x14ac:dyDescent="0.2">
      <c r="B40" s="29"/>
      <c r="C40" s="34"/>
      <c r="D40" s="35" t="s">
        <v>40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7" t="s">
        <v>41</v>
      </c>
      <c r="U40" s="36"/>
      <c r="V40" s="36"/>
      <c r="W40" s="36"/>
      <c r="X40" s="393" t="s">
        <v>42</v>
      </c>
      <c r="Y40" s="394"/>
      <c r="Z40" s="394"/>
      <c r="AA40" s="394"/>
      <c r="AB40" s="394"/>
      <c r="AC40" s="36"/>
      <c r="AD40" s="36"/>
      <c r="AE40" s="36"/>
      <c r="AF40" s="36"/>
      <c r="AG40" s="36"/>
      <c r="AH40" s="36"/>
      <c r="AI40" s="36"/>
      <c r="AJ40" s="36"/>
      <c r="AK40" s="395"/>
      <c r="AL40" s="394"/>
      <c r="AM40" s="394"/>
      <c r="AN40" s="394"/>
      <c r="AO40" s="396"/>
      <c r="AP40" s="34"/>
      <c r="AQ40" s="34"/>
      <c r="AR40" s="29"/>
      <c r="AU40" s="176"/>
      <c r="AV40" s="178"/>
    </row>
    <row r="41" spans="2:48" s="1" customFormat="1" ht="6.95" customHeight="1" x14ac:dyDescent="0.2">
      <c r="B41" s="29"/>
      <c r="AR41" s="29"/>
    </row>
    <row r="42" spans="2:48" s="1" customFormat="1" ht="14.45" customHeight="1" x14ac:dyDescent="0.2">
      <c r="B42" s="29"/>
      <c r="AR42" s="29"/>
    </row>
    <row r="43" spans="2:48" ht="14.45" customHeight="1" x14ac:dyDescent="0.2">
      <c r="B43" s="18"/>
      <c r="AR43" s="18"/>
    </row>
    <row r="44" spans="2:48" ht="14.45" customHeight="1" x14ac:dyDescent="0.2">
      <c r="B44" s="18"/>
      <c r="AR44" s="18"/>
    </row>
    <row r="45" spans="2:48" ht="14.45" customHeight="1" x14ac:dyDescent="0.2">
      <c r="B45" s="18"/>
      <c r="AR45" s="18"/>
    </row>
    <row r="46" spans="2:48" ht="14.45" customHeight="1" x14ac:dyDescent="0.2">
      <c r="B46" s="18"/>
      <c r="AR46" s="18"/>
    </row>
    <row r="47" spans="2:48" ht="14.45" customHeight="1" x14ac:dyDescent="0.2">
      <c r="B47" s="18"/>
      <c r="AR47" s="18"/>
    </row>
    <row r="48" spans="2:48" ht="14.45" customHeight="1" x14ac:dyDescent="0.2">
      <c r="B48" s="18"/>
      <c r="AR48" s="18"/>
    </row>
    <row r="49" spans="2:44" s="1" customFormat="1" ht="14.45" customHeight="1" x14ac:dyDescent="0.2">
      <c r="B49" s="29"/>
      <c r="D49" s="38" t="s">
        <v>43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44</v>
      </c>
      <c r="AI49" s="39"/>
      <c r="AJ49" s="39"/>
      <c r="AK49" s="39"/>
      <c r="AL49" s="39"/>
      <c r="AM49" s="39"/>
      <c r="AN49" s="39"/>
      <c r="AO49" s="39"/>
      <c r="AR49" s="29"/>
    </row>
    <row r="50" spans="2:44" x14ac:dyDescent="0.2">
      <c r="B50" s="18"/>
      <c r="AR50" s="18"/>
    </row>
    <row r="51" spans="2:44" x14ac:dyDescent="0.2">
      <c r="B51" s="18"/>
      <c r="AR51" s="18"/>
    </row>
    <row r="52" spans="2:44" x14ac:dyDescent="0.2">
      <c r="B52" s="18"/>
      <c r="AR52" s="18"/>
    </row>
    <row r="53" spans="2:44" x14ac:dyDescent="0.2">
      <c r="B53" s="18"/>
      <c r="AR53" s="18"/>
    </row>
    <row r="54" spans="2:44" x14ac:dyDescent="0.2">
      <c r="B54" s="18"/>
      <c r="AR54" s="18"/>
    </row>
    <row r="55" spans="2:44" x14ac:dyDescent="0.2">
      <c r="B55" s="18"/>
      <c r="AR55" s="18"/>
    </row>
    <row r="56" spans="2:44" x14ac:dyDescent="0.2">
      <c r="B56" s="18"/>
      <c r="AR56" s="18"/>
    </row>
    <row r="57" spans="2:44" x14ac:dyDescent="0.2">
      <c r="B57" s="18"/>
      <c r="AR57" s="18"/>
    </row>
    <row r="58" spans="2:44" x14ac:dyDescent="0.2">
      <c r="B58" s="18"/>
      <c r="AR58" s="18"/>
    </row>
    <row r="59" spans="2:44" x14ac:dyDescent="0.2">
      <c r="B59" s="18"/>
      <c r="AR59" s="18"/>
    </row>
    <row r="60" spans="2:44" s="1" customFormat="1" ht="12.75" x14ac:dyDescent="0.2">
      <c r="B60" s="29"/>
      <c r="D60" s="40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45</v>
      </c>
      <c r="AI60" s="31"/>
      <c r="AJ60" s="31"/>
      <c r="AK60" s="31"/>
      <c r="AL60" s="31"/>
      <c r="AM60" s="40" t="s">
        <v>46</v>
      </c>
      <c r="AN60" s="31"/>
      <c r="AO60" s="31"/>
      <c r="AR60" s="29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2.75" x14ac:dyDescent="0.2">
      <c r="B64" s="29"/>
      <c r="D64" s="38" t="s">
        <v>47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48</v>
      </c>
      <c r="AI64" s="39"/>
      <c r="AJ64" s="39"/>
      <c r="AK64" s="39"/>
      <c r="AL64" s="39"/>
      <c r="AM64" s="39"/>
      <c r="AN64" s="39"/>
      <c r="AO64" s="39"/>
      <c r="AR64" s="29"/>
    </row>
    <row r="65" spans="2:44" x14ac:dyDescent="0.2">
      <c r="B65" s="18"/>
      <c r="AR65" s="18"/>
    </row>
    <row r="66" spans="2:44" x14ac:dyDescent="0.2">
      <c r="B66" s="18"/>
      <c r="AR66" s="18"/>
    </row>
    <row r="67" spans="2:44" x14ac:dyDescent="0.2">
      <c r="B67" s="18"/>
      <c r="AR67" s="18"/>
    </row>
    <row r="68" spans="2:44" x14ac:dyDescent="0.2">
      <c r="B68" s="18"/>
      <c r="AR68" s="18"/>
    </row>
    <row r="69" spans="2:44" x14ac:dyDescent="0.2">
      <c r="B69" s="18"/>
      <c r="AR69" s="18"/>
    </row>
    <row r="70" spans="2:44" x14ac:dyDescent="0.2">
      <c r="B70" s="18"/>
      <c r="AR70" s="18"/>
    </row>
    <row r="71" spans="2:44" x14ac:dyDescent="0.2">
      <c r="B71" s="18"/>
      <c r="AR71" s="18"/>
    </row>
    <row r="72" spans="2:44" x14ac:dyDescent="0.2">
      <c r="B72" s="18"/>
      <c r="AR72" s="18"/>
    </row>
    <row r="73" spans="2:44" x14ac:dyDescent="0.2">
      <c r="B73" s="18"/>
      <c r="AR73" s="18"/>
    </row>
    <row r="74" spans="2:44" x14ac:dyDescent="0.2">
      <c r="B74" s="18"/>
      <c r="AR74" s="18"/>
    </row>
    <row r="75" spans="2:44" s="1" customFormat="1" ht="12.75" x14ac:dyDescent="0.2">
      <c r="B75" s="29"/>
      <c r="D75" s="40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45</v>
      </c>
      <c r="AI75" s="31"/>
      <c r="AJ75" s="31"/>
      <c r="AK75" s="31"/>
      <c r="AL75" s="31"/>
      <c r="AM75" s="40" t="s">
        <v>46</v>
      </c>
      <c r="AN75" s="31"/>
      <c r="AO75" s="31"/>
      <c r="AR75" s="29"/>
    </row>
    <row r="76" spans="2:44" s="1" customFormat="1" x14ac:dyDescent="0.2">
      <c r="B76" s="29"/>
      <c r="AR76" s="29"/>
    </row>
    <row r="77" spans="2:44" s="1" customFormat="1" ht="6.9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2:47" s="1" customFormat="1" ht="24.95" customHeight="1" x14ac:dyDescent="0.2">
      <c r="B82" s="29"/>
      <c r="C82" s="19" t="s">
        <v>49</v>
      </c>
      <c r="AR82" s="29"/>
    </row>
    <row r="83" spans="2:47" s="1" customFormat="1" ht="6.95" customHeight="1" x14ac:dyDescent="0.2">
      <c r="B83" s="29"/>
      <c r="AR83" s="29"/>
    </row>
    <row r="84" spans="2:47" s="3" customFormat="1" ht="12" customHeight="1" x14ac:dyDescent="0.2">
      <c r="B84" s="45"/>
      <c r="C84" s="23" t="s">
        <v>4</v>
      </c>
      <c r="L84" s="3" t="str">
        <f>K5</f>
        <v>A2014-106-TD-1</v>
      </c>
      <c r="AR84" s="45"/>
    </row>
    <row r="85" spans="2:47" s="4" customFormat="1" ht="36.950000000000003" customHeight="1" x14ac:dyDescent="0.2">
      <c r="B85" s="46"/>
      <c r="C85" s="47" t="s">
        <v>6</v>
      </c>
      <c r="L85" s="378" t="str">
        <f>K6</f>
        <v>Rožňava ORPZ, rekonštrukcia a modernizácia objektu</v>
      </c>
      <c r="M85" s="379"/>
      <c r="N85" s="379"/>
      <c r="O85" s="379"/>
      <c r="P85" s="379"/>
      <c r="Q85" s="379"/>
      <c r="R85" s="379"/>
      <c r="S85" s="379"/>
      <c r="T85" s="379"/>
      <c r="U85" s="379"/>
      <c r="V85" s="379"/>
      <c r="W85" s="379"/>
      <c r="X85" s="379"/>
      <c r="Y85" s="379"/>
      <c r="Z85" s="379"/>
      <c r="AA85" s="379"/>
      <c r="AB85" s="379"/>
      <c r="AC85" s="379"/>
      <c r="AD85" s="379"/>
      <c r="AE85" s="379"/>
      <c r="AF85" s="379"/>
      <c r="AG85" s="379"/>
      <c r="AH85" s="379"/>
      <c r="AI85" s="379"/>
      <c r="AJ85" s="379"/>
      <c r="AK85" s="379"/>
      <c r="AL85" s="379"/>
      <c r="AM85" s="379"/>
      <c r="AN85" s="379"/>
      <c r="AO85" s="379"/>
      <c r="AR85" s="46"/>
    </row>
    <row r="86" spans="2:47" s="1" customFormat="1" ht="6.95" customHeight="1" x14ac:dyDescent="0.2">
      <c r="B86" s="29"/>
      <c r="AR86" s="29"/>
    </row>
    <row r="87" spans="2:47" s="1" customFormat="1" ht="12" customHeight="1" x14ac:dyDescent="0.2">
      <c r="B87" s="29"/>
      <c r="C87" s="23" t="s">
        <v>10</v>
      </c>
      <c r="L87" s="48" t="str">
        <f>IF(K8="","",K8)</f>
        <v>Rožňava ORPZ</v>
      </c>
      <c r="AI87" s="23" t="s">
        <v>12</v>
      </c>
      <c r="AM87" s="380"/>
      <c r="AN87" s="380"/>
      <c r="AR87" s="29"/>
    </row>
    <row r="88" spans="2:47" s="1" customFormat="1" ht="6.95" customHeight="1" x14ac:dyDescent="0.2">
      <c r="B88" s="29"/>
      <c r="AR88" s="29"/>
    </row>
    <row r="89" spans="2:47" s="1" customFormat="1" ht="15.2" customHeight="1" x14ac:dyDescent="0.2">
      <c r="B89" s="29"/>
      <c r="C89" s="23" t="s">
        <v>13</v>
      </c>
      <c r="L89" s="3" t="str">
        <f>IF(E11= "","",E11)</f>
        <v>Ministerstvo vnútra Slovenskej republiky</v>
      </c>
      <c r="AI89" s="23" t="s">
        <v>20</v>
      </c>
      <c r="AM89" s="376" t="str">
        <f>IF(E17="","",E17)</f>
        <v>Aproving s.r.o.</v>
      </c>
      <c r="AN89" s="377"/>
      <c r="AO89" s="377"/>
      <c r="AP89" s="377"/>
      <c r="AR89" s="29"/>
    </row>
    <row r="90" spans="2:47" s="1" customFormat="1" ht="15.2" customHeight="1" x14ac:dyDescent="0.2">
      <c r="B90" s="29"/>
      <c r="C90" s="23" t="s">
        <v>18</v>
      </c>
      <c r="L90" s="3" t="str">
        <f>IF(E14="","",E14)</f>
        <v xml:space="preserve"> </v>
      </c>
      <c r="AI90" s="23" t="s">
        <v>24</v>
      </c>
      <c r="AM90" s="376" t="str">
        <f>IF(E20="","",E20)</f>
        <v xml:space="preserve"> </v>
      </c>
      <c r="AN90" s="377"/>
      <c r="AO90" s="377"/>
      <c r="AP90" s="377"/>
      <c r="AR90" s="29"/>
    </row>
    <row r="91" spans="2:47" s="1" customFormat="1" ht="10.9" customHeight="1" x14ac:dyDescent="0.2">
      <c r="B91" s="29"/>
      <c r="AR91" s="29"/>
    </row>
    <row r="92" spans="2:47" s="1" customFormat="1" ht="29.25" customHeight="1" x14ac:dyDescent="0.2">
      <c r="B92" s="29"/>
      <c r="C92" s="404" t="s">
        <v>50</v>
      </c>
      <c r="D92" s="405"/>
      <c r="E92" s="405"/>
      <c r="F92" s="405"/>
      <c r="G92" s="405"/>
      <c r="H92" s="52"/>
      <c r="I92" s="406" t="s">
        <v>51</v>
      </c>
      <c r="J92" s="405"/>
      <c r="K92" s="405"/>
      <c r="L92" s="405"/>
      <c r="M92" s="405"/>
      <c r="N92" s="405"/>
      <c r="O92" s="405"/>
      <c r="P92" s="405"/>
      <c r="Q92" s="405"/>
      <c r="R92" s="405"/>
      <c r="S92" s="405"/>
      <c r="T92" s="405"/>
      <c r="U92" s="405"/>
      <c r="V92" s="405"/>
      <c r="W92" s="405"/>
      <c r="X92" s="405"/>
      <c r="Y92" s="405"/>
      <c r="Z92" s="405"/>
      <c r="AA92" s="405"/>
      <c r="AB92" s="405"/>
      <c r="AC92" s="405"/>
      <c r="AD92" s="405"/>
      <c r="AE92" s="405"/>
      <c r="AF92" s="405"/>
      <c r="AG92" s="408" t="s">
        <v>52</v>
      </c>
      <c r="AH92" s="405"/>
      <c r="AI92" s="405"/>
      <c r="AJ92" s="405"/>
      <c r="AK92" s="405"/>
      <c r="AL92" s="405"/>
      <c r="AM92" s="405"/>
      <c r="AN92" s="406" t="s">
        <v>53</v>
      </c>
      <c r="AO92" s="405"/>
      <c r="AP92" s="407"/>
      <c r="AQ92" s="53" t="s">
        <v>54</v>
      </c>
      <c r="AR92" s="29"/>
    </row>
    <row r="93" spans="2:47" s="1" customFormat="1" ht="10.9" customHeight="1" x14ac:dyDescent="0.2">
      <c r="B93" s="29"/>
      <c r="AR93" s="29"/>
    </row>
    <row r="94" spans="2:47" s="5" customFormat="1" ht="32.450000000000003" customHeight="1" x14ac:dyDescent="0.2">
      <c r="B94" s="54"/>
      <c r="C94" s="56" t="s">
        <v>55</v>
      </c>
      <c r="AG94" s="403"/>
      <c r="AH94" s="403"/>
      <c r="AI94" s="403"/>
      <c r="AJ94" s="403"/>
      <c r="AK94" s="403"/>
      <c r="AL94" s="403"/>
      <c r="AM94" s="403"/>
      <c r="AN94" s="399"/>
      <c r="AO94" s="399"/>
      <c r="AP94" s="399"/>
      <c r="AQ94" s="55" t="s">
        <v>1</v>
      </c>
      <c r="AR94" s="125"/>
    </row>
    <row r="95" spans="2:47" s="6" customFormat="1" ht="16.5" customHeight="1" x14ac:dyDescent="0.2">
      <c r="B95" s="57"/>
      <c r="C95" s="184"/>
      <c r="D95" s="378" t="s">
        <v>57</v>
      </c>
      <c r="E95" s="378"/>
      <c r="F95" s="378"/>
      <c r="G95" s="378"/>
      <c r="H95" s="378"/>
      <c r="J95" s="378" t="s">
        <v>58</v>
      </c>
      <c r="K95" s="378"/>
      <c r="L95" s="378"/>
      <c r="M95" s="378"/>
      <c r="N95" s="378"/>
      <c r="O95" s="378"/>
      <c r="P95" s="378"/>
      <c r="Q95" s="378"/>
      <c r="R95" s="378"/>
      <c r="S95" s="378"/>
      <c r="T95" s="378"/>
      <c r="U95" s="378"/>
      <c r="V95" s="378"/>
      <c r="W95" s="378"/>
      <c r="X95" s="378"/>
      <c r="Y95" s="378"/>
      <c r="Z95" s="378"/>
      <c r="AA95" s="378"/>
      <c r="AB95" s="378"/>
      <c r="AC95" s="378"/>
      <c r="AD95" s="378"/>
      <c r="AE95" s="378"/>
      <c r="AF95" s="378"/>
      <c r="AG95" s="402"/>
      <c r="AH95" s="398"/>
      <c r="AI95" s="398"/>
      <c r="AJ95" s="398"/>
      <c r="AK95" s="398"/>
      <c r="AL95" s="398"/>
      <c r="AM95" s="398"/>
      <c r="AN95" s="397"/>
      <c r="AO95" s="398"/>
      <c r="AP95" s="398"/>
      <c r="AQ95" s="58" t="s">
        <v>59</v>
      </c>
      <c r="AR95" s="57"/>
      <c r="AU95" s="166"/>
    </row>
    <row r="96" spans="2:47" s="3" customFormat="1" ht="20.25" customHeight="1" x14ac:dyDescent="0.2">
      <c r="B96" s="45"/>
      <c r="C96" s="183"/>
      <c r="D96" s="183"/>
      <c r="E96" s="401" t="s">
        <v>61</v>
      </c>
      <c r="F96" s="401"/>
      <c r="G96" s="401"/>
      <c r="H96" s="401"/>
      <c r="I96" s="401"/>
      <c r="J96" s="183"/>
      <c r="K96" s="401" t="s">
        <v>62</v>
      </c>
      <c r="L96" s="401"/>
      <c r="M96" s="401"/>
      <c r="N96" s="401"/>
      <c r="O96" s="401"/>
      <c r="P96" s="401"/>
      <c r="Q96" s="401"/>
      <c r="R96" s="401"/>
      <c r="S96" s="401"/>
      <c r="T96" s="401"/>
      <c r="U96" s="401"/>
      <c r="V96" s="401"/>
      <c r="W96" s="401"/>
      <c r="X96" s="401"/>
      <c r="Y96" s="401"/>
      <c r="Z96" s="401"/>
      <c r="AA96" s="401"/>
      <c r="AB96" s="401"/>
      <c r="AC96" s="401"/>
      <c r="AD96" s="401"/>
      <c r="AE96" s="401"/>
      <c r="AF96" s="401"/>
      <c r="AG96" s="409"/>
      <c r="AH96" s="377"/>
      <c r="AI96" s="377"/>
      <c r="AJ96" s="377"/>
      <c r="AK96" s="377"/>
      <c r="AL96" s="377"/>
      <c r="AM96" s="377"/>
      <c r="AN96" s="385"/>
      <c r="AO96" s="377"/>
      <c r="AP96" s="377"/>
      <c r="AQ96" s="59" t="s">
        <v>63</v>
      </c>
      <c r="AR96" s="45"/>
      <c r="AU96" s="165"/>
    </row>
    <row r="97" spans="1:50" s="3" customFormat="1" ht="20.25" customHeight="1" x14ac:dyDescent="0.2">
      <c r="A97" s="60" t="s">
        <v>65</v>
      </c>
      <c r="B97" s="45"/>
      <c r="C97" s="183"/>
      <c r="D97" s="183"/>
      <c r="E97" s="183"/>
      <c r="F97" s="401" t="s">
        <v>66</v>
      </c>
      <c r="G97" s="401"/>
      <c r="H97" s="401"/>
      <c r="I97" s="401"/>
      <c r="J97" s="401"/>
      <c r="K97" s="183"/>
      <c r="L97" s="401" t="s">
        <v>67</v>
      </c>
      <c r="M97" s="401"/>
      <c r="N97" s="401"/>
      <c r="O97" s="401"/>
      <c r="P97" s="401"/>
      <c r="Q97" s="401"/>
      <c r="R97" s="401"/>
      <c r="S97" s="401"/>
      <c r="T97" s="401"/>
      <c r="U97" s="401"/>
      <c r="V97" s="401"/>
      <c r="W97" s="401"/>
      <c r="X97" s="401"/>
      <c r="Y97" s="401"/>
      <c r="Z97" s="401"/>
      <c r="AA97" s="401"/>
      <c r="AB97" s="401"/>
      <c r="AC97" s="401"/>
      <c r="AD97" s="401"/>
      <c r="AE97" s="401"/>
      <c r="AF97" s="401"/>
      <c r="AG97" s="385"/>
      <c r="AH97" s="377"/>
      <c r="AI97" s="377"/>
      <c r="AJ97" s="377"/>
      <c r="AK97" s="377"/>
      <c r="AL97" s="377"/>
      <c r="AM97" s="377"/>
      <c r="AN97" s="385"/>
      <c r="AO97" s="377"/>
      <c r="AP97" s="377"/>
      <c r="AQ97" s="59" t="s">
        <v>63</v>
      </c>
      <c r="AR97" s="45"/>
      <c r="AU97" s="165"/>
    </row>
    <row r="98" spans="1:50" s="3" customFormat="1" ht="25.5" customHeight="1" x14ac:dyDescent="0.2">
      <c r="A98" s="60" t="s">
        <v>65</v>
      </c>
      <c r="B98" s="45"/>
      <c r="C98" s="183"/>
      <c r="D98" s="183"/>
      <c r="E98" s="183"/>
      <c r="F98" s="401" t="s">
        <v>69</v>
      </c>
      <c r="G98" s="401"/>
      <c r="H98" s="401"/>
      <c r="I98" s="401"/>
      <c r="J98" s="401"/>
      <c r="K98" s="183"/>
      <c r="L98" s="401" t="s">
        <v>70</v>
      </c>
      <c r="M98" s="401"/>
      <c r="N98" s="401"/>
      <c r="O98" s="401"/>
      <c r="P98" s="401"/>
      <c r="Q98" s="401"/>
      <c r="R98" s="401"/>
      <c r="S98" s="401"/>
      <c r="T98" s="401"/>
      <c r="U98" s="401"/>
      <c r="V98" s="401"/>
      <c r="W98" s="401"/>
      <c r="X98" s="401"/>
      <c r="Y98" s="401"/>
      <c r="Z98" s="401"/>
      <c r="AA98" s="401"/>
      <c r="AB98" s="401"/>
      <c r="AC98" s="401"/>
      <c r="AD98" s="401"/>
      <c r="AE98" s="401"/>
      <c r="AF98" s="401"/>
      <c r="AG98" s="385"/>
      <c r="AH98" s="377"/>
      <c r="AI98" s="377"/>
      <c r="AJ98" s="377"/>
      <c r="AK98" s="377"/>
      <c r="AL98" s="377"/>
      <c r="AM98" s="377"/>
      <c r="AN98" s="385"/>
      <c r="AO98" s="377"/>
      <c r="AP98" s="377"/>
      <c r="AQ98" s="59" t="s">
        <v>63</v>
      </c>
      <c r="AR98" s="45"/>
      <c r="AU98" s="165"/>
    </row>
    <row r="99" spans="1:50" s="3" customFormat="1" ht="20.25" customHeight="1" x14ac:dyDescent="0.2">
      <c r="A99" s="60" t="s">
        <v>65</v>
      </c>
      <c r="B99" s="45"/>
      <c r="C99" s="183"/>
      <c r="D99" s="183"/>
      <c r="E99" s="183"/>
      <c r="F99" s="401" t="s">
        <v>71</v>
      </c>
      <c r="G99" s="401"/>
      <c r="H99" s="401"/>
      <c r="I99" s="401"/>
      <c r="J99" s="401"/>
      <c r="K99" s="183"/>
      <c r="L99" s="401" t="s">
        <v>72</v>
      </c>
      <c r="M99" s="401"/>
      <c r="N99" s="401"/>
      <c r="O99" s="401"/>
      <c r="P99" s="401"/>
      <c r="Q99" s="401"/>
      <c r="R99" s="401"/>
      <c r="S99" s="401"/>
      <c r="T99" s="401"/>
      <c r="U99" s="401"/>
      <c r="V99" s="401"/>
      <c r="W99" s="401"/>
      <c r="X99" s="401"/>
      <c r="Y99" s="401"/>
      <c r="Z99" s="401"/>
      <c r="AA99" s="401"/>
      <c r="AB99" s="401"/>
      <c r="AC99" s="401"/>
      <c r="AD99" s="401"/>
      <c r="AE99" s="401"/>
      <c r="AF99" s="401"/>
      <c r="AG99" s="385"/>
      <c r="AH99" s="377"/>
      <c r="AI99" s="377"/>
      <c r="AJ99" s="377"/>
      <c r="AK99" s="377"/>
      <c r="AL99" s="377"/>
      <c r="AM99" s="377"/>
      <c r="AN99" s="385"/>
      <c r="AO99" s="377"/>
      <c r="AP99" s="377"/>
      <c r="AQ99" s="59" t="s">
        <v>63</v>
      </c>
      <c r="AR99" s="45"/>
      <c r="AU99" s="165"/>
    </row>
    <row r="100" spans="1:50" s="3" customFormat="1" ht="21" customHeight="1" x14ac:dyDescent="0.2">
      <c r="A100" s="60" t="s">
        <v>65</v>
      </c>
      <c r="B100" s="45"/>
      <c r="C100" s="183"/>
      <c r="D100" s="183"/>
      <c r="E100" s="183"/>
      <c r="F100" s="401" t="s">
        <v>73</v>
      </c>
      <c r="G100" s="401"/>
      <c r="H100" s="401"/>
      <c r="I100" s="401"/>
      <c r="J100" s="401"/>
      <c r="K100" s="183"/>
      <c r="L100" s="401" t="s">
        <v>74</v>
      </c>
      <c r="M100" s="401"/>
      <c r="N100" s="401"/>
      <c r="O100" s="401"/>
      <c r="P100" s="401"/>
      <c r="Q100" s="401"/>
      <c r="R100" s="401"/>
      <c r="S100" s="401"/>
      <c r="T100" s="401"/>
      <c r="U100" s="401"/>
      <c r="V100" s="401"/>
      <c r="W100" s="401"/>
      <c r="X100" s="401"/>
      <c r="Y100" s="401"/>
      <c r="Z100" s="401"/>
      <c r="AA100" s="401"/>
      <c r="AB100" s="401"/>
      <c r="AC100" s="401"/>
      <c r="AD100" s="401"/>
      <c r="AE100" s="401"/>
      <c r="AF100" s="401"/>
      <c r="AG100" s="385"/>
      <c r="AH100" s="377"/>
      <c r="AI100" s="377"/>
      <c r="AJ100" s="377"/>
      <c r="AK100" s="377"/>
      <c r="AL100" s="377"/>
      <c r="AM100" s="377"/>
      <c r="AN100" s="385"/>
      <c r="AO100" s="377"/>
      <c r="AP100" s="377"/>
      <c r="AQ100" s="59" t="s">
        <v>63</v>
      </c>
      <c r="AR100" s="45"/>
      <c r="AU100" s="165"/>
    </row>
    <row r="101" spans="1:50" s="3" customFormat="1" ht="21.75" customHeight="1" x14ac:dyDescent="0.2">
      <c r="B101" s="45"/>
      <c r="C101" s="183"/>
      <c r="D101" s="183"/>
      <c r="E101" s="401" t="s">
        <v>75</v>
      </c>
      <c r="F101" s="401"/>
      <c r="G101" s="401"/>
      <c r="H101" s="401"/>
      <c r="I101" s="401"/>
      <c r="J101" s="183"/>
      <c r="K101" s="401" t="s">
        <v>76</v>
      </c>
      <c r="L101" s="401"/>
      <c r="M101" s="401"/>
      <c r="N101" s="401"/>
      <c r="O101" s="401"/>
      <c r="P101" s="401"/>
      <c r="Q101" s="401"/>
      <c r="R101" s="401"/>
      <c r="S101" s="401"/>
      <c r="T101" s="401"/>
      <c r="U101" s="401"/>
      <c r="V101" s="401"/>
      <c r="W101" s="401"/>
      <c r="X101" s="401"/>
      <c r="Y101" s="401"/>
      <c r="Z101" s="401"/>
      <c r="AA101" s="401"/>
      <c r="AB101" s="401"/>
      <c r="AC101" s="401"/>
      <c r="AD101" s="401"/>
      <c r="AE101" s="401"/>
      <c r="AF101" s="401"/>
      <c r="AG101" s="409"/>
      <c r="AH101" s="377"/>
      <c r="AI101" s="377"/>
      <c r="AJ101" s="377"/>
      <c r="AK101" s="377"/>
      <c r="AL101" s="377"/>
      <c r="AM101" s="377"/>
      <c r="AN101" s="385"/>
      <c r="AO101" s="377"/>
      <c r="AP101" s="377"/>
      <c r="AQ101" s="59" t="s">
        <v>63</v>
      </c>
      <c r="AR101" s="45"/>
      <c r="AU101" s="165"/>
    </row>
    <row r="102" spans="1:50" s="3" customFormat="1" ht="21" customHeight="1" x14ac:dyDescent="0.2">
      <c r="A102" s="60" t="s">
        <v>65</v>
      </c>
      <c r="B102" s="45"/>
      <c r="C102" s="183"/>
      <c r="D102" s="183"/>
      <c r="E102" s="183"/>
      <c r="F102" s="401" t="s">
        <v>77</v>
      </c>
      <c r="G102" s="401"/>
      <c r="H102" s="401"/>
      <c r="I102" s="401"/>
      <c r="J102" s="401"/>
      <c r="K102" s="183"/>
      <c r="L102" s="401" t="s">
        <v>67</v>
      </c>
      <c r="M102" s="401"/>
      <c r="N102" s="401"/>
      <c r="O102" s="401"/>
      <c r="P102" s="401"/>
      <c r="Q102" s="401"/>
      <c r="R102" s="401"/>
      <c r="S102" s="401"/>
      <c r="T102" s="401"/>
      <c r="U102" s="401"/>
      <c r="V102" s="401"/>
      <c r="W102" s="401"/>
      <c r="X102" s="401"/>
      <c r="Y102" s="401"/>
      <c r="Z102" s="401"/>
      <c r="AA102" s="401"/>
      <c r="AB102" s="401"/>
      <c r="AC102" s="401"/>
      <c r="AD102" s="401"/>
      <c r="AE102" s="401"/>
      <c r="AF102" s="401"/>
      <c r="AG102" s="385"/>
      <c r="AH102" s="377"/>
      <c r="AI102" s="377"/>
      <c r="AJ102" s="377"/>
      <c r="AK102" s="377"/>
      <c r="AL102" s="377"/>
      <c r="AM102" s="377"/>
      <c r="AN102" s="385"/>
      <c r="AO102" s="377"/>
      <c r="AP102" s="377"/>
      <c r="AQ102" s="59" t="s">
        <v>63</v>
      </c>
      <c r="AR102" s="45"/>
      <c r="AU102" s="165"/>
    </row>
    <row r="103" spans="1:50" s="3" customFormat="1" ht="25.5" customHeight="1" x14ac:dyDescent="0.2">
      <c r="A103" s="60" t="s">
        <v>65</v>
      </c>
      <c r="B103" s="45"/>
      <c r="C103" s="183"/>
      <c r="D103" s="183"/>
      <c r="E103" s="183"/>
      <c r="F103" s="401" t="s">
        <v>78</v>
      </c>
      <c r="G103" s="401"/>
      <c r="H103" s="401"/>
      <c r="I103" s="401"/>
      <c r="J103" s="401"/>
      <c r="K103" s="183"/>
      <c r="L103" s="401" t="s">
        <v>70</v>
      </c>
      <c r="M103" s="401"/>
      <c r="N103" s="401"/>
      <c r="O103" s="401"/>
      <c r="P103" s="401"/>
      <c r="Q103" s="401"/>
      <c r="R103" s="401"/>
      <c r="S103" s="401"/>
      <c r="T103" s="401"/>
      <c r="U103" s="401"/>
      <c r="V103" s="401"/>
      <c r="W103" s="401"/>
      <c r="X103" s="401"/>
      <c r="Y103" s="401"/>
      <c r="Z103" s="401"/>
      <c r="AA103" s="401"/>
      <c r="AB103" s="401"/>
      <c r="AC103" s="401"/>
      <c r="AD103" s="401"/>
      <c r="AE103" s="401"/>
      <c r="AF103" s="401"/>
      <c r="AG103" s="385"/>
      <c r="AH103" s="377"/>
      <c r="AI103" s="377"/>
      <c r="AJ103" s="377"/>
      <c r="AK103" s="377"/>
      <c r="AL103" s="377"/>
      <c r="AM103" s="377"/>
      <c r="AN103" s="385"/>
      <c r="AO103" s="377"/>
      <c r="AP103" s="377"/>
      <c r="AQ103" s="59" t="s">
        <v>63</v>
      </c>
      <c r="AR103" s="45"/>
      <c r="AU103" s="165"/>
    </row>
    <row r="104" spans="1:50" s="3" customFormat="1" ht="20.25" customHeight="1" x14ac:dyDescent="0.2">
      <c r="A104" s="60" t="s">
        <v>65</v>
      </c>
      <c r="B104" s="45"/>
      <c r="C104" s="183"/>
      <c r="D104" s="183"/>
      <c r="E104" s="183"/>
      <c r="F104" s="401" t="s">
        <v>79</v>
      </c>
      <c r="G104" s="401"/>
      <c r="H104" s="401"/>
      <c r="I104" s="401"/>
      <c r="J104" s="401"/>
      <c r="K104" s="183"/>
      <c r="L104" s="401" t="s">
        <v>72</v>
      </c>
      <c r="M104" s="401"/>
      <c r="N104" s="401"/>
      <c r="O104" s="401"/>
      <c r="P104" s="401"/>
      <c r="Q104" s="401"/>
      <c r="R104" s="401"/>
      <c r="S104" s="401"/>
      <c r="T104" s="401"/>
      <c r="U104" s="401"/>
      <c r="V104" s="401"/>
      <c r="W104" s="401"/>
      <c r="X104" s="401"/>
      <c r="Y104" s="401"/>
      <c r="Z104" s="401"/>
      <c r="AA104" s="401"/>
      <c r="AB104" s="401"/>
      <c r="AC104" s="401"/>
      <c r="AD104" s="401"/>
      <c r="AE104" s="401"/>
      <c r="AF104" s="401"/>
      <c r="AG104" s="385"/>
      <c r="AH104" s="377"/>
      <c r="AI104" s="377"/>
      <c r="AJ104" s="377"/>
      <c r="AK104" s="377"/>
      <c r="AL104" s="377"/>
      <c r="AM104" s="377"/>
      <c r="AN104" s="385"/>
      <c r="AO104" s="377"/>
      <c r="AP104" s="377"/>
      <c r="AQ104" s="59" t="s">
        <v>63</v>
      </c>
      <c r="AR104" s="45"/>
      <c r="AU104" s="165"/>
    </row>
    <row r="105" spans="1:50" s="3" customFormat="1" ht="18" customHeight="1" x14ac:dyDescent="0.2">
      <c r="B105" s="45"/>
      <c r="C105" s="183"/>
      <c r="D105" s="183"/>
      <c r="E105" s="401" t="s">
        <v>80</v>
      </c>
      <c r="F105" s="401"/>
      <c r="G105" s="401"/>
      <c r="H105" s="401"/>
      <c r="I105" s="401"/>
      <c r="J105" s="183"/>
      <c r="K105" s="401" t="s">
        <v>81</v>
      </c>
      <c r="L105" s="401"/>
      <c r="M105" s="401"/>
      <c r="N105" s="401"/>
      <c r="O105" s="401"/>
      <c r="P105" s="401"/>
      <c r="Q105" s="401"/>
      <c r="R105" s="401"/>
      <c r="S105" s="401"/>
      <c r="T105" s="401"/>
      <c r="U105" s="401"/>
      <c r="V105" s="401"/>
      <c r="W105" s="401"/>
      <c r="X105" s="401"/>
      <c r="Y105" s="401"/>
      <c r="Z105" s="401"/>
      <c r="AA105" s="401"/>
      <c r="AB105" s="401"/>
      <c r="AC105" s="401"/>
      <c r="AD105" s="401"/>
      <c r="AE105" s="401"/>
      <c r="AF105" s="401"/>
      <c r="AG105" s="409"/>
      <c r="AH105" s="377"/>
      <c r="AI105" s="377"/>
      <c r="AJ105" s="377"/>
      <c r="AK105" s="377"/>
      <c r="AL105" s="377"/>
      <c r="AM105" s="377"/>
      <c r="AN105" s="385"/>
      <c r="AO105" s="377"/>
      <c r="AP105" s="377"/>
      <c r="AQ105" s="59" t="s">
        <v>63</v>
      </c>
      <c r="AR105" s="45"/>
      <c r="AT105" s="190"/>
      <c r="AU105" s="191"/>
      <c r="AV105" s="190"/>
      <c r="AW105" s="190"/>
      <c r="AX105" s="190"/>
    </row>
    <row r="106" spans="1:50" s="3" customFormat="1" ht="20.25" customHeight="1" x14ac:dyDescent="0.2">
      <c r="A106" s="60" t="s">
        <v>65</v>
      </c>
      <c r="B106" s="45"/>
      <c r="C106" s="183"/>
      <c r="D106" s="183"/>
      <c r="E106" s="183"/>
      <c r="F106" s="401" t="s">
        <v>82</v>
      </c>
      <c r="G106" s="401"/>
      <c r="H106" s="401"/>
      <c r="I106" s="401"/>
      <c r="J106" s="401"/>
      <c r="K106" s="183"/>
      <c r="L106" s="401" t="s">
        <v>67</v>
      </c>
      <c r="M106" s="401"/>
      <c r="N106" s="401"/>
      <c r="O106" s="401"/>
      <c r="P106" s="401"/>
      <c r="Q106" s="401"/>
      <c r="R106" s="401"/>
      <c r="S106" s="401"/>
      <c r="T106" s="401"/>
      <c r="U106" s="401"/>
      <c r="V106" s="401"/>
      <c r="W106" s="401"/>
      <c r="X106" s="401"/>
      <c r="Y106" s="401"/>
      <c r="Z106" s="401"/>
      <c r="AA106" s="401"/>
      <c r="AB106" s="401"/>
      <c r="AC106" s="401"/>
      <c r="AD106" s="401"/>
      <c r="AE106" s="401"/>
      <c r="AF106" s="401"/>
      <c r="AG106" s="385"/>
      <c r="AH106" s="377"/>
      <c r="AI106" s="377"/>
      <c r="AJ106" s="377"/>
      <c r="AK106" s="377"/>
      <c r="AL106" s="377"/>
      <c r="AM106" s="377"/>
      <c r="AN106" s="385"/>
      <c r="AO106" s="377"/>
      <c r="AP106" s="377"/>
      <c r="AQ106" s="59" t="s">
        <v>63</v>
      </c>
      <c r="AR106" s="45"/>
      <c r="AT106" s="190"/>
      <c r="AU106" s="191"/>
      <c r="AV106" s="190"/>
      <c r="AW106" s="190"/>
      <c r="AX106" s="190"/>
    </row>
    <row r="107" spans="1:50" s="3" customFormat="1" ht="27.75" customHeight="1" x14ac:dyDescent="0.2">
      <c r="A107" s="60" t="s">
        <v>65</v>
      </c>
      <c r="B107" s="45"/>
      <c r="C107" s="183"/>
      <c r="D107" s="183"/>
      <c r="E107" s="183"/>
      <c r="F107" s="401" t="s">
        <v>83</v>
      </c>
      <c r="G107" s="401"/>
      <c r="H107" s="401"/>
      <c r="I107" s="401"/>
      <c r="J107" s="401"/>
      <c r="K107" s="183"/>
      <c r="L107" s="401" t="s">
        <v>70</v>
      </c>
      <c r="M107" s="401"/>
      <c r="N107" s="401"/>
      <c r="O107" s="401"/>
      <c r="P107" s="401"/>
      <c r="Q107" s="401"/>
      <c r="R107" s="401"/>
      <c r="S107" s="401"/>
      <c r="T107" s="401"/>
      <c r="U107" s="401"/>
      <c r="V107" s="401"/>
      <c r="W107" s="401"/>
      <c r="X107" s="401"/>
      <c r="Y107" s="401"/>
      <c r="Z107" s="401"/>
      <c r="AA107" s="401"/>
      <c r="AB107" s="401"/>
      <c r="AC107" s="401"/>
      <c r="AD107" s="401"/>
      <c r="AE107" s="401"/>
      <c r="AF107" s="401"/>
      <c r="AG107" s="385"/>
      <c r="AH107" s="377"/>
      <c r="AI107" s="377"/>
      <c r="AJ107" s="377"/>
      <c r="AK107" s="377"/>
      <c r="AL107" s="377"/>
      <c r="AM107" s="377"/>
      <c r="AN107" s="385"/>
      <c r="AO107" s="377"/>
      <c r="AP107" s="377"/>
      <c r="AQ107" s="59" t="s">
        <v>63</v>
      </c>
      <c r="AR107" s="45"/>
      <c r="AT107" s="190"/>
      <c r="AU107" s="191"/>
      <c r="AV107" s="190"/>
      <c r="AW107" s="190"/>
      <c r="AX107" s="190"/>
    </row>
    <row r="108" spans="1:50" s="3" customFormat="1" ht="21.75" customHeight="1" x14ac:dyDescent="0.2">
      <c r="A108" s="60" t="s">
        <v>65</v>
      </c>
      <c r="B108" s="45"/>
      <c r="C108" s="183"/>
      <c r="D108" s="183"/>
      <c r="E108" s="183"/>
      <c r="F108" s="401" t="s">
        <v>84</v>
      </c>
      <c r="G108" s="401"/>
      <c r="H108" s="401"/>
      <c r="I108" s="401"/>
      <c r="J108" s="401"/>
      <c r="K108" s="183"/>
      <c r="L108" s="401" t="s">
        <v>72</v>
      </c>
      <c r="M108" s="401"/>
      <c r="N108" s="401"/>
      <c r="O108" s="401"/>
      <c r="P108" s="401"/>
      <c r="Q108" s="401"/>
      <c r="R108" s="401"/>
      <c r="S108" s="401"/>
      <c r="T108" s="401"/>
      <c r="U108" s="401"/>
      <c r="V108" s="401"/>
      <c r="W108" s="401"/>
      <c r="X108" s="401"/>
      <c r="Y108" s="401"/>
      <c r="Z108" s="401"/>
      <c r="AA108" s="401"/>
      <c r="AB108" s="401"/>
      <c r="AC108" s="401"/>
      <c r="AD108" s="401"/>
      <c r="AE108" s="401"/>
      <c r="AF108" s="401"/>
      <c r="AG108" s="385"/>
      <c r="AH108" s="377"/>
      <c r="AI108" s="377"/>
      <c r="AJ108" s="377"/>
      <c r="AK108" s="377"/>
      <c r="AL108" s="377"/>
      <c r="AM108" s="377"/>
      <c r="AN108" s="385"/>
      <c r="AO108" s="377"/>
      <c r="AP108" s="377"/>
      <c r="AQ108" s="59" t="s">
        <v>63</v>
      </c>
      <c r="AR108" s="45"/>
      <c r="AT108" s="190"/>
      <c r="AU108" s="191"/>
      <c r="AV108" s="190"/>
      <c r="AW108" s="190"/>
      <c r="AX108" s="190"/>
    </row>
    <row r="109" spans="1:50" s="3" customFormat="1" ht="16.5" customHeight="1" x14ac:dyDescent="0.2">
      <c r="B109" s="45"/>
      <c r="C109" s="183"/>
      <c r="D109" s="183"/>
      <c r="E109" s="401" t="s">
        <v>85</v>
      </c>
      <c r="F109" s="401"/>
      <c r="G109" s="401"/>
      <c r="H109" s="401"/>
      <c r="I109" s="401"/>
      <c r="J109" s="183"/>
      <c r="K109" s="401" t="s">
        <v>86</v>
      </c>
      <c r="L109" s="401"/>
      <c r="M109" s="401"/>
      <c r="N109" s="401"/>
      <c r="O109" s="401"/>
      <c r="P109" s="401"/>
      <c r="Q109" s="401"/>
      <c r="R109" s="401"/>
      <c r="S109" s="401"/>
      <c r="T109" s="401"/>
      <c r="U109" s="401"/>
      <c r="V109" s="401"/>
      <c r="W109" s="401"/>
      <c r="X109" s="401"/>
      <c r="Y109" s="401"/>
      <c r="Z109" s="401"/>
      <c r="AA109" s="401"/>
      <c r="AB109" s="401"/>
      <c r="AC109" s="401"/>
      <c r="AD109" s="401"/>
      <c r="AE109" s="401"/>
      <c r="AF109" s="401"/>
      <c r="AG109" s="409"/>
      <c r="AH109" s="377"/>
      <c r="AI109" s="377"/>
      <c r="AJ109" s="377"/>
      <c r="AK109" s="377"/>
      <c r="AL109" s="377"/>
      <c r="AM109" s="377"/>
      <c r="AN109" s="385"/>
      <c r="AO109" s="377"/>
      <c r="AP109" s="377"/>
      <c r="AQ109" s="59" t="s">
        <v>63</v>
      </c>
      <c r="AR109" s="45"/>
      <c r="AT109" s="190"/>
      <c r="AU109" s="191"/>
      <c r="AV109" s="190"/>
      <c r="AW109" s="190"/>
      <c r="AX109" s="190"/>
    </row>
    <row r="110" spans="1:50" s="3" customFormat="1" ht="20.25" customHeight="1" x14ac:dyDescent="0.2">
      <c r="A110" s="60" t="s">
        <v>65</v>
      </c>
      <c r="B110" s="45"/>
      <c r="C110" s="183"/>
      <c r="D110" s="183"/>
      <c r="E110" s="183"/>
      <c r="F110" s="401" t="s">
        <v>87</v>
      </c>
      <c r="G110" s="401"/>
      <c r="H110" s="401"/>
      <c r="I110" s="401"/>
      <c r="J110" s="401"/>
      <c r="K110" s="183"/>
      <c r="L110" s="401" t="s">
        <v>67</v>
      </c>
      <c r="M110" s="401"/>
      <c r="N110" s="401"/>
      <c r="O110" s="401"/>
      <c r="P110" s="401"/>
      <c r="Q110" s="401"/>
      <c r="R110" s="401"/>
      <c r="S110" s="401"/>
      <c r="T110" s="401"/>
      <c r="U110" s="401"/>
      <c r="V110" s="401"/>
      <c r="W110" s="401"/>
      <c r="X110" s="401"/>
      <c r="Y110" s="401"/>
      <c r="Z110" s="401"/>
      <c r="AA110" s="401"/>
      <c r="AB110" s="401"/>
      <c r="AC110" s="401"/>
      <c r="AD110" s="401"/>
      <c r="AE110" s="401"/>
      <c r="AF110" s="401"/>
      <c r="AG110" s="385"/>
      <c r="AH110" s="377"/>
      <c r="AI110" s="377"/>
      <c r="AJ110" s="377"/>
      <c r="AK110" s="377"/>
      <c r="AL110" s="377"/>
      <c r="AM110" s="377"/>
      <c r="AN110" s="385"/>
      <c r="AO110" s="377"/>
      <c r="AP110" s="377"/>
      <c r="AQ110" s="59" t="s">
        <v>63</v>
      </c>
      <c r="AR110" s="45"/>
      <c r="AT110" s="190"/>
      <c r="AU110" s="191"/>
      <c r="AV110" s="190"/>
      <c r="AW110" s="190"/>
      <c r="AX110" s="190"/>
    </row>
    <row r="111" spans="1:50" s="3" customFormat="1" ht="29.25" customHeight="1" x14ac:dyDescent="0.2">
      <c r="A111" s="60" t="s">
        <v>65</v>
      </c>
      <c r="B111" s="45"/>
      <c r="C111" s="183"/>
      <c r="D111" s="183"/>
      <c r="E111" s="183"/>
      <c r="F111" s="401" t="s">
        <v>88</v>
      </c>
      <c r="G111" s="401"/>
      <c r="H111" s="401"/>
      <c r="I111" s="401"/>
      <c r="J111" s="401"/>
      <c r="K111" s="183"/>
      <c r="L111" s="401" t="s">
        <v>70</v>
      </c>
      <c r="M111" s="401"/>
      <c r="N111" s="401"/>
      <c r="O111" s="401"/>
      <c r="P111" s="401"/>
      <c r="Q111" s="401"/>
      <c r="R111" s="401"/>
      <c r="S111" s="401"/>
      <c r="T111" s="401"/>
      <c r="U111" s="401"/>
      <c r="V111" s="401"/>
      <c r="W111" s="401"/>
      <c r="X111" s="401"/>
      <c r="Y111" s="401"/>
      <c r="Z111" s="401"/>
      <c r="AA111" s="401"/>
      <c r="AB111" s="401"/>
      <c r="AC111" s="401"/>
      <c r="AD111" s="401"/>
      <c r="AE111" s="401"/>
      <c r="AF111" s="401"/>
      <c r="AG111" s="385"/>
      <c r="AH111" s="377"/>
      <c r="AI111" s="377"/>
      <c r="AJ111" s="377"/>
      <c r="AK111" s="377"/>
      <c r="AL111" s="377"/>
      <c r="AM111" s="377"/>
      <c r="AN111" s="385"/>
      <c r="AO111" s="377"/>
      <c r="AP111" s="377"/>
      <c r="AQ111" s="59" t="s">
        <v>63</v>
      </c>
      <c r="AR111" s="45"/>
      <c r="AT111" s="190"/>
      <c r="AU111" s="191"/>
      <c r="AV111" s="190"/>
      <c r="AW111" s="190"/>
      <c r="AX111" s="190"/>
    </row>
    <row r="112" spans="1:50" s="3" customFormat="1" ht="21.75" customHeight="1" x14ac:dyDescent="0.2">
      <c r="A112" s="60" t="s">
        <v>65</v>
      </c>
      <c r="B112" s="45"/>
      <c r="C112" s="183"/>
      <c r="D112" s="183"/>
      <c r="E112" s="183"/>
      <c r="F112" s="401" t="s">
        <v>89</v>
      </c>
      <c r="G112" s="401"/>
      <c r="H112" s="401"/>
      <c r="I112" s="401"/>
      <c r="J112" s="401"/>
      <c r="K112" s="183"/>
      <c r="L112" s="401" t="s">
        <v>72</v>
      </c>
      <c r="M112" s="401"/>
      <c r="N112" s="401"/>
      <c r="O112" s="401"/>
      <c r="P112" s="401"/>
      <c r="Q112" s="401"/>
      <c r="R112" s="401"/>
      <c r="S112" s="401"/>
      <c r="T112" s="401"/>
      <c r="U112" s="401"/>
      <c r="V112" s="401"/>
      <c r="W112" s="401"/>
      <c r="X112" s="401"/>
      <c r="Y112" s="401"/>
      <c r="Z112" s="401"/>
      <c r="AA112" s="401"/>
      <c r="AB112" s="401"/>
      <c r="AC112" s="401"/>
      <c r="AD112" s="401"/>
      <c r="AE112" s="401"/>
      <c r="AF112" s="401"/>
      <c r="AG112" s="385"/>
      <c r="AH112" s="377"/>
      <c r="AI112" s="377"/>
      <c r="AJ112" s="377"/>
      <c r="AK112" s="377"/>
      <c r="AL112" s="377"/>
      <c r="AM112" s="377"/>
      <c r="AN112" s="385"/>
      <c r="AO112" s="377"/>
      <c r="AP112" s="377"/>
      <c r="AQ112" s="59" t="s">
        <v>63</v>
      </c>
      <c r="AR112" s="45"/>
      <c r="AT112" s="190"/>
      <c r="AU112" s="191"/>
      <c r="AV112" s="190"/>
      <c r="AW112" s="190"/>
      <c r="AX112" s="190"/>
    </row>
    <row r="113" spans="1:50" s="6" customFormat="1" ht="16.5" customHeight="1" x14ac:dyDescent="0.2">
      <c r="B113" s="57"/>
      <c r="C113" s="184"/>
      <c r="D113" s="378" t="s">
        <v>90</v>
      </c>
      <c r="E113" s="378"/>
      <c r="F113" s="378"/>
      <c r="G113" s="378"/>
      <c r="H113" s="378"/>
      <c r="J113" s="378" t="s">
        <v>91</v>
      </c>
      <c r="K113" s="378"/>
      <c r="L113" s="378"/>
      <c r="M113" s="378"/>
      <c r="N113" s="378"/>
      <c r="O113" s="378"/>
      <c r="P113" s="378"/>
      <c r="Q113" s="378"/>
      <c r="R113" s="378"/>
      <c r="S113" s="378"/>
      <c r="T113" s="378"/>
      <c r="U113" s="378"/>
      <c r="V113" s="378"/>
      <c r="W113" s="378"/>
      <c r="X113" s="378"/>
      <c r="Y113" s="378"/>
      <c r="Z113" s="378"/>
      <c r="AA113" s="378"/>
      <c r="AB113" s="378"/>
      <c r="AC113" s="378"/>
      <c r="AD113" s="378"/>
      <c r="AE113" s="378"/>
      <c r="AF113" s="378"/>
      <c r="AG113" s="402"/>
      <c r="AH113" s="398"/>
      <c r="AI113" s="398"/>
      <c r="AJ113" s="398"/>
      <c r="AK113" s="398"/>
      <c r="AL113" s="398"/>
      <c r="AM113" s="398"/>
      <c r="AN113" s="397"/>
      <c r="AO113" s="398"/>
      <c r="AP113" s="398"/>
      <c r="AQ113" s="58" t="s">
        <v>59</v>
      </c>
      <c r="AR113" s="57"/>
      <c r="AT113" s="192"/>
      <c r="AU113" s="193"/>
      <c r="AV113" s="192"/>
      <c r="AW113" s="192"/>
      <c r="AX113" s="192"/>
    </row>
    <row r="114" spans="1:50" s="3" customFormat="1" ht="20.25" customHeight="1" x14ac:dyDescent="0.2">
      <c r="A114" s="60" t="s">
        <v>65</v>
      </c>
      <c r="B114" s="45"/>
      <c r="C114" s="183"/>
      <c r="D114" s="183"/>
      <c r="E114" s="401" t="s">
        <v>92</v>
      </c>
      <c r="F114" s="401"/>
      <c r="G114" s="401"/>
      <c r="H114" s="401"/>
      <c r="I114" s="401"/>
      <c r="J114" s="183"/>
      <c r="K114" s="401" t="s">
        <v>93</v>
      </c>
      <c r="L114" s="401"/>
      <c r="M114" s="401"/>
      <c r="N114" s="401"/>
      <c r="O114" s="401"/>
      <c r="P114" s="401"/>
      <c r="Q114" s="401"/>
      <c r="R114" s="401"/>
      <c r="S114" s="401"/>
      <c r="T114" s="401"/>
      <c r="U114" s="401"/>
      <c r="V114" s="401"/>
      <c r="W114" s="401"/>
      <c r="X114" s="401"/>
      <c r="Y114" s="401"/>
      <c r="Z114" s="401"/>
      <c r="AA114" s="401"/>
      <c r="AB114" s="401"/>
      <c r="AC114" s="401"/>
      <c r="AD114" s="401"/>
      <c r="AE114" s="401"/>
      <c r="AF114" s="401"/>
      <c r="AG114" s="385"/>
      <c r="AH114" s="377"/>
      <c r="AI114" s="377"/>
      <c r="AJ114" s="377"/>
      <c r="AK114" s="377"/>
      <c r="AL114" s="377"/>
      <c r="AM114" s="377"/>
      <c r="AN114" s="385"/>
      <c r="AO114" s="377"/>
      <c r="AP114" s="377"/>
      <c r="AQ114" s="59" t="s">
        <v>63</v>
      </c>
      <c r="AR114" s="45"/>
      <c r="AT114" s="190"/>
      <c r="AU114" s="191"/>
      <c r="AV114" s="190"/>
      <c r="AW114" s="190"/>
      <c r="AX114" s="190"/>
    </row>
    <row r="115" spans="1:50" s="3" customFormat="1" ht="22.5" customHeight="1" x14ac:dyDescent="0.2">
      <c r="A115" s="60" t="s">
        <v>65</v>
      </c>
      <c r="B115" s="45"/>
      <c r="C115" s="183"/>
      <c r="D115" s="183"/>
      <c r="E115" s="401" t="s">
        <v>94</v>
      </c>
      <c r="F115" s="401"/>
      <c r="G115" s="401"/>
      <c r="H115" s="401"/>
      <c r="I115" s="401"/>
      <c r="J115" s="183"/>
      <c r="K115" s="401" t="s">
        <v>95</v>
      </c>
      <c r="L115" s="401"/>
      <c r="M115" s="401"/>
      <c r="N115" s="401"/>
      <c r="O115" s="401"/>
      <c r="P115" s="401"/>
      <c r="Q115" s="401"/>
      <c r="R115" s="401"/>
      <c r="S115" s="401"/>
      <c r="T115" s="401"/>
      <c r="U115" s="401"/>
      <c r="V115" s="401"/>
      <c r="W115" s="401"/>
      <c r="X115" s="401"/>
      <c r="Y115" s="401"/>
      <c r="Z115" s="401"/>
      <c r="AA115" s="401"/>
      <c r="AB115" s="401"/>
      <c r="AC115" s="401"/>
      <c r="AD115" s="401"/>
      <c r="AE115" s="401"/>
      <c r="AF115" s="401"/>
      <c r="AG115" s="385"/>
      <c r="AH115" s="377"/>
      <c r="AI115" s="377"/>
      <c r="AJ115" s="377"/>
      <c r="AK115" s="377"/>
      <c r="AL115" s="377"/>
      <c r="AM115" s="377"/>
      <c r="AN115" s="385"/>
      <c r="AO115" s="377"/>
      <c r="AP115" s="377"/>
      <c r="AQ115" s="59" t="s">
        <v>63</v>
      </c>
      <c r="AR115" s="45"/>
      <c r="AT115" s="190"/>
      <c r="AU115" s="191"/>
      <c r="AV115" s="190"/>
      <c r="AW115" s="190"/>
      <c r="AX115" s="190"/>
    </row>
    <row r="116" spans="1:50" s="6" customFormat="1" ht="16.5" customHeight="1" x14ac:dyDescent="0.2">
      <c r="B116" s="57"/>
      <c r="C116" s="184"/>
      <c r="D116" s="378" t="s">
        <v>96</v>
      </c>
      <c r="E116" s="378"/>
      <c r="F116" s="378"/>
      <c r="G116" s="378"/>
      <c r="H116" s="378"/>
      <c r="J116" s="378" t="s">
        <v>97</v>
      </c>
      <c r="K116" s="378"/>
      <c r="L116" s="378"/>
      <c r="M116" s="378"/>
      <c r="N116" s="378"/>
      <c r="O116" s="378"/>
      <c r="P116" s="378"/>
      <c r="Q116" s="378"/>
      <c r="R116" s="378"/>
      <c r="S116" s="378"/>
      <c r="T116" s="378"/>
      <c r="U116" s="378"/>
      <c r="V116" s="378"/>
      <c r="W116" s="378"/>
      <c r="X116" s="378"/>
      <c r="Y116" s="378"/>
      <c r="Z116" s="378"/>
      <c r="AA116" s="378"/>
      <c r="AB116" s="378"/>
      <c r="AC116" s="378"/>
      <c r="AD116" s="378"/>
      <c r="AE116" s="378"/>
      <c r="AF116" s="378"/>
      <c r="AG116" s="402"/>
      <c r="AH116" s="398"/>
      <c r="AI116" s="398"/>
      <c r="AJ116" s="398"/>
      <c r="AK116" s="398"/>
      <c r="AL116" s="398"/>
      <c r="AM116" s="398"/>
      <c r="AN116" s="397"/>
      <c r="AO116" s="398"/>
      <c r="AP116" s="398"/>
      <c r="AQ116" s="58" t="s">
        <v>59</v>
      </c>
      <c r="AR116" s="57"/>
      <c r="AT116" s="192"/>
      <c r="AU116" s="193"/>
      <c r="AV116" s="192"/>
      <c r="AW116" s="192"/>
      <c r="AX116" s="192"/>
    </row>
    <row r="117" spans="1:50" s="3" customFormat="1" ht="18.75" customHeight="1" x14ac:dyDescent="0.2">
      <c r="A117" s="60" t="s">
        <v>65</v>
      </c>
      <c r="B117" s="45"/>
      <c r="C117" s="183"/>
      <c r="D117" s="183"/>
      <c r="E117" s="401" t="s">
        <v>98</v>
      </c>
      <c r="F117" s="401"/>
      <c r="G117" s="401"/>
      <c r="H117" s="401"/>
      <c r="I117" s="401"/>
      <c r="J117" s="183"/>
      <c r="K117" s="401" t="s">
        <v>99</v>
      </c>
      <c r="L117" s="401"/>
      <c r="M117" s="401"/>
      <c r="N117" s="401"/>
      <c r="O117" s="401"/>
      <c r="P117" s="401"/>
      <c r="Q117" s="401"/>
      <c r="R117" s="401"/>
      <c r="S117" s="401"/>
      <c r="T117" s="401"/>
      <c r="U117" s="401"/>
      <c r="V117" s="401"/>
      <c r="W117" s="401"/>
      <c r="X117" s="401"/>
      <c r="Y117" s="401"/>
      <c r="Z117" s="401"/>
      <c r="AA117" s="401"/>
      <c r="AB117" s="401"/>
      <c r="AC117" s="401"/>
      <c r="AD117" s="401"/>
      <c r="AE117" s="401"/>
      <c r="AF117" s="401"/>
      <c r="AG117" s="385"/>
      <c r="AH117" s="377"/>
      <c r="AI117" s="377"/>
      <c r="AJ117" s="377"/>
      <c r="AK117" s="377"/>
      <c r="AL117" s="377"/>
      <c r="AM117" s="377"/>
      <c r="AN117" s="385"/>
      <c r="AO117" s="377"/>
      <c r="AP117" s="377"/>
      <c r="AQ117" s="59" t="s">
        <v>63</v>
      </c>
      <c r="AR117" s="45"/>
      <c r="AT117" s="190"/>
      <c r="AU117" s="191"/>
      <c r="AV117" s="190"/>
      <c r="AW117" s="190"/>
      <c r="AX117" s="190"/>
    </row>
    <row r="118" spans="1:50" s="3" customFormat="1" ht="21" customHeight="1" x14ac:dyDescent="0.2">
      <c r="A118" s="60" t="s">
        <v>65</v>
      </c>
      <c r="B118" s="45"/>
      <c r="C118" s="183"/>
      <c r="D118" s="183"/>
      <c r="E118" s="401" t="s">
        <v>100</v>
      </c>
      <c r="F118" s="401"/>
      <c r="G118" s="401"/>
      <c r="H118" s="401"/>
      <c r="I118" s="401"/>
      <c r="J118" s="183"/>
      <c r="K118" s="401" t="s">
        <v>101</v>
      </c>
      <c r="L118" s="401"/>
      <c r="M118" s="401"/>
      <c r="N118" s="401"/>
      <c r="O118" s="401"/>
      <c r="P118" s="401"/>
      <c r="Q118" s="401"/>
      <c r="R118" s="401"/>
      <c r="S118" s="401"/>
      <c r="T118" s="401"/>
      <c r="U118" s="401"/>
      <c r="V118" s="401"/>
      <c r="W118" s="401"/>
      <c r="X118" s="401"/>
      <c r="Y118" s="401"/>
      <c r="Z118" s="401"/>
      <c r="AA118" s="401"/>
      <c r="AB118" s="401"/>
      <c r="AC118" s="401"/>
      <c r="AD118" s="401"/>
      <c r="AE118" s="401"/>
      <c r="AF118" s="401"/>
      <c r="AG118" s="385"/>
      <c r="AH118" s="377"/>
      <c r="AI118" s="377"/>
      <c r="AJ118" s="377"/>
      <c r="AK118" s="377"/>
      <c r="AL118" s="377"/>
      <c r="AM118" s="377"/>
      <c r="AN118" s="385"/>
      <c r="AO118" s="377"/>
      <c r="AP118" s="377"/>
      <c r="AQ118" s="59" t="s">
        <v>63</v>
      </c>
      <c r="AR118" s="45"/>
      <c r="AT118" s="190"/>
      <c r="AU118" s="191"/>
      <c r="AV118" s="190"/>
      <c r="AW118" s="190"/>
      <c r="AX118" s="190"/>
    </row>
    <row r="119" spans="1:50" s="3" customFormat="1" ht="20.25" customHeight="1" x14ac:dyDescent="0.2">
      <c r="A119" s="60" t="s">
        <v>65</v>
      </c>
      <c r="B119" s="45"/>
      <c r="C119" s="183"/>
      <c r="D119" s="183"/>
      <c r="E119" s="401" t="s">
        <v>102</v>
      </c>
      <c r="F119" s="401"/>
      <c r="G119" s="401"/>
      <c r="H119" s="401"/>
      <c r="I119" s="401"/>
      <c r="J119" s="183"/>
      <c r="K119" s="401" t="s">
        <v>103</v>
      </c>
      <c r="L119" s="401"/>
      <c r="M119" s="401"/>
      <c r="N119" s="401"/>
      <c r="O119" s="401"/>
      <c r="P119" s="401"/>
      <c r="Q119" s="401"/>
      <c r="R119" s="401"/>
      <c r="S119" s="401"/>
      <c r="T119" s="401"/>
      <c r="U119" s="401"/>
      <c r="V119" s="401"/>
      <c r="W119" s="401"/>
      <c r="X119" s="401"/>
      <c r="Y119" s="401"/>
      <c r="Z119" s="401"/>
      <c r="AA119" s="401"/>
      <c r="AB119" s="401"/>
      <c r="AC119" s="401"/>
      <c r="AD119" s="401"/>
      <c r="AE119" s="401"/>
      <c r="AF119" s="401"/>
      <c r="AG119" s="385"/>
      <c r="AH119" s="377"/>
      <c r="AI119" s="377"/>
      <c r="AJ119" s="377"/>
      <c r="AK119" s="377"/>
      <c r="AL119" s="377"/>
      <c r="AM119" s="377"/>
      <c r="AN119" s="385"/>
      <c r="AO119" s="377"/>
      <c r="AP119" s="377"/>
      <c r="AQ119" s="59" t="s">
        <v>63</v>
      </c>
      <c r="AR119" s="45"/>
      <c r="AT119" s="190"/>
      <c r="AU119" s="191"/>
      <c r="AV119" s="190"/>
      <c r="AW119" s="190"/>
      <c r="AX119" s="190"/>
    </row>
    <row r="120" spans="1:50" x14ac:dyDescent="0.2">
      <c r="B120" s="18"/>
      <c r="C120" s="322"/>
      <c r="D120" s="322"/>
      <c r="E120" s="322"/>
      <c r="F120" s="322"/>
      <c r="G120" s="322"/>
      <c r="H120" s="322"/>
      <c r="I120" s="322"/>
      <c r="J120" s="322"/>
      <c r="K120" s="322"/>
      <c r="L120" s="322"/>
      <c r="M120" s="322"/>
      <c r="N120" s="322"/>
      <c r="O120" s="322"/>
      <c r="P120" s="322"/>
      <c r="Q120" s="322"/>
      <c r="R120" s="322"/>
      <c r="S120" s="322"/>
      <c r="T120" s="322"/>
      <c r="U120" s="322"/>
      <c r="V120" s="322"/>
      <c r="W120" s="322"/>
      <c r="X120" s="322"/>
      <c r="Y120" s="322"/>
      <c r="Z120" s="322"/>
      <c r="AA120" s="322"/>
      <c r="AB120" s="322"/>
      <c r="AC120" s="322"/>
      <c r="AD120" s="322"/>
      <c r="AE120" s="322"/>
      <c r="AF120" s="322"/>
      <c r="AG120" s="322"/>
      <c r="AH120" s="322"/>
      <c r="AI120" s="322"/>
      <c r="AJ120" s="322"/>
      <c r="AK120" s="322"/>
      <c r="AL120" s="322"/>
      <c r="AM120" s="322"/>
      <c r="AN120" s="322"/>
      <c r="AO120" s="322"/>
      <c r="AP120" s="322"/>
      <c r="AR120" s="18"/>
      <c r="AT120" s="194"/>
      <c r="AU120" s="194"/>
      <c r="AV120" s="194"/>
      <c r="AW120" s="194"/>
      <c r="AX120" s="194"/>
    </row>
    <row r="121" spans="1:50" s="1" customFormat="1" ht="30" customHeight="1" x14ac:dyDescent="0.2">
      <c r="B121" s="29"/>
      <c r="C121" s="56" t="s">
        <v>104</v>
      </c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399"/>
      <c r="AH121" s="399"/>
      <c r="AI121" s="399"/>
      <c r="AJ121" s="399"/>
      <c r="AK121" s="399"/>
      <c r="AL121" s="399"/>
      <c r="AM121" s="399"/>
      <c r="AN121" s="399"/>
      <c r="AO121" s="399"/>
      <c r="AP121" s="399"/>
      <c r="AQ121" s="61"/>
      <c r="AR121" s="29"/>
      <c r="AT121" s="143"/>
      <c r="AU121" s="195"/>
      <c r="AV121" s="143"/>
      <c r="AW121" s="143"/>
      <c r="AX121" s="143"/>
    </row>
    <row r="122" spans="1:50" s="1" customFormat="1" ht="10.9" customHeight="1" x14ac:dyDescent="0.2">
      <c r="B122" s="29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  <c r="AH122" s="155"/>
      <c r="AI122" s="155"/>
      <c r="AJ122" s="155"/>
      <c r="AK122" s="155"/>
      <c r="AL122" s="155"/>
      <c r="AM122" s="155"/>
      <c r="AN122" s="155"/>
      <c r="AO122" s="155"/>
      <c r="AP122" s="155"/>
      <c r="AR122" s="29"/>
      <c r="AT122" s="143"/>
      <c r="AU122" s="143"/>
      <c r="AV122" s="143"/>
      <c r="AW122" s="143"/>
      <c r="AX122" s="143"/>
    </row>
    <row r="123" spans="1:50" s="1" customFormat="1" ht="30" customHeight="1" x14ac:dyDescent="0.2">
      <c r="B123" s="29"/>
      <c r="C123" s="289" t="s">
        <v>105</v>
      </c>
      <c r="D123" s="290"/>
      <c r="E123" s="290"/>
      <c r="F123" s="290"/>
      <c r="G123" s="290"/>
      <c r="H123" s="290"/>
      <c r="I123" s="290"/>
      <c r="J123" s="290"/>
      <c r="K123" s="290"/>
      <c r="L123" s="290"/>
      <c r="M123" s="290"/>
      <c r="N123" s="290"/>
      <c r="O123" s="290"/>
      <c r="P123" s="290"/>
      <c r="Q123" s="290"/>
      <c r="R123" s="290"/>
      <c r="S123" s="290"/>
      <c r="T123" s="290"/>
      <c r="U123" s="290"/>
      <c r="V123" s="290"/>
      <c r="W123" s="290"/>
      <c r="X123" s="290"/>
      <c r="Y123" s="290"/>
      <c r="Z123" s="290"/>
      <c r="AA123" s="290"/>
      <c r="AB123" s="290"/>
      <c r="AC123" s="290"/>
      <c r="AD123" s="290"/>
      <c r="AE123" s="290"/>
      <c r="AF123" s="290"/>
      <c r="AG123" s="400"/>
      <c r="AH123" s="400"/>
      <c r="AI123" s="400"/>
      <c r="AJ123" s="400"/>
      <c r="AK123" s="400"/>
      <c r="AL123" s="400"/>
      <c r="AM123" s="400"/>
      <c r="AN123" s="400"/>
      <c r="AO123" s="400"/>
      <c r="AP123" s="400"/>
      <c r="AQ123" s="62"/>
      <c r="AR123" s="29"/>
      <c r="AT123" s="143"/>
      <c r="AU123" s="145"/>
      <c r="AV123" s="143"/>
      <c r="AW123" s="143"/>
      <c r="AX123" s="143"/>
    </row>
    <row r="124" spans="1:50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29"/>
      <c r="AT124" s="143"/>
      <c r="AU124" s="143"/>
      <c r="AV124" s="143"/>
      <c r="AW124" s="143"/>
      <c r="AX124" s="143"/>
    </row>
  </sheetData>
  <mergeCells count="142">
    <mergeCell ref="AN112:AP112"/>
    <mergeCell ref="F102:J102"/>
    <mergeCell ref="F103:J103"/>
    <mergeCell ref="F104:J104"/>
    <mergeCell ref="E105:I105"/>
    <mergeCell ref="F106:J106"/>
    <mergeCell ref="F107:J107"/>
    <mergeCell ref="F108:J108"/>
    <mergeCell ref="E109:I109"/>
    <mergeCell ref="AG103:AM103"/>
    <mergeCell ref="AG104:AM104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AN111:AP111"/>
    <mergeCell ref="L103:AF103"/>
    <mergeCell ref="L104:AF104"/>
    <mergeCell ref="K105:AF105"/>
    <mergeCell ref="L106:AF106"/>
    <mergeCell ref="L107:AF107"/>
    <mergeCell ref="AG96:AM96"/>
    <mergeCell ref="D95:H95"/>
    <mergeCell ref="E96:I96"/>
    <mergeCell ref="F97:J97"/>
    <mergeCell ref="F98:J98"/>
    <mergeCell ref="F99:J99"/>
    <mergeCell ref="F100:J100"/>
    <mergeCell ref="E101:I101"/>
    <mergeCell ref="AG99:AM99"/>
    <mergeCell ref="AG100:AM100"/>
    <mergeCell ref="AG101:AM101"/>
    <mergeCell ref="C92:G92"/>
    <mergeCell ref="I92:AF92"/>
    <mergeCell ref="J95:AF95"/>
    <mergeCell ref="K96:AF96"/>
    <mergeCell ref="L97:AF97"/>
    <mergeCell ref="L98:AF98"/>
    <mergeCell ref="L99:AF99"/>
    <mergeCell ref="L100:AF100"/>
    <mergeCell ref="K101:AF101"/>
    <mergeCell ref="F111:J111"/>
    <mergeCell ref="F110:J110"/>
    <mergeCell ref="F112:J112"/>
    <mergeCell ref="D113:H113"/>
    <mergeCell ref="E114:I114"/>
    <mergeCell ref="E115:I115"/>
    <mergeCell ref="D116:H116"/>
    <mergeCell ref="E117:I117"/>
    <mergeCell ref="AN97:AP97"/>
    <mergeCell ref="AG97:AM97"/>
    <mergeCell ref="AG98:AM98"/>
    <mergeCell ref="K109:AF109"/>
    <mergeCell ref="L108:AF108"/>
    <mergeCell ref="L110:AF110"/>
    <mergeCell ref="L111:AF111"/>
    <mergeCell ref="L112:AF112"/>
    <mergeCell ref="J113:AF113"/>
    <mergeCell ref="K114:AF114"/>
    <mergeCell ref="K115:AF115"/>
    <mergeCell ref="J116:AF116"/>
    <mergeCell ref="K117:AF117"/>
    <mergeCell ref="AG113:AM113"/>
    <mergeCell ref="AG114:AM114"/>
    <mergeCell ref="AG115:AM115"/>
    <mergeCell ref="AN115:AP115"/>
    <mergeCell ref="AN116:AP116"/>
    <mergeCell ref="AN117:AP117"/>
    <mergeCell ref="AN118:AP118"/>
    <mergeCell ref="AN119:AP119"/>
    <mergeCell ref="AN121:AP121"/>
    <mergeCell ref="AN123:AP123"/>
    <mergeCell ref="AG117:AM117"/>
    <mergeCell ref="E118:I118"/>
    <mergeCell ref="E119:I119"/>
    <mergeCell ref="AG119:AM119"/>
    <mergeCell ref="AG118:AM118"/>
    <mergeCell ref="AG121:AM121"/>
    <mergeCell ref="AG123:AM123"/>
    <mergeCell ref="K118:AF118"/>
    <mergeCell ref="K119:AF119"/>
    <mergeCell ref="AG116:AM116"/>
    <mergeCell ref="AK35:AO35"/>
    <mergeCell ref="AK36:AO36"/>
    <mergeCell ref="W37:AE37"/>
    <mergeCell ref="AK37:AO37"/>
    <mergeCell ref="W38:AE38"/>
    <mergeCell ref="AK38:AO38"/>
    <mergeCell ref="X40:AB40"/>
    <mergeCell ref="AK40:AO40"/>
    <mergeCell ref="AN114:AP114"/>
    <mergeCell ref="AN113:AP113"/>
    <mergeCell ref="AG102:AM102"/>
    <mergeCell ref="AG94:AM94"/>
    <mergeCell ref="AN94:AP94"/>
    <mergeCell ref="L102:AF102"/>
    <mergeCell ref="AN98:AP98"/>
    <mergeCell ref="AN101:AP101"/>
    <mergeCell ref="AN99:AP99"/>
    <mergeCell ref="AN100:AP100"/>
    <mergeCell ref="AN102:AP102"/>
    <mergeCell ref="AN92:AP92"/>
    <mergeCell ref="AG92:AM92"/>
    <mergeCell ref="AN95:AP95"/>
    <mergeCell ref="AG95:AM95"/>
    <mergeCell ref="AN96:AP96"/>
    <mergeCell ref="AM89:AP89"/>
    <mergeCell ref="L85:AO85"/>
    <mergeCell ref="AM87:AN87"/>
    <mergeCell ref="AM90:AP90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K33:AO33"/>
    <mergeCell ref="W36:AE36"/>
    <mergeCell ref="W35:AE35"/>
    <mergeCell ref="W33:AE33"/>
    <mergeCell ref="W34:AE34"/>
    <mergeCell ref="AK34:AO34"/>
  </mergeCells>
  <hyperlinks>
    <hyperlink ref="A97" location="'01.01-01 - časť. 01)_x0009_Arch...'!C2" display="/"/>
    <hyperlink ref="A98" location="'01.01-02 - časť. 02)_x0009_Elek...'!C2" display="/"/>
    <hyperlink ref="A99" location="'01.01-03 - časť. 03)_x0009_Ústr...'!C2" display="/"/>
    <hyperlink ref="A100" location="'01.01-04 - časť. 04)_x0009_Odbe...'!C2" display="/"/>
    <hyperlink ref="A102" location="'01.02-01 - časť. 01)_x0009_Arch...'!C2" display="/"/>
    <hyperlink ref="A103" location="'01.02-02 - časť. 02)_x0009_Elek...'!C2" display="/"/>
    <hyperlink ref="A104" location="'01.02-03 - časť. 03)_x0009_Ústr...'!C2" display="/"/>
    <hyperlink ref="A106" location="'01.03-01 - časť. 01)_x0009_Arch...'!C2" display="/"/>
    <hyperlink ref="A107" location="'01.03-02 - časť. 02)_x0009_Elek...'!C2" display="/"/>
    <hyperlink ref="A108" location="'01.03-03 - časť. 03)_x0009_Ústr...'!C2" display="/"/>
    <hyperlink ref="A110" location="'01.04-01 - časť. 01)_x0009_Arch...'!C2" display="/"/>
    <hyperlink ref="A111" location="'01.04-02 - časť. 02)_x0009_Elek...'!C2" display="/"/>
    <hyperlink ref="A112" location="'01.04-03 - časť. 03)_x0009_Ústr...'!C2" display="/"/>
    <hyperlink ref="A114" location="'02.01 - SO-02.01 Architek...'!C2" display="/"/>
    <hyperlink ref="A115" location="'02.02 - SO-02.02 Elektroi...'!C2" display="/"/>
    <hyperlink ref="A117" location="'03.01 - SO-03.01 Architek...'!C2" display="/"/>
    <hyperlink ref="A118" location="'03.02 - SO-03.02 Zdravote...'!C2" display="/"/>
    <hyperlink ref="A119" location="'03.03 - SO-03.03 Elektroi...'!C2" display="/"/>
  </hyperlink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3"/>
  <sheetViews>
    <sheetView showGridLines="0" topLeftCell="B112" zoomScale="110" zoomScaleNormal="110" workbookViewId="0">
      <selection activeCell="F145" sqref="F14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1.1640625" customWidth="1"/>
    <col min="15" max="15" width="11" customWidth="1"/>
    <col min="16" max="16" width="15" customWidth="1"/>
    <col min="17" max="17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1139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1264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K37" s="27"/>
      <c r="M37" s="29"/>
    </row>
    <row r="38" spans="2:14" s="1" customFormat="1" ht="25.35" customHeight="1" x14ac:dyDescent="0.2">
      <c r="B38" s="29"/>
      <c r="D38" s="67" t="s">
        <v>30</v>
      </c>
      <c r="K38" s="175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  <c r="N39" s="177"/>
    </row>
    <row r="40" spans="2:14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  <c r="N40" s="177"/>
    </row>
    <row r="41" spans="2:14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  <c r="N41" s="177"/>
    </row>
    <row r="42" spans="2:14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  <c r="N42" s="177"/>
    </row>
    <row r="43" spans="2:14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  <c r="N43" s="177"/>
    </row>
    <row r="44" spans="2:14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  <c r="N44" s="177"/>
    </row>
    <row r="45" spans="2:14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  <c r="N45" s="177"/>
    </row>
    <row r="46" spans="2:14" s="1" customFormat="1" ht="6.95" customHeight="1" x14ac:dyDescent="0.2">
      <c r="B46" s="29"/>
      <c r="M46" s="29"/>
      <c r="N46" s="177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1139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01.03-02 - časť. 02)	Elektroinštalácie a bleskozvod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712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8" customFormat="1" ht="24.95" customHeight="1" x14ac:dyDescent="0.2">
      <c r="B102" s="78"/>
      <c r="C102" s="285"/>
      <c r="D102" s="286" t="s">
        <v>1265</v>
      </c>
      <c r="E102" s="287"/>
      <c r="F102" s="287"/>
      <c r="G102" s="287"/>
      <c r="H102" s="287"/>
      <c r="I102" s="288"/>
      <c r="J102" s="288"/>
      <c r="K102" s="288"/>
      <c r="M102" s="78"/>
    </row>
    <row r="103" spans="2:13" s="8" customFormat="1" ht="24.95" customHeight="1" x14ac:dyDescent="0.2">
      <c r="B103" s="78"/>
      <c r="C103" s="285"/>
      <c r="D103" s="286" t="s">
        <v>1266</v>
      </c>
      <c r="E103" s="287"/>
      <c r="F103" s="287"/>
      <c r="G103" s="287"/>
      <c r="H103" s="287"/>
      <c r="I103" s="288"/>
      <c r="J103" s="288"/>
      <c r="K103" s="288"/>
      <c r="M103" s="78"/>
    </row>
    <row r="104" spans="2:13" s="8" customFormat="1" ht="24.95" customHeight="1" x14ac:dyDescent="0.2">
      <c r="B104" s="78"/>
      <c r="C104" s="285"/>
      <c r="D104" s="286" t="s">
        <v>716</v>
      </c>
      <c r="E104" s="287"/>
      <c r="F104" s="287"/>
      <c r="G104" s="287"/>
      <c r="H104" s="287"/>
      <c r="I104" s="288"/>
      <c r="J104" s="288"/>
      <c r="K104" s="288"/>
      <c r="M104" s="78"/>
    </row>
    <row r="105" spans="2:13" s="1" customFormat="1" ht="21.75" customHeight="1" x14ac:dyDescent="0.2">
      <c r="B105" s="29"/>
      <c r="C105" s="155"/>
      <c r="D105" s="155"/>
      <c r="E105" s="155"/>
      <c r="F105" s="155"/>
      <c r="G105" s="155"/>
      <c r="H105" s="155"/>
      <c r="I105" s="155"/>
      <c r="J105" s="155"/>
      <c r="K105" s="155"/>
      <c r="M105" s="29"/>
    </row>
    <row r="106" spans="2:13" s="1" customFormat="1" ht="6.95" customHeight="1" x14ac:dyDescent="0.2">
      <c r="B106" s="29"/>
      <c r="C106" s="155"/>
      <c r="D106" s="155"/>
      <c r="E106" s="155"/>
      <c r="F106" s="155"/>
      <c r="G106" s="155"/>
      <c r="H106" s="155"/>
      <c r="I106" s="155"/>
      <c r="J106" s="155"/>
      <c r="K106" s="155"/>
      <c r="M106" s="29"/>
    </row>
    <row r="107" spans="2:13" s="1" customFormat="1" ht="29.25" customHeight="1" x14ac:dyDescent="0.2">
      <c r="B107" s="29"/>
      <c r="C107" s="56" t="s">
        <v>139</v>
      </c>
      <c r="D107" s="155"/>
      <c r="E107" s="155"/>
      <c r="F107" s="155"/>
      <c r="G107" s="155"/>
      <c r="H107" s="155"/>
      <c r="I107" s="155"/>
      <c r="J107" s="155"/>
      <c r="K107" s="175"/>
      <c r="M107" s="29"/>
    </row>
    <row r="108" spans="2:13" s="1" customFormat="1" ht="18" customHeight="1" x14ac:dyDescent="0.2">
      <c r="B108" s="29"/>
      <c r="C108" s="155"/>
      <c r="D108" s="155"/>
      <c r="E108" s="155"/>
      <c r="F108" s="155"/>
      <c r="G108" s="155"/>
      <c r="H108" s="155"/>
      <c r="I108" s="155"/>
      <c r="J108" s="155"/>
      <c r="K108" s="155"/>
      <c r="M108" s="29"/>
    </row>
    <row r="109" spans="2:13" s="1" customFormat="1" ht="29.25" customHeight="1" x14ac:dyDescent="0.2">
      <c r="B109" s="29"/>
      <c r="C109" s="289" t="s">
        <v>105</v>
      </c>
      <c r="D109" s="290"/>
      <c r="E109" s="290"/>
      <c r="F109" s="290"/>
      <c r="G109" s="290"/>
      <c r="H109" s="290"/>
      <c r="I109" s="290"/>
      <c r="J109" s="290"/>
      <c r="K109" s="291"/>
      <c r="L109" s="62"/>
      <c r="M109" s="29"/>
    </row>
    <row r="110" spans="2:13" s="1" customFormat="1" ht="6.95" customHeight="1" x14ac:dyDescent="0.2">
      <c r="B110" s="41"/>
      <c r="C110" s="278"/>
      <c r="D110" s="278"/>
      <c r="E110" s="278"/>
      <c r="F110" s="278"/>
      <c r="G110" s="278"/>
      <c r="H110" s="278"/>
      <c r="I110" s="278"/>
      <c r="J110" s="278"/>
      <c r="K110" s="278"/>
      <c r="L110" s="42"/>
      <c r="M110" s="29"/>
    </row>
    <row r="111" spans="2:13" x14ac:dyDescent="0.2">
      <c r="C111" s="322"/>
      <c r="D111" s="322"/>
      <c r="E111" s="322"/>
      <c r="F111" s="322"/>
      <c r="G111" s="322"/>
      <c r="H111" s="322"/>
      <c r="I111" s="322"/>
      <c r="J111" s="322"/>
      <c r="K111" s="322"/>
    </row>
    <row r="112" spans="2:13" x14ac:dyDescent="0.2">
      <c r="C112" s="322"/>
      <c r="D112" s="322"/>
      <c r="E112" s="322"/>
      <c r="F112" s="322"/>
      <c r="G112" s="322"/>
      <c r="H112" s="322"/>
      <c r="I112" s="322"/>
      <c r="J112" s="322"/>
      <c r="K112" s="322"/>
    </row>
    <row r="114" spans="2:13" s="1" customFormat="1" ht="6.95" customHeight="1" x14ac:dyDescent="0.2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29"/>
    </row>
    <row r="115" spans="2:13" s="1" customFormat="1" ht="24.95" customHeight="1" x14ac:dyDescent="0.2">
      <c r="B115" s="29"/>
      <c r="C115" s="19" t="s">
        <v>140</v>
      </c>
      <c r="M115" s="29"/>
    </row>
    <row r="116" spans="2:13" s="1" customFormat="1" ht="6.95" customHeight="1" x14ac:dyDescent="0.2">
      <c r="B116" s="29"/>
      <c r="M116" s="29"/>
    </row>
    <row r="117" spans="2:13" s="1" customFormat="1" ht="12" customHeight="1" x14ac:dyDescent="0.2">
      <c r="B117" s="29"/>
      <c r="C117" s="23" t="s">
        <v>6</v>
      </c>
      <c r="M117" s="29"/>
    </row>
    <row r="118" spans="2:13" s="1" customFormat="1" ht="16.5" customHeight="1" x14ac:dyDescent="0.2">
      <c r="B118" s="29"/>
      <c r="E118" s="410" t="str">
        <f>E7</f>
        <v>Rožňava ORPZ, rekonštrukcia a modernizácia objektu</v>
      </c>
      <c r="F118" s="411"/>
      <c r="G118" s="411"/>
      <c r="H118" s="411"/>
      <c r="M118" s="29"/>
    </row>
    <row r="119" spans="2:13" ht="12" customHeight="1" x14ac:dyDescent="0.2">
      <c r="B119" s="18"/>
      <c r="C119" s="23" t="s">
        <v>107</v>
      </c>
      <c r="M119" s="18"/>
    </row>
    <row r="120" spans="2:13" ht="16.5" customHeight="1" x14ac:dyDescent="0.2">
      <c r="B120" s="18"/>
      <c r="E120" s="410" t="s">
        <v>108</v>
      </c>
      <c r="F120" s="382"/>
      <c r="G120" s="382"/>
      <c r="H120" s="382"/>
      <c r="M120" s="18"/>
    </row>
    <row r="121" spans="2:13" ht="12" customHeight="1" x14ac:dyDescent="0.2">
      <c r="B121" s="18"/>
      <c r="C121" s="23" t="s">
        <v>109</v>
      </c>
      <c r="M121" s="18"/>
    </row>
    <row r="122" spans="2:13" s="1" customFormat="1" ht="16.5" customHeight="1" x14ac:dyDescent="0.2">
      <c r="B122" s="29"/>
      <c r="E122" s="412" t="s">
        <v>1139</v>
      </c>
      <c r="F122" s="413"/>
      <c r="G122" s="413"/>
      <c r="H122" s="413"/>
      <c r="M122" s="29"/>
    </row>
    <row r="123" spans="2:13" s="1" customFormat="1" ht="12" customHeight="1" x14ac:dyDescent="0.2">
      <c r="B123" s="29"/>
      <c r="C123" s="23" t="s">
        <v>111</v>
      </c>
      <c r="M123" s="29"/>
    </row>
    <row r="124" spans="2:13" s="1" customFormat="1" ht="16.5" customHeight="1" x14ac:dyDescent="0.2">
      <c r="B124" s="29"/>
      <c r="E124" s="378" t="str">
        <f>E13</f>
        <v>01.03-02 - časť. 02)	Elektroinštalácie a bleskozvod</v>
      </c>
      <c r="F124" s="413"/>
      <c r="G124" s="413"/>
      <c r="H124" s="413"/>
      <c r="M124" s="29"/>
    </row>
    <row r="125" spans="2:13" s="1" customFormat="1" ht="6.95" customHeight="1" x14ac:dyDescent="0.2">
      <c r="B125" s="29"/>
      <c r="M125" s="29"/>
    </row>
    <row r="126" spans="2:13" s="1" customFormat="1" ht="12" customHeight="1" x14ac:dyDescent="0.2">
      <c r="B126" s="29"/>
      <c r="C126" s="23" t="s">
        <v>10</v>
      </c>
      <c r="F126" s="21" t="str">
        <f>F16</f>
        <v>Rožňava ORPZ</v>
      </c>
      <c r="I126" s="23" t="s">
        <v>12</v>
      </c>
      <c r="J126" s="49"/>
      <c r="M126" s="29"/>
    </row>
    <row r="127" spans="2:13" s="1" customFormat="1" ht="6.95" customHeight="1" x14ac:dyDescent="0.2">
      <c r="B127" s="29"/>
      <c r="M127" s="29"/>
    </row>
    <row r="128" spans="2:13" s="1" customFormat="1" ht="15.2" customHeight="1" x14ac:dyDescent="0.2">
      <c r="B128" s="29"/>
      <c r="C128" s="23" t="s">
        <v>13</v>
      </c>
      <c r="F128" s="21" t="str">
        <f>E19</f>
        <v>Ministerstvo vnútra Slovenskej republiky</v>
      </c>
      <c r="I128" s="23" t="s">
        <v>20</v>
      </c>
      <c r="J128" s="24" t="str">
        <f>E25</f>
        <v>Aproving s.r.o.</v>
      </c>
      <c r="M128" s="29"/>
    </row>
    <row r="129" spans="1:14" s="1" customFormat="1" ht="15.2" customHeight="1" x14ac:dyDescent="0.2">
      <c r="B129" s="29"/>
      <c r="C129" s="23" t="s">
        <v>18</v>
      </c>
      <c r="F129" s="21" t="str">
        <f>IF(E22="","",E22)</f>
        <v xml:space="preserve"> </v>
      </c>
      <c r="I129" s="23" t="s">
        <v>24</v>
      </c>
      <c r="J129" s="24" t="str">
        <f>E28</f>
        <v xml:space="preserve"> </v>
      </c>
      <c r="M129" s="29"/>
    </row>
    <row r="130" spans="1:14" s="1" customFormat="1" ht="10.35" customHeight="1" x14ac:dyDescent="0.2">
      <c r="B130" s="29"/>
      <c r="M130" s="29"/>
    </row>
    <row r="131" spans="1:14" s="10" customFormat="1" ht="29.25" customHeight="1" x14ac:dyDescent="0.2">
      <c r="B131" s="80"/>
      <c r="C131" s="81" t="s">
        <v>141</v>
      </c>
      <c r="D131" s="82" t="s">
        <v>54</v>
      </c>
      <c r="E131" s="82" t="s">
        <v>50</v>
      </c>
      <c r="F131" s="82" t="s">
        <v>51</v>
      </c>
      <c r="G131" s="82" t="s">
        <v>142</v>
      </c>
      <c r="H131" s="82" t="s">
        <v>143</v>
      </c>
      <c r="I131" s="82" t="s">
        <v>144</v>
      </c>
      <c r="J131" s="82" t="s">
        <v>145</v>
      </c>
      <c r="K131" s="83" t="s">
        <v>119</v>
      </c>
      <c r="L131" s="84" t="s">
        <v>146</v>
      </c>
      <c r="M131" s="80"/>
    </row>
    <row r="132" spans="1:14" s="1" customFormat="1" ht="22.9" customHeight="1" x14ac:dyDescent="0.25">
      <c r="A132" s="143"/>
      <c r="B132" s="213"/>
      <c r="C132" s="356" t="s">
        <v>113</v>
      </c>
      <c r="D132" s="143"/>
      <c r="E132" s="143"/>
      <c r="F132" s="143"/>
      <c r="G132" s="143"/>
      <c r="H132" s="143"/>
      <c r="I132" s="143"/>
      <c r="J132" s="143"/>
      <c r="K132" s="357"/>
      <c r="M132" s="29"/>
      <c r="N132" s="196" t="s">
        <v>1889</v>
      </c>
    </row>
    <row r="133" spans="1:14" s="11" customFormat="1" ht="25.9" customHeight="1" x14ac:dyDescent="0.2">
      <c r="A133" s="354"/>
      <c r="B133" s="358"/>
      <c r="C133" s="354"/>
      <c r="D133" s="352" t="s">
        <v>56</v>
      </c>
      <c r="E133" s="353" t="s">
        <v>717</v>
      </c>
      <c r="F133" s="353" t="s">
        <v>718</v>
      </c>
      <c r="G133" s="354"/>
      <c r="H133" s="354"/>
      <c r="I133" s="354"/>
      <c r="J133" s="354"/>
      <c r="K133" s="355"/>
      <c r="M133" s="85"/>
      <c r="N133" s="196">
        <v>1.3876999999999999</v>
      </c>
    </row>
    <row r="134" spans="1:14" s="1" customFormat="1" ht="28.5" customHeight="1" x14ac:dyDescent="0.2">
      <c r="A134" s="143"/>
      <c r="B134" s="359"/>
      <c r="C134" s="360" t="s">
        <v>171</v>
      </c>
      <c r="D134" s="360" t="s">
        <v>150</v>
      </c>
      <c r="E134" s="361" t="s">
        <v>1112</v>
      </c>
      <c r="F134" s="335" t="s">
        <v>1780</v>
      </c>
      <c r="G134" s="362" t="s">
        <v>348</v>
      </c>
      <c r="H134" s="363">
        <v>1</v>
      </c>
      <c r="I134" s="363"/>
      <c r="J134" s="363"/>
      <c r="K134" s="363"/>
      <c r="L134" s="92" t="s">
        <v>1</v>
      </c>
      <c r="M134" s="29"/>
    </row>
    <row r="135" spans="1:14" s="1" customFormat="1" ht="32.25" customHeight="1" x14ac:dyDescent="0.2">
      <c r="A135" s="143"/>
      <c r="B135" s="359"/>
      <c r="C135" s="364" t="s">
        <v>175</v>
      </c>
      <c r="D135" s="364" t="s">
        <v>218</v>
      </c>
      <c r="E135" s="365" t="s">
        <v>720</v>
      </c>
      <c r="F135" s="365" t="s">
        <v>1873</v>
      </c>
      <c r="G135" s="366" t="s">
        <v>348</v>
      </c>
      <c r="H135" s="367">
        <v>1</v>
      </c>
      <c r="I135" s="367">
        <v>0</v>
      </c>
      <c r="J135" s="367">
        <v>0</v>
      </c>
      <c r="K135" s="367">
        <v>0</v>
      </c>
      <c r="L135" s="104" t="s">
        <v>1</v>
      </c>
      <c r="M135" s="105"/>
    </row>
    <row r="136" spans="1:14" s="1" customFormat="1" ht="18.75" customHeight="1" x14ac:dyDescent="0.2">
      <c r="A136" s="143"/>
      <c r="B136" s="359"/>
      <c r="C136" s="360" t="s">
        <v>177</v>
      </c>
      <c r="D136" s="360" t="s">
        <v>150</v>
      </c>
      <c r="E136" s="361" t="s">
        <v>1113</v>
      </c>
      <c r="F136" s="335" t="s">
        <v>1781</v>
      </c>
      <c r="G136" s="362" t="s">
        <v>348</v>
      </c>
      <c r="H136" s="363">
        <v>1</v>
      </c>
      <c r="I136" s="367"/>
      <c r="J136" s="367"/>
      <c r="K136" s="363"/>
      <c r="L136" s="92" t="s">
        <v>1</v>
      </c>
      <c r="M136" s="29"/>
    </row>
    <row r="137" spans="1:14" s="1" customFormat="1" ht="35.25" customHeight="1" x14ac:dyDescent="0.2">
      <c r="A137" s="143"/>
      <c r="B137" s="359"/>
      <c r="C137" s="364" t="s">
        <v>179</v>
      </c>
      <c r="D137" s="364" t="s">
        <v>218</v>
      </c>
      <c r="E137" s="365" t="s">
        <v>1267</v>
      </c>
      <c r="F137" s="365" t="s">
        <v>1878</v>
      </c>
      <c r="G137" s="366" t="s">
        <v>348</v>
      </c>
      <c r="H137" s="367">
        <v>1</v>
      </c>
      <c r="I137" s="367">
        <v>0</v>
      </c>
      <c r="J137" s="367">
        <v>0</v>
      </c>
      <c r="K137" s="367">
        <v>0</v>
      </c>
      <c r="L137" s="104" t="s">
        <v>1</v>
      </c>
      <c r="M137" s="105"/>
    </row>
    <row r="138" spans="1:14" s="1" customFormat="1" ht="32.25" customHeight="1" x14ac:dyDescent="0.2">
      <c r="A138" s="143"/>
      <c r="B138" s="359"/>
      <c r="C138" s="364" t="s">
        <v>183</v>
      </c>
      <c r="D138" s="364" t="s">
        <v>218</v>
      </c>
      <c r="E138" s="365" t="s">
        <v>1115</v>
      </c>
      <c r="F138" s="365" t="s">
        <v>1875</v>
      </c>
      <c r="G138" s="366" t="s">
        <v>348</v>
      </c>
      <c r="H138" s="367">
        <v>1</v>
      </c>
      <c r="I138" s="367">
        <v>0</v>
      </c>
      <c r="J138" s="367">
        <v>0</v>
      </c>
      <c r="K138" s="367">
        <v>0</v>
      </c>
      <c r="L138" s="104" t="s">
        <v>1</v>
      </c>
      <c r="M138" s="105"/>
    </row>
    <row r="139" spans="1:14" s="1" customFormat="1" ht="30" customHeight="1" x14ac:dyDescent="0.2">
      <c r="A139" s="143"/>
      <c r="B139" s="359"/>
      <c r="C139" s="364" t="s">
        <v>189</v>
      </c>
      <c r="D139" s="364" t="s">
        <v>218</v>
      </c>
      <c r="E139" s="365" t="s">
        <v>1116</v>
      </c>
      <c r="F139" s="365" t="s">
        <v>1876</v>
      </c>
      <c r="G139" s="366" t="s">
        <v>348</v>
      </c>
      <c r="H139" s="367">
        <v>1</v>
      </c>
      <c r="I139" s="367">
        <v>0</v>
      </c>
      <c r="J139" s="367">
        <v>0</v>
      </c>
      <c r="K139" s="367">
        <v>0</v>
      </c>
      <c r="L139" s="104" t="s">
        <v>1</v>
      </c>
      <c r="M139" s="105"/>
    </row>
    <row r="140" spans="1:14" s="1" customFormat="1" ht="27.75" customHeight="1" x14ac:dyDescent="0.2">
      <c r="A140" s="143"/>
      <c r="B140" s="359"/>
      <c r="C140" s="364" t="s">
        <v>191</v>
      </c>
      <c r="D140" s="364" t="s">
        <v>218</v>
      </c>
      <c r="E140" s="365" t="s">
        <v>725</v>
      </c>
      <c r="F140" s="365" t="s">
        <v>1882</v>
      </c>
      <c r="G140" s="366" t="s">
        <v>348</v>
      </c>
      <c r="H140" s="367">
        <v>1</v>
      </c>
      <c r="I140" s="367">
        <v>0</v>
      </c>
      <c r="J140" s="367">
        <v>0</v>
      </c>
      <c r="K140" s="367">
        <v>0</v>
      </c>
      <c r="L140" s="104" t="s">
        <v>1</v>
      </c>
      <c r="M140" s="105"/>
    </row>
    <row r="141" spans="1:14" s="1" customFormat="1" ht="20.25" customHeight="1" x14ac:dyDescent="0.2">
      <c r="A141" s="143"/>
      <c r="B141" s="359"/>
      <c r="C141" s="360" t="s">
        <v>60</v>
      </c>
      <c r="D141" s="360" t="s">
        <v>150</v>
      </c>
      <c r="E141" s="361" t="s">
        <v>1268</v>
      </c>
      <c r="F141" s="335" t="s">
        <v>1799</v>
      </c>
      <c r="G141" s="362" t="s">
        <v>348</v>
      </c>
      <c r="H141" s="363">
        <v>1</v>
      </c>
      <c r="I141" s="363"/>
      <c r="J141" s="363"/>
      <c r="K141" s="363"/>
      <c r="L141" s="92" t="s">
        <v>1</v>
      </c>
      <c r="M141" s="29"/>
    </row>
    <row r="142" spans="1:14" s="1" customFormat="1" ht="29.25" customHeight="1" x14ac:dyDescent="0.2">
      <c r="A142" s="143"/>
      <c r="B142" s="359"/>
      <c r="C142" s="364" t="s">
        <v>64</v>
      </c>
      <c r="D142" s="364" t="s">
        <v>218</v>
      </c>
      <c r="E142" s="365" t="s">
        <v>1269</v>
      </c>
      <c r="F142" s="365" t="s">
        <v>1879</v>
      </c>
      <c r="G142" s="366" t="s">
        <v>348</v>
      </c>
      <c r="H142" s="367">
        <v>1</v>
      </c>
      <c r="I142" s="367">
        <v>0</v>
      </c>
      <c r="J142" s="367">
        <v>0</v>
      </c>
      <c r="K142" s="367">
        <v>0</v>
      </c>
      <c r="L142" s="104" t="s">
        <v>1</v>
      </c>
      <c r="M142" s="105"/>
    </row>
    <row r="143" spans="1:14" s="1" customFormat="1" ht="21" customHeight="1" x14ac:dyDescent="0.2">
      <c r="A143" s="143"/>
      <c r="B143" s="359"/>
      <c r="C143" s="364" t="s">
        <v>68</v>
      </c>
      <c r="D143" s="364" t="s">
        <v>218</v>
      </c>
      <c r="E143" s="365" t="s">
        <v>1270</v>
      </c>
      <c r="F143" s="365" t="s">
        <v>1880</v>
      </c>
      <c r="G143" s="366" t="s">
        <v>348</v>
      </c>
      <c r="H143" s="367">
        <v>1</v>
      </c>
      <c r="I143" s="367">
        <v>0</v>
      </c>
      <c r="J143" s="367">
        <v>0</v>
      </c>
      <c r="K143" s="367">
        <v>0</v>
      </c>
      <c r="L143" s="104" t="s">
        <v>1</v>
      </c>
      <c r="M143" s="105"/>
    </row>
    <row r="144" spans="1:14" s="1" customFormat="1" ht="33" customHeight="1" x14ac:dyDescent="0.2">
      <c r="A144" s="143"/>
      <c r="B144" s="359"/>
      <c r="C144" s="364" t="s">
        <v>155</v>
      </c>
      <c r="D144" s="364" t="s">
        <v>218</v>
      </c>
      <c r="E144" s="365" t="s">
        <v>1271</v>
      </c>
      <c r="F144" s="365" t="s">
        <v>2233</v>
      </c>
      <c r="G144" s="366" t="s">
        <v>348</v>
      </c>
      <c r="H144" s="367">
        <v>1</v>
      </c>
      <c r="I144" s="367">
        <v>0</v>
      </c>
      <c r="J144" s="367">
        <v>0</v>
      </c>
      <c r="K144" s="367">
        <v>0</v>
      </c>
      <c r="L144" s="104" t="s">
        <v>1</v>
      </c>
      <c r="M144" s="105"/>
    </row>
    <row r="145" spans="1:17" s="1" customFormat="1" ht="29.25" customHeight="1" x14ac:dyDescent="0.2">
      <c r="A145" s="143"/>
      <c r="B145" s="359"/>
      <c r="C145" s="364" t="s">
        <v>166</v>
      </c>
      <c r="D145" s="364" t="s">
        <v>218</v>
      </c>
      <c r="E145" s="365" t="s">
        <v>1272</v>
      </c>
      <c r="F145" s="365" t="s">
        <v>1881</v>
      </c>
      <c r="G145" s="366" t="s">
        <v>348</v>
      </c>
      <c r="H145" s="367">
        <v>1</v>
      </c>
      <c r="I145" s="367">
        <v>0</v>
      </c>
      <c r="J145" s="367">
        <v>0</v>
      </c>
      <c r="K145" s="367">
        <v>0</v>
      </c>
      <c r="L145" s="104" t="s">
        <v>1</v>
      </c>
      <c r="M145" s="105"/>
    </row>
    <row r="146" spans="1:17" s="11" customFormat="1" ht="25.9" customHeight="1" x14ac:dyDescent="0.2">
      <c r="A146" s="354"/>
      <c r="B146" s="358"/>
      <c r="C146" s="354"/>
      <c r="D146" s="352" t="s">
        <v>56</v>
      </c>
      <c r="E146" s="353" t="s">
        <v>726</v>
      </c>
      <c r="F146" s="353" t="s">
        <v>736</v>
      </c>
      <c r="G146" s="354"/>
      <c r="H146" s="354"/>
      <c r="I146" s="354"/>
      <c r="J146" s="354"/>
      <c r="K146" s="355"/>
      <c r="M146" s="85"/>
    </row>
    <row r="147" spans="1:17" s="1" customFormat="1" ht="31.5" customHeight="1" x14ac:dyDescent="0.2">
      <c r="B147" s="89"/>
      <c r="C147" s="90" t="s">
        <v>232</v>
      </c>
      <c r="D147" s="108" t="s">
        <v>150</v>
      </c>
      <c r="E147" s="109" t="s">
        <v>728</v>
      </c>
      <c r="F147" s="127" t="s">
        <v>1752</v>
      </c>
      <c r="G147" s="128" t="s">
        <v>348</v>
      </c>
      <c r="H147" s="129">
        <v>2</v>
      </c>
      <c r="I147" s="129"/>
      <c r="J147" s="129"/>
      <c r="K147" s="129"/>
      <c r="L147" s="92" t="s">
        <v>1</v>
      </c>
      <c r="M147" s="29"/>
    </row>
    <row r="148" spans="1:17" s="1" customFormat="1" ht="35.25" customHeight="1" x14ac:dyDescent="0.2">
      <c r="B148" s="89"/>
      <c r="C148" s="90" t="s">
        <v>193</v>
      </c>
      <c r="D148" s="108" t="s">
        <v>150</v>
      </c>
      <c r="E148" s="109" t="s">
        <v>737</v>
      </c>
      <c r="F148" s="127" t="s">
        <v>2292</v>
      </c>
      <c r="G148" s="128" t="s">
        <v>348</v>
      </c>
      <c r="H148" s="129">
        <v>5</v>
      </c>
      <c r="I148" s="129"/>
      <c r="J148" s="129"/>
      <c r="K148" s="129"/>
      <c r="L148" s="92" t="s">
        <v>1</v>
      </c>
      <c r="M148" s="29"/>
      <c r="N148" s="237"/>
      <c r="O148" s="283"/>
      <c r="P148" s="237"/>
      <c r="Q148" s="237"/>
    </row>
    <row r="149" spans="1:17" s="1" customFormat="1" ht="33.75" customHeight="1" x14ac:dyDescent="0.2">
      <c r="B149" s="89"/>
      <c r="C149" s="90" t="s">
        <v>196</v>
      </c>
      <c r="D149" s="108" t="s">
        <v>150</v>
      </c>
      <c r="E149" s="109" t="s">
        <v>739</v>
      </c>
      <c r="F149" s="127" t="s">
        <v>2293</v>
      </c>
      <c r="G149" s="128" t="s">
        <v>348</v>
      </c>
      <c r="H149" s="129">
        <v>19</v>
      </c>
      <c r="I149" s="129"/>
      <c r="J149" s="129"/>
      <c r="K149" s="129"/>
      <c r="L149" s="92" t="s">
        <v>1</v>
      </c>
      <c r="M149" s="29"/>
      <c r="N149" s="237"/>
      <c r="O149" s="237"/>
      <c r="P149" s="237"/>
      <c r="Q149" s="237"/>
    </row>
    <row r="150" spans="1:17" s="1" customFormat="1" ht="35.25" customHeight="1" x14ac:dyDescent="0.2">
      <c r="B150" s="89"/>
      <c r="C150" s="90" t="s">
        <v>203</v>
      </c>
      <c r="D150" s="108" t="s">
        <v>150</v>
      </c>
      <c r="E150" s="109" t="s">
        <v>741</v>
      </c>
      <c r="F150" s="127" t="s">
        <v>2287</v>
      </c>
      <c r="G150" s="128" t="s">
        <v>348</v>
      </c>
      <c r="H150" s="129">
        <v>76</v>
      </c>
      <c r="I150" s="129"/>
      <c r="J150" s="129"/>
      <c r="K150" s="129"/>
      <c r="L150" s="92" t="s">
        <v>1</v>
      </c>
      <c r="M150" s="29"/>
      <c r="N150" s="237"/>
      <c r="O150" s="237"/>
      <c r="P150" s="237"/>
      <c r="Q150" s="237"/>
    </row>
    <row r="151" spans="1:17" s="1" customFormat="1" ht="34.5" customHeight="1" x14ac:dyDescent="0.2">
      <c r="B151" s="89"/>
      <c r="C151" s="90" t="s">
        <v>208</v>
      </c>
      <c r="D151" s="108" t="s">
        <v>150</v>
      </c>
      <c r="E151" s="109" t="s">
        <v>742</v>
      </c>
      <c r="F151" s="127" t="s">
        <v>2270</v>
      </c>
      <c r="G151" s="128" t="s">
        <v>348</v>
      </c>
      <c r="H151" s="129">
        <v>24</v>
      </c>
      <c r="I151" s="129"/>
      <c r="J151" s="129"/>
      <c r="K151" s="129"/>
      <c r="L151" s="92" t="s">
        <v>1</v>
      </c>
      <c r="M151" s="29"/>
      <c r="N151" s="237"/>
      <c r="O151" s="237"/>
      <c r="P151" s="237"/>
      <c r="Q151" s="237"/>
    </row>
    <row r="152" spans="1:17" s="1" customFormat="1" ht="33.75" customHeight="1" x14ac:dyDescent="0.2">
      <c r="B152" s="89"/>
      <c r="C152" s="90" t="s">
        <v>2</v>
      </c>
      <c r="D152" s="108" t="s">
        <v>150</v>
      </c>
      <c r="E152" s="109" t="s">
        <v>743</v>
      </c>
      <c r="F152" s="127" t="s">
        <v>2298</v>
      </c>
      <c r="G152" s="128" t="s">
        <v>348</v>
      </c>
      <c r="H152" s="129">
        <v>6</v>
      </c>
      <c r="I152" s="129"/>
      <c r="J152" s="129"/>
      <c r="K152" s="129"/>
      <c r="L152" s="92" t="s">
        <v>1</v>
      </c>
      <c r="M152" s="29"/>
      <c r="N152" s="237"/>
      <c r="O152" s="237"/>
      <c r="P152" s="237"/>
      <c r="Q152" s="237"/>
    </row>
    <row r="153" spans="1:17" s="1" customFormat="1" ht="43.5" customHeight="1" x14ac:dyDescent="0.2">
      <c r="B153" s="89"/>
      <c r="C153" s="90" t="s">
        <v>198</v>
      </c>
      <c r="D153" s="108" t="s">
        <v>150</v>
      </c>
      <c r="E153" s="109" t="s">
        <v>1273</v>
      </c>
      <c r="F153" s="127" t="s">
        <v>2299</v>
      </c>
      <c r="G153" s="128" t="s">
        <v>348</v>
      </c>
      <c r="H153" s="129">
        <v>16</v>
      </c>
      <c r="I153" s="129"/>
      <c r="J153" s="129"/>
      <c r="K153" s="129"/>
      <c r="L153" s="92" t="s">
        <v>1</v>
      </c>
      <c r="M153" s="29"/>
      <c r="N153" s="237"/>
      <c r="O153" s="237"/>
      <c r="P153" s="237"/>
      <c r="Q153" s="237"/>
    </row>
    <row r="154" spans="1:17" s="1" customFormat="1" ht="35.25" customHeight="1" x14ac:dyDescent="0.2">
      <c r="B154" s="89"/>
      <c r="C154" s="90" t="s">
        <v>200</v>
      </c>
      <c r="D154" s="108" t="s">
        <v>150</v>
      </c>
      <c r="E154" s="109" t="s">
        <v>1274</v>
      </c>
      <c r="F154" s="127" t="s">
        <v>2300</v>
      </c>
      <c r="G154" s="128" t="s">
        <v>348</v>
      </c>
      <c r="H154" s="129">
        <v>5</v>
      </c>
      <c r="I154" s="129"/>
      <c r="J154" s="129"/>
      <c r="K154" s="129"/>
      <c r="L154" s="92" t="s">
        <v>1</v>
      </c>
      <c r="M154" s="29"/>
      <c r="N154" s="237"/>
      <c r="O154" s="237"/>
      <c r="P154" s="237"/>
      <c r="Q154" s="237"/>
    </row>
    <row r="155" spans="1:17" s="1" customFormat="1" ht="36" customHeight="1" x14ac:dyDescent="0.2">
      <c r="B155" s="89"/>
      <c r="C155" s="90" t="s">
        <v>205</v>
      </c>
      <c r="D155" s="108" t="s">
        <v>150</v>
      </c>
      <c r="E155" s="109" t="s">
        <v>1275</v>
      </c>
      <c r="F155" s="127" t="s">
        <v>2301</v>
      </c>
      <c r="G155" s="128" t="s">
        <v>348</v>
      </c>
      <c r="H155" s="129">
        <v>10</v>
      </c>
      <c r="I155" s="129"/>
      <c r="J155" s="129"/>
      <c r="K155" s="129"/>
      <c r="L155" s="92" t="s">
        <v>1</v>
      </c>
      <c r="M155" s="29"/>
      <c r="N155" s="237"/>
      <c r="O155" s="237"/>
      <c r="P155" s="237"/>
      <c r="Q155" s="237"/>
    </row>
    <row r="156" spans="1:17" s="1" customFormat="1" ht="40.5" customHeight="1" x14ac:dyDescent="0.2">
      <c r="B156" s="89"/>
      <c r="C156" s="90" t="s">
        <v>212</v>
      </c>
      <c r="D156" s="108" t="s">
        <v>150</v>
      </c>
      <c r="E156" s="109" t="s">
        <v>1276</v>
      </c>
      <c r="F156" s="127" t="s">
        <v>2302</v>
      </c>
      <c r="G156" s="128" t="s">
        <v>348</v>
      </c>
      <c r="H156" s="129">
        <v>9</v>
      </c>
      <c r="I156" s="129"/>
      <c r="J156" s="129"/>
      <c r="K156" s="129"/>
      <c r="L156" s="92" t="s">
        <v>1</v>
      </c>
      <c r="M156" s="29"/>
      <c r="N156" s="237"/>
      <c r="O156" s="237"/>
      <c r="P156" s="237"/>
      <c r="Q156" s="237"/>
    </row>
    <row r="157" spans="1:17" s="1" customFormat="1" ht="40.5" customHeight="1" x14ac:dyDescent="0.2">
      <c r="B157" s="89"/>
      <c r="C157" s="90" t="s">
        <v>214</v>
      </c>
      <c r="D157" s="108" t="s">
        <v>150</v>
      </c>
      <c r="E157" s="109" t="s">
        <v>1277</v>
      </c>
      <c r="F157" s="127" t="s">
        <v>2303</v>
      </c>
      <c r="G157" s="128" t="s">
        <v>348</v>
      </c>
      <c r="H157" s="129">
        <v>1</v>
      </c>
      <c r="I157" s="129"/>
      <c r="J157" s="129"/>
      <c r="K157" s="129"/>
      <c r="L157" s="92" t="s">
        <v>1</v>
      </c>
      <c r="M157" s="29"/>
      <c r="N157" s="237"/>
      <c r="O157" s="237"/>
      <c r="P157" s="237"/>
      <c r="Q157" s="237"/>
    </row>
    <row r="158" spans="1:17" s="1" customFormat="1" ht="23.25" customHeight="1" x14ac:dyDescent="0.2">
      <c r="B158" s="89"/>
      <c r="C158" s="90" t="s">
        <v>217</v>
      </c>
      <c r="D158" s="108" t="s">
        <v>150</v>
      </c>
      <c r="E158" s="109" t="s">
        <v>1278</v>
      </c>
      <c r="F158" s="127" t="s">
        <v>2271</v>
      </c>
      <c r="G158" s="128" t="s">
        <v>348</v>
      </c>
      <c r="H158" s="129">
        <v>2</v>
      </c>
      <c r="I158" s="129"/>
      <c r="J158" s="129"/>
      <c r="K158" s="129"/>
      <c r="L158" s="92" t="s">
        <v>1</v>
      </c>
      <c r="M158" s="29"/>
    </row>
    <row r="159" spans="1:17" s="1" customFormat="1" ht="16.5" customHeight="1" x14ac:dyDescent="0.2">
      <c r="B159" s="89"/>
      <c r="C159" s="90" t="s">
        <v>221</v>
      </c>
      <c r="D159" s="108" t="s">
        <v>150</v>
      </c>
      <c r="E159" s="109" t="s">
        <v>1279</v>
      </c>
      <c r="F159" s="127" t="s">
        <v>1800</v>
      </c>
      <c r="G159" s="128" t="s">
        <v>234</v>
      </c>
      <c r="H159" s="129">
        <v>80</v>
      </c>
      <c r="I159" s="129"/>
      <c r="J159" s="129"/>
      <c r="K159" s="129"/>
      <c r="L159" s="92" t="s">
        <v>1</v>
      </c>
      <c r="M159" s="29"/>
    </row>
    <row r="160" spans="1:17" s="1" customFormat="1" ht="31.5" customHeight="1" x14ac:dyDescent="0.2">
      <c r="B160" s="89"/>
      <c r="C160" s="90" t="s">
        <v>223</v>
      </c>
      <c r="D160" s="108" t="s">
        <v>150</v>
      </c>
      <c r="E160" s="109" t="s">
        <v>1280</v>
      </c>
      <c r="F160" s="127" t="s">
        <v>2104</v>
      </c>
      <c r="G160" s="128" t="s">
        <v>348</v>
      </c>
      <c r="H160" s="129">
        <v>1</v>
      </c>
      <c r="I160" s="129"/>
      <c r="J160" s="129"/>
      <c r="K160" s="129"/>
      <c r="L160" s="92" t="s">
        <v>1</v>
      </c>
      <c r="M160" s="29"/>
    </row>
    <row r="161" spans="2:14" s="1" customFormat="1" ht="23.25" customHeight="1" x14ac:dyDescent="0.2">
      <c r="B161" s="89"/>
      <c r="C161" s="90" t="s">
        <v>230</v>
      </c>
      <c r="D161" s="108" t="s">
        <v>150</v>
      </c>
      <c r="E161" s="109" t="s">
        <v>1281</v>
      </c>
      <c r="F161" s="127" t="s">
        <v>1801</v>
      </c>
      <c r="G161" s="128" t="s">
        <v>234</v>
      </c>
      <c r="H161" s="129">
        <v>40</v>
      </c>
      <c r="I161" s="129"/>
      <c r="J161" s="129"/>
      <c r="K161" s="129"/>
      <c r="L161" s="92" t="s">
        <v>1</v>
      </c>
      <c r="M161" s="29"/>
    </row>
    <row r="162" spans="2:14" s="11" customFormat="1" ht="25.9" customHeight="1" x14ac:dyDescent="0.2">
      <c r="B162" s="85"/>
      <c r="D162" s="268" t="s">
        <v>56</v>
      </c>
      <c r="E162" s="271" t="s">
        <v>735</v>
      </c>
      <c r="F162" s="271" t="s">
        <v>2011</v>
      </c>
      <c r="G162" s="267"/>
      <c r="H162" s="267"/>
      <c r="I162" s="267"/>
      <c r="J162" s="267"/>
      <c r="K162" s="272"/>
      <c r="M162" s="85"/>
    </row>
    <row r="163" spans="2:14" s="1" customFormat="1" ht="28.5" customHeight="1" x14ac:dyDescent="0.2">
      <c r="B163" s="89"/>
      <c r="C163" s="90" t="s">
        <v>241</v>
      </c>
      <c r="D163" s="108" t="s">
        <v>150</v>
      </c>
      <c r="E163" s="109" t="s">
        <v>751</v>
      </c>
      <c r="F163" s="127" t="s">
        <v>1760</v>
      </c>
      <c r="G163" s="128" t="s">
        <v>234</v>
      </c>
      <c r="H163" s="129">
        <v>20</v>
      </c>
      <c r="I163" s="129"/>
      <c r="J163" s="129"/>
      <c r="K163" s="129"/>
      <c r="L163" s="92" t="s">
        <v>1</v>
      </c>
      <c r="M163" s="29"/>
      <c r="N163" s="168"/>
    </row>
    <row r="164" spans="2:14" s="1" customFormat="1" ht="16.5" customHeight="1" x14ac:dyDescent="0.2">
      <c r="B164" s="89"/>
      <c r="C164" s="90" t="s">
        <v>307</v>
      </c>
      <c r="D164" s="108" t="s">
        <v>150</v>
      </c>
      <c r="E164" s="109" t="s">
        <v>752</v>
      </c>
      <c r="F164" s="127" t="s">
        <v>1761</v>
      </c>
      <c r="G164" s="128" t="s">
        <v>348</v>
      </c>
      <c r="H164" s="129">
        <v>4</v>
      </c>
      <c r="I164" s="129"/>
      <c r="J164" s="129"/>
      <c r="K164" s="129"/>
      <c r="L164" s="92" t="s">
        <v>1</v>
      </c>
      <c r="M164" s="29"/>
    </row>
    <row r="165" spans="2:14" s="1" customFormat="1" ht="23.25" customHeight="1" x14ac:dyDescent="0.2">
      <c r="B165" s="89"/>
      <c r="C165" s="90" t="s">
        <v>309</v>
      </c>
      <c r="D165" s="108" t="s">
        <v>150</v>
      </c>
      <c r="E165" s="109" t="s">
        <v>753</v>
      </c>
      <c r="F165" s="127" t="s">
        <v>2100</v>
      </c>
      <c r="G165" s="128" t="s">
        <v>348</v>
      </c>
      <c r="H165" s="129">
        <v>4</v>
      </c>
      <c r="I165" s="129"/>
      <c r="J165" s="129"/>
      <c r="K165" s="129"/>
      <c r="L165" s="92" t="s">
        <v>1</v>
      </c>
      <c r="M165" s="29"/>
    </row>
    <row r="166" spans="2:14" s="1" customFormat="1" ht="16.5" customHeight="1" x14ac:dyDescent="0.2">
      <c r="B166" s="89"/>
      <c r="C166" s="90" t="s">
        <v>311</v>
      </c>
      <c r="D166" s="108" t="s">
        <v>150</v>
      </c>
      <c r="E166" s="109" t="s">
        <v>754</v>
      </c>
      <c r="F166" s="127" t="s">
        <v>1805</v>
      </c>
      <c r="G166" s="128" t="s">
        <v>348</v>
      </c>
      <c r="H166" s="129">
        <v>4</v>
      </c>
      <c r="I166" s="129"/>
      <c r="J166" s="129"/>
      <c r="K166" s="129"/>
      <c r="L166" s="92" t="s">
        <v>1</v>
      </c>
      <c r="M166" s="29"/>
    </row>
    <row r="167" spans="2:14" s="1" customFormat="1" ht="24.75" customHeight="1" x14ac:dyDescent="0.2">
      <c r="B167" s="89"/>
      <c r="C167" s="90" t="s">
        <v>313</v>
      </c>
      <c r="D167" s="108" t="s">
        <v>150</v>
      </c>
      <c r="E167" s="109" t="s">
        <v>1120</v>
      </c>
      <c r="F167" s="127" t="s">
        <v>1785</v>
      </c>
      <c r="G167" s="128" t="s">
        <v>348</v>
      </c>
      <c r="H167" s="129">
        <v>9</v>
      </c>
      <c r="I167" s="129"/>
      <c r="J167" s="129"/>
      <c r="K167" s="129"/>
      <c r="L167" s="92" t="s">
        <v>1</v>
      </c>
      <c r="M167" s="29"/>
    </row>
    <row r="168" spans="2:14" s="1" customFormat="1" ht="29.25" customHeight="1" x14ac:dyDescent="0.2">
      <c r="B168" s="89"/>
      <c r="C168" s="90" t="s">
        <v>316</v>
      </c>
      <c r="D168" s="108" t="s">
        <v>150</v>
      </c>
      <c r="E168" s="109" t="s">
        <v>1121</v>
      </c>
      <c r="F168" s="127" t="s">
        <v>1786</v>
      </c>
      <c r="G168" s="128" t="s">
        <v>348</v>
      </c>
      <c r="H168" s="129">
        <v>35</v>
      </c>
      <c r="I168" s="129"/>
      <c r="J168" s="129"/>
      <c r="K168" s="129"/>
      <c r="L168" s="92" t="s">
        <v>1</v>
      </c>
      <c r="M168" s="29"/>
    </row>
    <row r="169" spans="2:14" s="1" customFormat="1" ht="16.5" customHeight="1" x14ac:dyDescent="0.2">
      <c r="B169" s="89"/>
      <c r="C169" s="90" t="s">
        <v>239</v>
      </c>
      <c r="D169" s="108" t="s">
        <v>150</v>
      </c>
      <c r="E169" s="109" t="s">
        <v>1282</v>
      </c>
      <c r="F169" s="127" t="s">
        <v>1802</v>
      </c>
      <c r="G169" s="128" t="s">
        <v>234</v>
      </c>
      <c r="H169" s="129">
        <v>160</v>
      </c>
      <c r="I169" s="129"/>
      <c r="J169" s="129"/>
      <c r="K169" s="129"/>
      <c r="L169" s="92" t="s">
        <v>1</v>
      </c>
      <c r="M169" s="29"/>
    </row>
    <row r="170" spans="2:14" s="11" customFormat="1" ht="25.9" customHeight="1" x14ac:dyDescent="0.2">
      <c r="B170" s="85"/>
      <c r="D170" s="268" t="s">
        <v>56</v>
      </c>
      <c r="E170" s="271" t="s">
        <v>759</v>
      </c>
      <c r="F170" s="271" t="s">
        <v>701</v>
      </c>
      <c r="G170" s="267"/>
      <c r="H170" s="321"/>
      <c r="I170" s="267"/>
      <c r="J170" s="267"/>
      <c r="K170" s="272"/>
      <c r="M170" s="85"/>
    </row>
    <row r="171" spans="2:14" s="1" customFormat="1" ht="30" customHeight="1" x14ac:dyDescent="0.2">
      <c r="B171" s="89"/>
      <c r="C171" s="90" t="s">
        <v>320</v>
      </c>
      <c r="D171" s="108" t="s">
        <v>150</v>
      </c>
      <c r="E171" s="109" t="s">
        <v>761</v>
      </c>
      <c r="F171" s="127" t="s">
        <v>2012</v>
      </c>
      <c r="G171" s="128" t="s">
        <v>704</v>
      </c>
      <c r="H171" s="129">
        <v>80</v>
      </c>
      <c r="I171" s="129"/>
      <c r="J171" s="129"/>
      <c r="K171" s="129"/>
      <c r="L171" s="92" t="s">
        <v>1</v>
      </c>
      <c r="M171" s="29"/>
    </row>
    <row r="172" spans="2:14" s="1" customFormat="1" ht="87.75" customHeight="1" x14ac:dyDescent="0.2">
      <c r="B172" s="89"/>
      <c r="C172" s="90" t="s">
        <v>318</v>
      </c>
      <c r="D172" s="108" t="s">
        <v>150</v>
      </c>
      <c r="E172" s="109" t="s">
        <v>1283</v>
      </c>
      <c r="F172" s="127" t="s">
        <v>2114</v>
      </c>
      <c r="G172" s="128" t="s">
        <v>704</v>
      </c>
      <c r="H172" s="129">
        <v>200</v>
      </c>
      <c r="I172" s="129"/>
      <c r="J172" s="129"/>
      <c r="K172" s="129"/>
      <c r="L172" s="92" t="s">
        <v>1</v>
      </c>
      <c r="M172" s="29"/>
    </row>
    <row r="173" spans="2:14" s="1" customFormat="1" ht="6.95" customHeight="1" x14ac:dyDescent="0.2">
      <c r="B173" s="41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29"/>
    </row>
  </sheetData>
  <autoFilter ref="C131:L172"/>
  <mergeCells count="14">
    <mergeCell ref="E7:H7"/>
    <mergeCell ref="E11:H11"/>
    <mergeCell ref="E9:H9"/>
    <mergeCell ref="E13:H13"/>
    <mergeCell ref="E22:H22"/>
    <mergeCell ref="E118:H118"/>
    <mergeCell ref="E122:H122"/>
    <mergeCell ref="E120:H120"/>
    <mergeCell ref="E124:H124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8"/>
  <sheetViews>
    <sheetView showGridLines="0" topLeftCell="A130" zoomScale="115" zoomScaleNormal="115" workbookViewId="0">
      <selection activeCell="F149" sqref="F14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8.5" customWidth="1"/>
    <col min="15" max="15" width="11" customWidth="1"/>
    <col min="16" max="16" width="1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1139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1284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K37" s="27"/>
      <c r="M37" s="29"/>
    </row>
    <row r="38" spans="2:14" s="1" customFormat="1" ht="25.35" customHeight="1" x14ac:dyDescent="0.2">
      <c r="B38" s="29"/>
      <c r="D38" s="67" t="s">
        <v>30</v>
      </c>
      <c r="K38" s="175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  <c r="N39" s="177"/>
    </row>
    <row r="40" spans="2:14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  <c r="N40" s="177"/>
    </row>
    <row r="41" spans="2:14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  <c r="N41" s="177"/>
    </row>
    <row r="42" spans="2:14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  <c r="N42" s="177"/>
    </row>
    <row r="43" spans="2:14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  <c r="N43" s="177"/>
    </row>
    <row r="44" spans="2:14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  <c r="N44" s="177"/>
    </row>
    <row r="45" spans="2:14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  <c r="N45" s="177"/>
    </row>
    <row r="46" spans="2:14" s="1" customFormat="1" ht="6.95" customHeight="1" x14ac:dyDescent="0.2">
      <c r="B46" s="29"/>
      <c r="M46" s="29"/>
      <c r="N46" s="177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1139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01.03-03 - časť. 03)	Ústredné kúrenie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130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133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765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766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767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768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8" customFormat="1" ht="24.95" customHeight="1" x14ac:dyDescent="0.2">
      <c r="B107" s="78"/>
      <c r="C107" s="285"/>
      <c r="D107" s="286" t="s">
        <v>138</v>
      </c>
      <c r="E107" s="287"/>
      <c r="F107" s="287"/>
      <c r="G107" s="287"/>
      <c r="H107" s="287"/>
      <c r="I107" s="288"/>
      <c r="J107" s="288"/>
      <c r="K107" s="288"/>
      <c r="M107" s="78"/>
    </row>
    <row r="108" spans="2:13" s="1" customFormat="1" ht="21.75" customHeight="1" x14ac:dyDescent="0.2">
      <c r="B108" s="29"/>
      <c r="C108" s="155"/>
      <c r="D108" s="155"/>
      <c r="E108" s="155"/>
      <c r="F108" s="155"/>
      <c r="G108" s="155"/>
      <c r="H108" s="155"/>
      <c r="I108" s="155"/>
      <c r="J108" s="155"/>
      <c r="K108" s="155"/>
      <c r="M108" s="29"/>
    </row>
    <row r="109" spans="2:13" s="1" customFormat="1" ht="6.95" customHeight="1" x14ac:dyDescent="0.2">
      <c r="B109" s="29"/>
      <c r="C109" s="155"/>
      <c r="D109" s="155"/>
      <c r="E109" s="155"/>
      <c r="F109" s="155"/>
      <c r="G109" s="155"/>
      <c r="H109" s="155"/>
      <c r="I109" s="155"/>
      <c r="J109" s="155"/>
      <c r="K109" s="155"/>
      <c r="M109" s="29"/>
    </row>
    <row r="110" spans="2:13" s="1" customFormat="1" ht="29.25" customHeight="1" x14ac:dyDescent="0.2">
      <c r="B110" s="29"/>
      <c r="C110" s="56" t="s">
        <v>139</v>
      </c>
      <c r="D110" s="155"/>
      <c r="E110" s="155"/>
      <c r="F110" s="155"/>
      <c r="G110" s="155"/>
      <c r="H110" s="155"/>
      <c r="I110" s="155"/>
      <c r="J110" s="155"/>
      <c r="K110" s="175"/>
      <c r="M110" s="29"/>
    </row>
    <row r="111" spans="2:13" s="1" customFormat="1" ht="18" customHeight="1" x14ac:dyDescent="0.2">
      <c r="B111" s="29"/>
      <c r="C111" s="155"/>
      <c r="D111" s="155"/>
      <c r="E111" s="155"/>
      <c r="F111" s="155"/>
      <c r="G111" s="155"/>
      <c r="H111" s="155"/>
      <c r="I111" s="155"/>
      <c r="J111" s="155"/>
      <c r="K111" s="155"/>
      <c r="M111" s="29"/>
    </row>
    <row r="112" spans="2:13" s="1" customFormat="1" ht="29.25" customHeight="1" x14ac:dyDescent="0.2">
      <c r="B112" s="29"/>
      <c r="C112" s="289" t="s">
        <v>105</v>
      </c>
      <c r="D112" s="290"/>
      <c r="E112" s="290"/>
      <c r="F112" s="290"/>
      <c r="G112" s="290"/>
      <c r="H112" s="290"/>
      <c r="I112" s="290"/>
      <c r="J112" s="290"/>
      <c r="K112" s="291"/>
      <c r="L112" s="62"/>
      <c r="M112" s="29"/>
    </row>
    <row r="113" spans="2:13" s="1" customFormat="1" ht="6.95" customHeight="1" x14ac:dyDescent="0.2"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29"/>
    </row>
    <row r="117" spans="2:13" s="1" customFormat="1" ht="6.95" customHeight="1" x14ac:dyDescent="0.2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29"/>
    </row>
    <row r="118" spans="2:13" s="1" customFormat="1" ht="24.95" customHeight="1" x14ac:dyDescent="0.2">
      <c r="B118" s="29"/>
      <c r="C118" s="19" t="s">
        <v>140</v>
      </c>
      <c r="M118" s="29"/>
    </row>
    <row r="119" spans="2:13" s="1" customFormat="1" ht="6.95" customHeight="1" x14ac:dyDescent="0.2">
      <c r="B119" s="29"/>
      <c r="M119" s="29"/>
    </row>
    <row r="120" spans="2:13" s="1" customFormat="1" ht="12" customHeight="1" x14ac:dyDescent="0.2">
      <c r="B120" s="29"/>
      <c r="C120" s="23" t="s">
        <v>6</v>
      </c>
      <c r="M120" s="29"/>
    </row>
    <row r="121" spans="2:13" s="1" customFormat="1" ht="16.5" customHeight="1" x14ac:dyDescent="0.2">
      <c r="B121" s="29"/>
      <c r="E121" s="410" t="str">
        <f>E7</f>
        <v>Rožňava ORPZ, rekonštrukcia a modernizácia objektu</v>
      </c>
      <c r="F121" s="411"/>
      <c r="G121" s="411"/>
      <c r="H121" s="411"/>
      <c r="M121" s="29"/>
    </row>
    <row r="122" spans="2:13" ht="12" customHeight="1" x14ac:dyDescent="0.2">
      <c r="B122" s="18"/>
      <c r="C122" s="23" t="s">
        <v>107</v>
      </c>
      <c r="M122" s="18"/>
    </row>
    <row r="123" spans="2:13" ht="16.5" customHeight="1" x14ac:dyDescent="0.2">
      <c r="B123" s="18"/>
      <c r="E123" s="410" t="s">
        <v>108</v>
      </c>
      <c r="F123" s="382"/>
      <c r="G123" s="382"/>
      <c r="H123" s="382"/>
      <c r="M123" s="18"/>
    </row>
    <row r="124" spans="2:13" ht="12" customHeight="1" x14ac:dyDescent="0.2">
      <c r="B124" s="18"/>
      <c r="C124" s="23" t="s">
        <v>109</v>
      </c>
      <c r="M124" s="18"/>
    </row>
    <row r="125" spans="2:13" s="1" customFormat="1" ht="16.5" customHeight="1" x14ac:dyDescent="0.2">
      <c r="B125" s="29"/>
      <c r="E125" s="412" t="s">
        <v>1139</v>
      </c>
      <c r="F125" s="413"/>
      <c r="G125" s="413"/>
      <c r="H125" s="413"/>
      <c r="M125" s="29"/>
    </row>
    <row r="126" spans="2:13" s="1" customFormat="1" ht="12" customHeight="1" x14ac:dyDescent="0.2">
      <c r="B126" s="29"/>
      <c r="C126" s="23" t="s">
        <v>111</v>
      </c>
      <c r="M126" s="29"/>
    </row>
    <row r="127" spans="2:13" s="1" customFormat="1" ht="16.5" customHeight="1" x14ac:dyDescent="0.2">
      <c r="B127" s="29"/>
      <c r="E127" s="378" t="str">
        <f>E13</f>
        <v>01.03-03 - časť. 03)	Ústredné kúrenie</v>
      </c>
      <c r="F127" s="413"/>
      <c r="G127" s="413"/>
      <c r="H127" s="413"/>
      <c r="M127" s="29"/>
    </row>
    <row r="128" spans="2:13" s="1" customFormat="1" ht="6.95" customHeight="1" x14ac:dyDescent="0.2">
      <c r="B128" s="29"/>
      <c r="M128" s="29"/>
    </row>
    <row r="129" spans="2:15" s="1" customFormat="1" ht="12" customHeight="1" x14ac:dyDescent="0.2">
      <c r="B129" s="29"/>
      <c r="C129" s="23" t="s">
        <v>10</v>
      </c>
      <c r="F129" s="21" t="str">
        <f>F16</f>
        <v>Rožňava ORPZ</v>
      </c>
      <c r="I129" s="23" t="s">
        <v>12</v>
      </c>
      <c r="J129" s="49"/>
      <c r="M129" s="29"/>
    </row>
    <row r="130" spans="2:15" s="1" customFormat="1" ht="6.95" customHeight="1" x14ac:dyDescent="0.2">
      <c r="B130" s="29"/>
      <c r="M130" s="29"/>
    </row>
    <row r="131" spans="2:15" s="1" customFormat="1" ht="15.2" customHeight="1" x14ac:dyDescent="0.2">
      <c r="B131" s="29"/>
      <c r="C131" s="23" t="s">
        <v>13</v>
      </c>
      <c r="F131" s="21" t="str">
        <f>E19</f>
        <v>Ministerstvo vnútra Slovenskej republiky</v>
      </c>
      <c r="I131" s="23" t="s">
        <v>20</v>
      </c>
      <c r="J131" s="24" t="str">
        <f>E25</f>
        <v>Aproving s.r.o.</v>
      </c>
      <c r="M131" s="29"/>
    </row>
    <row r="132" spans="2:15" s="1" customFormat="1" ht="15.2" customHeight="1" x14ac:dyDescent="0.2">
      <c r="B132" s="29"/>
      <c r="C132" s="23" t="s">
        <v>18</v>
      </c>
      <c r="F132" s="21" t="str">
        <f>IF(E22="","",E22)</f>
        <v xml:space="preserve"> </v>
      </c>
      <c r="I132" s="23" t="s">
        <v>24</v>
      </c>
      <c r="J132" s="24" t="str">
        <f>E28</f>
        <v xml:space="preserve"> </v>
      </c>
      <c r="M132" s="29"/>
    </row>
    <row r="133" spans="2:15" s="1" customFormat="1" ht="10.35" customHeight="1" x14ac:dyDescent="0.2">
      <c r="B133" s="29"/>
      <c r="M133" s="29"/>
    </row>
    <row r="134" spans="2:15" s="10" customFormat="1" ht="29.25" customHeight="1" x14ac:dyDescent="0.2">
      <c r="B134" s="80"/>
      <c r="C134" s="81" t="s">
        <v>141</v>
      </c>
      <c r="D134" s="82" t="s">
        <v>54</v>
      </c>
      <c r="E134" s="82" t="s">
        <v>50</v>
      </c>
      <c r="F134" s="82" t="s">
        <v>51</v>
      </c>
      <c r="G134" s="82" t="s">
        <v>142</v>
      </c>
      <c r="H134" s="82" t="s">
        <v>143</v>
      </c>
      <c r="I134" s="82" t="s">
        <v>144</v>
      </c>
      <c r="J134" s="82" t="s">
        <v>145</v>
      </c>
      <c r="K134" s="83" t="s">
        <v>119</v>
      </c>
      <c r="L134" s="84" t="s">
        <v>146</v>
      </c>
      <c r="M134" s="80"/>
    </row>
    <row r="135" spans="2:15" s="1" customFormat="1" ht="22.9" customHeight="1" x14ac:dyDescent="0.25">
      <c r="B135" s="29"/>
      <c r="C135" s="56" t="s">
        <v>113</v>
      </c>
      <c r="D135" s="155"/>
      <c r="E135" s="155"/>
      <c r="F135" s="155"/>
      <c r="G135" s="155"/>
      <c r="H135" s="155"/>
      <c r="I135" s="155"/>
      <c r="J135" s="155"/>
      <c r="K135" s="280"/>
      <c r="M135" s="29"/>
    </row>
    <row r="136" spans="2:15" s="11" customFormat="1" ht="25.9" customHeight="1" x14ac:dyDescent="0.2">
      <c r="B136" s="85"/>
      <c r="C136" s="267"/>
      <c r="D136" s="268" t="s">
        <v>56</v>
      </c>
      <c r="E136" s="271" t="s">
        <v>471</v>
      </c>
      <c r="F136" s="271" t="s">
        <v>472</v>
      </c>
      <c r="G136" s="267"/>
      <c r="H136" s="267"/>
      <c r="I136" s="267"/>
      <c r="J136" s="267"/>
      <c r="K136" s="272"/>
      <c r="M136" s="85"/>
      <c r="N136" s="196" t="s">
        <v>1889</v>
      </c>
    </row>
    <row r="137" spans="2:15" s="11" customFormat="1" ht="22.9" customHeight="1" x14ac:dyDescent="0.2">
      <c r="B137" s="85"/>
      <c r="C137" s="267"/>
      <c r="D137" s="268" t="s">
        <v>56</v>
      </c>
      <c r="E137" s="269" t="s">
        <v>527</v>
      </c>
      <c r="F137" s="269" t="s">
        <v>528</v>
      </c>
      <c r="G137" s="267"/>
      <c r="H137" s="267"/>
      <c r="I137" s="267"/>
      <c r="J137" s="267"/>
      <c r="K137" s="270"/>
      <c r="M137" s="85"/>
      <c r="N137" s="196">
        <v>1.3876999999999999</v>
      </c>
    </row>
    <row r="138" spans="2:15" s="1" customFormat="1" ht="44.25" customHeight="1" x14ac:dyDescent="0.2">
      <c r="B138" s="89"/>
      <c r="C138" s="108" t="s">
        <v>60</v>
      </c>
      <c r="D138" s="108" t="s">
        <v>150</v>
      </c>
      <c r="E138" s="109" t="s">
        <v>769</v>
      </c>
      <c r="F138" s="127" t="s">
        <v>2063</v>
      </c>
      <c r="G138" s="128" t="s">
        <v>234</v>
      </c>
      <c r="H138" s="129">
        <v>314</v>
      </c>
      <c r="I138" s="129"/>
      <c r="J138" s="129"/>
      <c r="K138" s="129"/>
      <c r="L138" s="92" t="s">
        <v>1</v>
      </c>
      <c r="M138" s="29"/>
      <c r="N138" s="237"/>
      <c r="O138" s="237"/>
    </row>
    <row r="139" spans="2:15" s="1" customFormat="1" ht="35.25" customHeight="1" x14ac:dyDescent="0.2">
      <c r="B139" s="89"/>
      <c r="C139" s="273" t="s">
        <v>64</v>
      </c>
      <c r="D139" s="273" t="s">
        <v>218</v>
      </c>
      <c r="E139" s="274" t="s">
        <v>770</v>
      </c>
      <c r="F139" s="201" t="s">
        <v>2036</v>
      </c>
      <c r="G139" s="202" t="s">
        <v>234</v>
      </c>
      <c r="H139" s="203">
        <v>74</v>
      </c>
      <c r="I139" s="203"/>
      <c r="J139" s="240"/>
      <c r="K139" s="203"/>
      <c r="L139" s="104" t="s">
        <v>1</v>
      </c>
      <c r="M139" s="105"/>
      <c r="N139" s="237"/>
      <c r="O139" s="237"/>
    </row>
    <row r="140" spans="2:15" s="1" customFormat="1" ht="27.75" customHeight="1" x14ac:dyDescent="0.2">
      <c r="B140" s="89"/>
      <c r="C140" s="273" t="s">
        <v>68</v>
      </c>
      <c r="D140" s="273" t="s">
        <v>218</v>
      </c>
      <c r="E140" s="274" t="s">
        <v>771</v>
      </c>
      <c r="F140" s="201" t="s">
        <v>2037</v>
      </c>
      <c r="G140" s="202" t="s">
        <v>234</v>
      </c>
      <c r="H140" s="203">
        <v>50</v>
      </c>
      <c r="I140" s="203"/>
      <c r="J140" s="240"/>
      <c r="K140" s="203"/>
      <c r="L140" s="104" t="s">
        <v>1</v>
      </c>
      <c r="M140" s="105"/>
      <c r="N140" s="237"/>
      <c r="O140" s="237"/>
    </row>
    <row r="141" spans="2:15" s="1" customFormat="1" ht="27.75" customHeight="1" x14ac:dyDescent="0.2">
      <c r="B141" s="89"/>
      <c r="C141" s="273" t="s">
        <v>155</v>
      </c>
      <c r="D141" s="273" t="s">
        <v>218</v>
      </c>
      <c r="E141" s="274" t="s">
        <v>772</v>
      </c>
      <c r="F141" s="201" t="s">
        <v>2038</v>
      </c>
      <c r="G141" s="202" t="s">
        <v>234</v>
      </c>
      <c r="H141" s="203">
        <v>12</v>
      </c>
      <c r="I141" s="203"/>
      <c r="J141" s="240"/>
      <c r="K141" s="203"/>
      <c r="L141" s="104" t="s">
        <v>1</v>
      </c>
      <c r="M141" s="105"/>
      <c r="N141" s="237"/>
      <c r="O141" s="237"/>
    </row>
    <row r="142" spans="2:15" s="1" customFormat="1" ht="27.75" customHeight="1" x14ac:dyDescent="0.2">
      <c r="B142" s="89"/>
      <c r="C142" s="273" t="s">
        <v>166</v>
      </c>
      <c r="D142" s="273" t="s">
        <v>218</v>
      </c>
      <c r="E142" s="274" t="s">
        <v>773</v>
      </c>
      <c r="F142" s="201" t="s">
        <v>2039</v>
      </c>
      <c r="G142" s="202" t="s">
        <v>234</v>
      </c>
      <c r="H142" s="203">
        <v>136</v>
      </c>
      <c r="I142" s="203"/>
      <c r="J142" s="240"/>
      <c r="K142" s="203"/>
      <c r="L142" s="104" t="s">
        <v>1</v>
      </c>
      <c r="M142" s="105"/>
      <c r="N142" s="237"/>
      <c r="O142" s="237"/>
    </row>
    <row r="143" spans="2:15" s="1" customFormat="1" ht="36.75" customHeight="1" x14ac:dyDescent="0.2">
      <c r="B143" s="89"/>
      <c r="C143" s="273" t="s">
        <v>171</v>
      </c>
      <c r="D143" s="273" t="s">
        <v>218</v>
      </c>
      <c r="E143" s="274" t="s">
        <v>774</v>
      </c>
      <c r="F143" s="201" t="s">
        <v>2040</v>
      </c>
      <c r="G143" s="202" t="s">
        <v>234</v>
      </c>
      <c r="H143" s="203">
        <v>36</v>
      </c>
      <c r="I143" s="203"/>
      <c r="J143" s="240"/>
      <c r="K143" s="203"/>
      <c r="L143" s="104" t="s">
        <v>1</v>
      </c>
      <c r="M143" s="105"/>
      <c r="N143" s="237"/>
      <c r="O143" s="237"/>
    </row>
    <row r="144" spans="2:15" s="1" customFormat="1" ht="24" x14ac:dyDescent="0.2">
      <c r="B144" s="89"/>
      <c r="C144" s="273" t="s">
        <v>175</v>
      </c>
      <c r="D144" s="273" t="s">
        <v>218</v>
      </c>
      <c r="E144" s="274" t="s">
        <v>776</v>
      </c>
      <c r="F144" s="201" t="s">
        <v>2042</v>
      </c>
      <c r="G144" s="202" t="s">
        <v>234</v>
      </c>
      <c r="H144" s="203">
        <v>4</v>
      </c>
      <c r="I144" s="203"/>
      <c r="J144" s="240"/>
      <c r="K144" s="203"/>
      <c r="L144" s="104" t="s">
        <v>1</v>
      </c>
      <c r="M144" s="105"/>
      <c r="N144" s="237"/>
      <c r="O144" s="237"/>
    </row>
    <row r="145" spans="2:15" s="1" customFormat="1" ht="34.5" customHeight="1" x14ac:dyDescent="0.2">
      <c r="B145" s="89"/>
      <c r="C145" s="273" t="s">
        <v>177</v>
      </c>
      <c r="D145" s="273" t="s">
        <v>218</v>
      </c>
      <c r="E145" s="274" t="s">
        <v>1285</v>
      </c>
      <c r="F145" s="201" t="s">
        <v>2105</v>
      </c>
      <c r="G145" s="202" t="s">
        <v>234</v>
      </c>
      <c r="H145" s="203">
        <v>2</v>
      </c>
      <c r="I145" s="203"/>
      <c r="J145" s="240"/>
      <c r="K145" s="203"/>
      <c r="L145" s="104" t="s">
        <v>1</v>
      </c>
      <c r="M145" s="105"/>
      <c r="N145" s="237"/>
      <c r="O145" s="237"/>
    </row>
    <row r="146" spans="2:15" s="1" customFormat="1" ht="29.25" customHeight="1" x14ac:dyDescent="0.2">
      <c r="B146" s="89"/>
      <c r="C146" s="108" t="s">
        <v>179</v>
      </c>
      <c r="D146" s="108" t="s">
        <v>150</v>
      </c>
      <c r="E146" s="109" t="s">
        <v>780</v>
      </c>
      <c r="F146" s="127" t="s">
        <v>781</v>
      </c>
      <c r="G146" s="128" t="s">
        <v>782</v>
      </c>
      <c r="H146" s="129"/>
      <c r="I146" s="129">
        <v>0</v>
      </c>
      <c r="J146" s="129">
        <v>1.3</v>
      </c>
      <c r="K146" s="129"/>
      <c r="L146" s="92" t="s">
        <v>1</v>
      </c>
      <c r="M146" s="29"/>
      <c r="N146" s="206"/>
      <c r="O146" s="237"/>
    </row>
    <row r="147" spans="2:15" s="11" customFormat="1" ht="22.9" customHeight="1" x14ac:dyDescent="0.2">
      <c r="B147" s="85"/>
      <c r="C147" s="267"/>
      <c r="D147" s="268" t="s">
        <v>56</v>
      </c>
      <c r="E147" s="269" t="s">
        <v>806</v>
      </c>
      <c r="F147" s="269" t="s">
        <v>807</v>
      </c>
      <c r="G147" s="267"/>
      <c r="H147" s="267"/>
      <c r="I147" s="267"/>
      <c r="J147" s="267"/>
      <c r="K147" s="270"/>
      <c r="M147" s="85"/>
      <c r="N147" s="238"/>
      <c r="O147" s="238"/>
    </row>
    <row r="148" spans="2:15" s="1" customFormat="1" ht="39.75" customHeight="1" x14ac:dyDescent="0.2">
      <c r="B148" s="89"/>
      <c r="C148" s="108" t="s">
        <v>183</v>
      </c>
      <c r="D148" s="108" t="s">
        <v>150</v>
      </c>
      <c r="E148" s="109" t="s">
        <v>1286</v>
      </c>
      <c r="F148" s="127" t="s">
        <v>1604</v>
      </c>
      <c r="G148" s="128" t="s">
        <v>348</v>
      </c>
      <c r="H148" s="129">
        <v>2</v>
      </c>
      <c r="I148" s="129"/>
      <c r="J148" s="129"/>
      <c r="K148" s="129"/>
      <c r="L148" s="92" t="s">
        <v>1</v>
      </c>
      <c r="M148" s="29"/>
    </row>
    <row r="149" spans="2:15" s="1" customFormat="1" ht="40.5" customHeight="1" x14ac:dyDescent="0.2">
      <c r="B149" s="89"/>
      <c r="C149" s="108" t="s">
        <v>189</v>
      </c>
      <c r="D149" s="108" t="s">
        <v>150</v>
      </c>
      <c r="E149" s="109" t="s">
        <v>810</v>
      </c>
      <c r="F149" s="127" t="s">
        <v>1575</v>
      </c>
      <c r="G149" s="128" t="s">
        <v>348</v>
      </c>
      <c r="H149" s="129">
        <v>2</v>
      </c>
      <c r="I149" s="129"/>
      <c r="J149" s="129"/>
      <c r="K149" s="129"/>
      <c r="L149" s="92" t="s">
        <v>1</v>
      </c>
      <c r="M149" s="29"/>
    </row>
    <row r="150" spans="2:15" s="1" customFormat="1" ht="45.75" customHeight="1" x14ac:dyDescent="0.2">
      <c r="B150" s="89"/>
      <c r="C150" s="108" t="s">
        <v>191</v>
      </c>
      <c r="D150" s="108" t="s">
        <v>150</v>
      </c>
      <c r="E150" s="109" t="s">
        <v>1287</v>
      </c>
      <c r="F150" s="127" t="s">
        <v>1605</v>
      </c>
      <c r="G150" s="128" t="s">
        <v>348</v>
      </c>
      <c r="H150" s="129">
        <v>2</v>
      </c>
      <c r="I150" s="129"/>
      <c r="J150" s="129"/>
      <c r="K150" s="129"/>
      <c r="L150" s="92" t="s">
        <v>1</v>
      </c>
      <c r="M150" s="29"/>
    </row>
    <row r="151" spans="2:15" s="1" customFormat="1" ht="45" customHeight="1" x14ac:dyDescent="0.2">
      <c r="B151" s="89"/>
      <c r="C151" s="108" t="s">
        <v>193</v>
      </c>
      <c r="D151" s="108" t="s">
        <v>150</v>
      </c>
      <c r="E151" s="109" t="s">
        <v>1288</v>
      </c>
      <c r="F151" s="127" t="s">
        <v>1606</v>
      </c>
      <c r="G151" s="128" t="s">
        <v>348</v>
      </c>
      <c r="H151" s="129">
        <v>6</v>
      </c>
      <c r="I151" s="129"/>
      <c r="J151" s="129"/>
      <c r="K151" s="129"/>
      <c r="L151" s="92" t="s">
        <v>1</v>
      </c>
      <c r="M151" s="29"/>
    </row>
    <row r="152" spans="2:15" s="1" customFormat="1" ht="36.75" customHeight="1" x14ac:dyDescent="0.2">
      <c r="B152" s="89"/>
      <c r="C152" s="273" t="s">
        <v>196</v>
      </c>
      <c r="D152" s="273" t="s">
        <v>218</v>
      </c>
      <c r="E152" s="274" t="s">
        <v>1289</v>
      </c>
      <c r="F152" s="201" t="s">
        <v>1976</v>
      </c>
      <c r="G152" s="202" t="s">
        <v>348</v>
      </c>
      <c r="H152" s="203">
        <v>1</v>
      </c>
      <c r="I152" s="203"/>
      <c r="J152" s="240"/>
      <c r="K152" s="203"/>
      <c r="L152" s="104" t="s">
        <v>1</v>
      </c>
      <c r="M152" s="105"/>
    </row>
    <row r="153" spans="2:15" s="1" customFormat="1" ht="31.5" customHeight="1" x14ac:dyDescent="0.2">
      <c r="B153" s="89"/>
      <c r="C153" s="108" t="s">
        <v>198</v>
      </c>
      <c r="D153" s="108" t="s">
        <v>150</v>
      </c>
      <c r="E153" s="109" t="s">
        <v>1290</v>
      </c>
      <c r="F153" s="127" t="s">
        <v>1607</v>
      </c>
      <c r="G153" s="128" t="s">
        <v>786</v>
      </c>
      <c r="H153" s="129">
        <v>1</v>
      </c>
      <c r="I153" s="129"/>
      <c r="J153" s="129"/>
      <c r="K153" s="129"/>
      <c r="L153" s="92" t="s">
        <v>1</v>
      </c>
      <c r="M153" s="29"/>
    </row>
    <row r="154" spans="2:15" s="1" customFormat="1" ht="27.75" customHeight="1" x14ac:dyDescent="0.2">
      <c r="B154" s="89"/>
      <c r="C154" s="273" t="s">
        <v>200</v>
      </c>
      <c r="D154" s="273" t="s">
        <v>218</v>
      </c>
      <c r="E154" s="274" t="s">
        <v>1291</v>
      </c>
      <c r="F154" s="201" t="s">
        <v>2103</v>
      </c>
      <c r="G154" s="202" t="s">
        <v>348</v>
      </c>
      <c r="H154" s="203">
        <v>1</v>
      </c>
      <c r="I154" s="203"/>
      <c r="J154" s="240"/>
      <c r="K154" s="203"/>
      <c r="L154" s="104" t="s">
        <v>1</v>
      </c>
      <c r="M154" s="105"/>
    </row>
    <row r="155" spans="2:15" s="1" customFormat="1" ht="21.75" customHeight="1" x14ac:dyDescent="0.2">
      <c r="B155" s="89"/>
      <c r="C155" s="108" t="s">
        <v>203</v>
      </c>
      <c r="D155" s="108" t="s">
        <v>150</v>
      </c>
      <c r="E155" s="109" t="s">
        <v>830</v>
      </c>
      <c r="F155" s="127" t="s">
        <v>831</v>
      </c>
      <c r="G155" s="128" t="s">
        <v>782</v>
      </c>
      <c r="H155" s="129"/>
      <c r="I155" s="129">
        <v>0</v>
      </c>
      <c r="J155" s="129">
        <v>1.1000000000000001</v>
      </c>
      <c r="K155" s="129"/>
      <c r="L155" s="92" t="s">
        <v>1</v>
      </c>
      <c r="M155" s="29"/>
      <c r="N155" s="95"/>
    </row>
    <row r="156" spans="2:15" s="11" customFormat="1" ht="22.9" customHeight="1" x14ac:dyDescent="0.2">
      <c r="B156" s="85"/>
      <c r="C156" s="267"/>
      <c r="D156" s="268" t="s">
        <v>56</v>
      </c>
      <c r="E156" s="269" t="s">
        <v>832</v>
      </c>
      <c r="F156" s="269" t="s">
        <v>833</v>
      </c>
      <c r="G156" s="267"/>
      <c r="H156" s="267"/>
      <c r="I156" s="267"/>
      <c r="J156" s="267"/>
      <c r="K156" s="270"/>
      <c r="M156" s="85"/>
    </row>
    <row r="157" spans="2:15" s="1" customFormat="1" ht="47.25" customHeight="1" x14ac:dyDescent="0.2">
      <c r="B157" s="89"/>
      <c r="C157" s="108" t="s">
        <v>205</v>
      </c>
      <c r="D157" s="108" t="s">
        <v>150</v>
      </c>
      <c r="E157" s="109" t="s">
        <v>834</v>
      </c>
      <c r="F157" s="127" t="s">
        <v>1908</v>
      </c>
      <c r="G157" s="128" t="s">
        <v>234</v>
      </c>
      <c r="H157" s="129">
        <v>168</v>
      </c>
      <c r="I157" s="129"/>
      <c r="J157" s="129"/>
      <c r="K157" s="129"/>
      <c r="L157" s="92" t="s">
        <v>1</v>
      </c>
      <c r="M157" s="29"/>
    </row>
    <row r="158" spans="2:15" s="1" customFormat="1" ht="52.5" customHeight="1" x14ac:dyDescent="0.2">
      <c r="B158" s="89"/>
      <c r="C158" s="108" t="s">
        <v>208</v>
      </c>
      <c r="D158" s="108" t="s">
        <v>150</v>
      </c>
      <c r="E158" s="109" t="s">
        <v>835</v>
      </c>
      <c r="F158" s="127" t="s">
        <v>1909</v>
      </c>
      <c r="G158" s="128" t="s">
        <v>234</v>
      </c>
      <c r="H158" s="129">
        <v>112</v>
      </c>
      <c r="I158" s="129"/>
      <c r="J158" s="129"/>
      <c r="K158" s="129"/>
      <c r="L158" s="92" t="s">
        <v>1</v>
      </c>
      <c r="M158" s="29"/>
    </row>
    <row r="159" spans="2:15" s="1" customFormat="1" ht="42" customHeight="1" x14ac:dyDescent="0.2">
      <c r="B159" s="89"/>
      <c r="C159" s="108" t="s">
        <v>2</v>
      </c>
      <c r="D159" s="108" t="s">
        <v>150</v>
      </c>
      <c r="E159" s="109" t="s">
        <v>836</v>
      </c>
      <c r="F159" s="127" t="s">
        <v>1958</v>
      </c>
      <c r="G159" s="128" t="s">
        <v>234</v>
      </c>
      <c r="H159" s="129">
        <v>22</v>
      </c>
      <c r="I159" s="129"/>
      <c r="J159" s="129"/>
      <c r="K159" s="129"/>
      <c r="L159" s="92" t="s">
        <v>1</v>
      </c>
      <c r="M159" s="29"/>
    </row>
    <row r="160" spans="2:15" s="1" customFormat="1" ht="45.75" customHeight="1" x14ac:dyDescent="0.2">
      <c r="B160" s="89"/>
      <c r="C160" s="108" t="s">
        <v>212</v>
      </c>
      <c r="D160" s="108" t="s">
        <v>150</v>
      </c>
      <c r="E160" s="109" t="s">
        <v>837</v>
      </c>
      <c r="F160" s="127" t="s">
        <v>1959</v>
      </c>
      <c r="G160" s="128" t="s">
        <v>234</v>
      </c>
      <c r="H160" s="129">
        <v>150</v>
      </c>
      <c r="I160" s="129"/>
      <c r="J160" s="129"/>
      <c r="K160" s="129"/>
      <c r="L160" s="92" t="s">
        <v>1</v>
      </c>
      <c r="M160" s="29"/>
    </row>
    <row r="161" spans="2:14" s="1" customFormat="1" ht="45.75" customHeight="1" x14ac:dyDescent="0.2">
      <c r="B161" s="89"/>
      <c r="C161" s="108" t="s">
        <v>214</v>
      </c>
      <c r="D161" s="108" t="s">
        <v>150</v>
      </c>
      <c r="E161" s="109" t="s">
        <v>838</v>
      </c>
      <c r="F161" s="127" t="s">
        <v>1912</v>
      </c>
      <c r="G161" s="128" t="s">
        <v>234</v>
      </c>
      <c r="H161" s="129">
        <v>36</v>
      </c>
      <c r="I161" s="129"/>
      <c r="J161" s="129"/>
      <c r="K161" s="129"/>
      <c r="L161" s="92" t="s">
        <v>1</v>
      </c>
      <c r="M161" s="29"/>
    </row>
    <row r="162" spans="2:14" s="1" customFormat="1" ht="47.25" customHeight="1" x14ac:dyDescent="0.2">
      <c r="B162" s="89"/>
      <c r="C162" s="108" t="s">
        <v>217</v>
      </c>
      <c r="D162" s="108" t="s">
        <v>150</v>
      </c>
      <c r="E162" s="109" t="s">
        <v>840</v>
      </c>
      <c r="F162" s="127" t="s">
        <v>1914</v>
      </c>
      <c r="G162" s="128" t="s">
        <v>234</v>
      </c>
      <c r="H162" s="129">
        <v>4</v>
      </c>
      <c r="I162" s="129"/>
      <c r="J162" s="129"/>
      <c r="K162" s="129"/>
      <c r="L162" s="92" t="s">
        <v>1</v>
      </c>
      <c r="M162" s="29"/>
    </row>
    <row r="163" spans="2:14" s="1" customFormat="1" ht="30.75" customHeight="1" x14ac:dyDescent="0.2">
      <c r="B163" s="89"/>
      <c r="C163" s="108" t="s">
        <v>221</v>
      </c>
      <c r="D163" s="108" t="s">
        <v>150</v>
      </c>
      <c r="E163" s="109" t="s">
        <v>841</v>
      </c>
      <c r="F163" s="127" t="s">
        <v>842</v>
      </c>
      <c r="G163" s="128" t="s">
        <v>234</v>
      </c>
      <c r="H163" s="129">
        <v>400</v>
      </c>
      <c r="I163" s="129"/>
      <c r="J163" s="129"/>
      <c r="K163" s="129"/>
      <c r="L163" s="92" t="s">
        <v>1</v>
      </c>
      <c r="M163" s="29"/>
    </row>
    <row r="164" spans="2:14" s="1" customFormat="1" ht="28.5" customHeight="1" x14ac:dyDescent="0.2">
      <c r="B164" s="89"/>
      <c r="C164" s="108" t="s">
        <v>223</v>
      </c>
      <c r="D164" s="108" t="s">
        <v>150</v>
      </c>
      <c r="E164" s="109" t="s">
        <v>843</v>
      </c>
      <c r="F164" s="127" t="s">
        <v>844</v>
      </c>
      <c r="G164" s="128" t="s">
        <v>234</v>
      </c>
      <c r="H164" s="129">
        <v>99</v>
      </c>
      <c r="I164" s="129"/>
      <c r="J164" s="129"/>
      <c r="K164" s="129"/>
      <c r="L164" s="92" t="s">
        <v>1</v>
      </c>
      <c r="M164" s="29"/>
    </row>
    <row r="165" spans="2:14" s="1" customFormat="1" ht="50.25" customHeight="1" x14ac:dyDescent="0.2">
      <c r="B165" s="89"/>
      <c r="C165" s="108" t="s">
        <v>230</v>
      </c>
      <c r="D165" s="108" t="s">
        <v>150</v>
      </c>
      <c r="E165" s="109" t="s">
        <v>1292</v>
      </c>
      <c r="F165" s="127" t="s">
        <v>1660</v>
      </c>
      <c r="G165" s="128" t="s">
        <v>234</v>
      </c>
      <c r="H165" s="129">
        <v>1</v>
      </c>
      <c r="I165" s="129"/>
      <c r="J165" s="129"/>
      <c r="K165" s="129"/>
      <c r="L165" s="92" t="s">
        <v>1</v>
      </c>
      <c r="M165" s="29"/>
    </row>
    <row r="166" spans="2:14" s="1" customFormat="1" ht="39" customHeight="1" x14ac:dyDescent="0.2">
      <c r="B166" s="89"/>
      <c r="C166" s="108" t="s">
        <v>232</v>
      </c>
      <c r="D166" s="108" t="s">
        <v>150</v>
      </c>
      <c r="E166" s="109" t="s">
        <v>1129</v>
      </c>
      <c r="F166" s="127" t="s">
        <v>1651</v>
      </c>
      <c r="G166" s="128" t="s">
        <v>234</v>
      </c>
      <c r="H166" s="129">
        <v>1</v>
      </c>
      <c r="I166" s="129"/>
      <c r="J166" s="129"/>
      <c r="K166" s="129"/>
      <c r="L166" s="92" t="s">
        <v>1</v>
      </c>
      <c r="M166" s="29"/>
    </row>
    <row r="167" spans="2:14" s="1" customFormat="1" ht="45" customHeight="1" x14ac:dyDescent="0.2">
      <c r="B167" s="89"/>
      <c r="C167" s="108" t="s">
        <v>239</v>
      </c>
      <c r="D167" s="108" t="s">
        <v>150</v>
      </c>
      <c r="E167" s="109" t="s">
        <v>845</v>
      </c>
      <c r="F167" s="127" t="s">
        <v>1636</v>
      </c>
      <c r="G167" s="128" t="s">
        <v>234</v>
      </c>
      <c r="H167" s="129">
        <v>1</v>
      </c>
      <c r="I167" s="129"/>
      <c r="J167" s="129"/>
      <c r="K167" s="129"/>
      <c r="L167" s="92" t="s">
        <v>1</v>
      </c>
      <c r="M167" s="29"/>
    </row>
    <row r="168" spans="2:14" s="1" customFormat="1" ht="45.75" customHeight="1" x14ac:dyDescent="0.2">
      <c r="B168" s="89"/>
      <c r="C168" s="108" t="s">
        <v>241</v>
      </c>
      <c r="D168" s="108" t="s">
        <v>150</v>
      </c>
      <c r="E168" s="109" t="s">
        <v>1293</v>
      </c>
      <c r="F168" s="127" t="s">
        <v>1661</v>
      </c>
      <c r="G168" s="128" t="s">
        <v>234</v>
      </c>
      <c r="H168" s="129">
        <v>2</v>
      </c>
      <c r="I168" s="129"/>
      <c r="J168" s="129"/>
      <c r="K168" s="129"/>
      <c r="L168" s="92" t="s">
        <v>1</v>
      </c>
      <c r="M168" s="29"/>
    </row>
    <row r="169" spans="2:14" s="1" customFormat="1" ht="45" customHeight="1" x14ac:dyDescent="0.2">
      <c r="B169" s="89"/>
      <c r="C169" s="108" t="s">
        <v>307</v>
      </c>
      <c r="D169" s="108" t="s">
        <v>150</v>
      </c>
      <c r="E169" s="109" t="s">
        <v>849</v>
      </c>
      <c r="F169" s="127" t="s">
        <v>1638</v>
      </c>
      <c r="G169" s="128" t="s">
        <v>234</v>
      </c>
      <c r="H169" s="129">
        <v>2</v>
      </c>
      <c r="I169" s="129"/>
      <c r="J169" s="129"/>
      <c r="K169" s="129"/>
      <c r="L169" s="92" t="s">
        <v>1</v>
      </c>
      <c r="M169" s="29"/>
    </row>
    <row r="170" spans="2:14" s="1" customFormat="1" ht="24.75" customHeight="1" x14ac:dyDescent="0.2">
      <c r="B170" s="89"/>
      <c r="C170" s="108" t="s">
        <v>309</v>
      </c>
      <c r="D170" s="108" t="s">
        <v>150</v>
      </c>
      <c r="E170" s="109" t="s">
        <v>852</v>
      </c>
      <c r="F170" s="127" t="s">
        <v>853</v>
      </c>
      <c r="G170" s="128" t="s">
        <v>234</v>
      </c>
      <c r="H170" s="129">
        <v>495</v>
      </c>
      <c r="I170" s="129"/>
      <c r="J170" s="129"/>
      <c r="K170" s="129"/>
      <c r="L170" s="92" t="s">
        <v>1</v>
      </c>
      <c r="M170" s="29"/>
    </row>
    <row r="171" spans="2:14" s="1" customFormat="1" ht="29.25" customHeight="1" x14ac:dyDescent="0.2">
      <c r="B171" s="89"/>
      <c r="C171" s="108" t="s">
        <v>311</v>
      </c>
      <c r="D171" s="108" t="s">
        <v>150</v>
      </c>
      <c r="E171" s="109" t="s">
        <v>854</v>
      </c>
      <c r="F171" s="127" t="s">
        <v>855</v>
      </c>
      <c r="G171" s="128" t="s">
        <v>234</v>
      </c>
      <c r="H171" s="129">
        <v>4</v>
      </c>
      <c r="I171" s="129"/>
      <c r="J171" s="129"/>
      <c r="K171" s="129"/>
      <c r="L171" s="92" t="s">
        <v>1</v>
      </c>
      <c r="M171" s="29"/>
    </row>
    <row r="172" spans="2:14" s="1" customFormat="1" ht="32.25" customHeight="1" x14ac:dyDescent="0.2">
      <c r="B172" s="89"/>
      <c r="C172" s="108" t="s">
        <v>313</v>
      </c>
      <c r="D172" s="108" t="s">
        <v>150</v>
      </c>
      <c r="E172" s="109" t="s">
        <v>858</v>
      </c>
      <c r="F172" s="127" t="s">
        <v>859</v>
      </c>
      <c r="G172" s="128" t="s">
        <v>169</v>
      </c>
      <c r="H172" s="129">
        <v>1.7</v>
      </c>
      <c r="I172" s="129"/>
      <c r="J172" s="129"/>
      <c r="K172" s="129"/>
      <c r="L172" s="92" t="s">
        <v>1</v>
      </c>
      <c r="M172" s="29"/>
    </row>
    <row r="173" spans="2:14" s="1" customFormat="1" ht="28.5" customHeight="1" x14ac:dyDescent="0.2">
      <c r="B173" s="89"/>
      <c r="C173" s="108" t="s">
        <v>316</v>
      </c>
      <c r="D173" s="108" t="s">
        <v>150</v>
      </c>
      <c r="E173" s="109" t="s">
        <v>860</v>
      </c>
      <c r="F173" s="127" t="s">
        <v>861</v>
      </c>
      <c r="G173" s="128" t="s">
        <v>782</v>
      </c>
      <c r="H173" s="129"/>
      <c r="I173" s="129">
        <v>0</v>
      </c>
      <c r="J173" s="129">
        <v>1.4</v>
      </c>
      <c r="K173" s="129"/>
      <c r="L173" s="92" t="s">
        <v>1</v>
      </c>
      <c r="M173" s="29"/>
      <c r="N173" s="95"/>
    </row>
    <row r="174" spans="2:14" s="11" customFormat="1" ht="22.9" customHeight="1" x14ac:dyDescent="0.2">
      <c r="B174" s="85"/>
      <c r="C174" s="267"/>
      <c r="D174" s="268" t="s">
        <v>56</v>
      </c>
      <c r="E174" s="269" t="s">
        <v>862</v>
      </c>
      <c r="F174" s="269" t="s">
        <v>863</v>
      </c>
      <c r="G174" s="267"/>
      <c r="H174" s="267"/>
      <c r="I174" s="267"/>
      <c r="J174" s="267"/>
      <c r="K174" s="270"/>
      <c r="M174" s="85"/>
    </row>
    <row r="175" spans="2:14" s="1" customFormat="1" ht="19.5" customHeight="1" x14ac:dyDescent="0.2">
      <c r="B175" s="89"/>
      <c r="C175" s="108" t="s">
        <v>318</v>
      </c>
      <c r="D175" s="108" t="s">
        <v>150</v>
      </c>
      <c r="E175" s="109" t="s">
        <v>872</v>
      </c>
      <c r="F175" s="127" t="s">
        <v>873</v>
      </c>
      <c r="G175" s="128" t="s">
        <v>348</v>
      </c>
      <c r="H175" s="129">
        <v>66</v>
      </c>
      <c r="I175" s="129"/>
      <c r="J175" s="129"/>
      <c r="K175" s="129"/>
      <c r="L175" s="92" t="s">
        <v>1</v>
      </c>
      <c r="M175" s="29"/>
      <c r="N175" s="168"/>
    </row>
    <row r="176" spans="2:14" s="1" customFormat="1" ht="19.5" customHeight="1" x14ac:dyDescent="0.2">
      <c r="B176" s="89"/>
      <c r="C176" s="108" t="s">
        <v>320</v>
      </c>
      <c r="D176" s="108" t="s">
        <v>150</v>
      </c>
      <c r="E176" s="109" t="s">
        <v>877</v>
      </c>
      <c r="F176" s="127" t="s">
        <v>2015</v>
      </c>
      <c r="G176" s="128" t="s">
        <v>348</v>
      </c>
      <c r="H176" s="129">
        <v>66</v>
      </c>
      <c r="I176" s="129"/>
      <c r="J176" s="129"/>
      <c r="K176" s="129"/>
      <c r="L176" s="92" t="s">
        <v>1</v>
      </c>
      <c r="M176" s="29"/>
      <c r="N176" s="168"/>
    </row>
    <row r="177" spans="2:14" s="1" customFormat="1" ht="32.25" customHeight="1" x14ac:dyDescent="0.2">
      <c r="B177" s="89"/>
      <c r="C177" s="273" t="s">
        <v>322</v>
      </c>
      <c r="D177" s="273" t="s">
        <v>218</v>
      </c>
      <c r="E177" s="274" t="s">
        <v>878</v>
      </c>
      <c r="F177" s="201" t="s">
        <v>2075</v>
      </c>
      <c r="G177" s="202" t="s">
        <v>348</v>
      </c>
      <c r="H177" s="203">
        <v>66</v>
      </c>
      <c r="I177" s="203"/>
      <c r="J177" s="240"/>
      <c r="K177" s="203"/>
      <c r="L177" s="104" t="s">
        <v>1</v>
      </c>
      <c r="M177" s="105"/>
      <c r="N177" s="168"/>
    </row>
    <row r="178" spans="2:14" s="1" customFormat="1" ht="22.5" customHeight="1" x14ac:dyDescent="0.2">
      <c r="B178" s="89"/>
      <c r="C178" s="108" t="s">
        <v>326</v>
      </c>
      <c r="D178" s="108" t="s">
        <v>150</v>
      </c>
      <c r="E178" s="109" t="s">
        <v>879</v>
      </c>
      <c r="F178" s="127" t="s">
        <v>2017</v>
      </c>
      <c r="G178" s="128" t="s">
        <v>348</v>
      </c>
      <c r="H178" s="129">
        <v>67</v>
      </c>
      <c r="I178" s="129"/>
      <c r="J178" s="129"/>
      <c r="K178" s="129"/>
      <c r="L178" s="92" t="s">
        <v>1</v>
      </c>
      <c r="M178" s="29"/>
      <c r="N178" s="168"/>
    </row>
    <row r="179" spans="2:14" s="1" customFormat="1" ht="27.75" customHeight="1" x14ac:dyDescent="0.2">
      <c r="B179" s="89"/>
      <c r="C179" s="273" t="s">
        <v>328</v>
      </c>
      <c r="D179" s="273" t="s">
        <v>218</v>
      </c>
      <c r="E179" s="274" t="s">
        <v>880</v>
      </c>
      <c r="F179" s="201" t="s">
        <v>2193</v>
      </c>
      <c r="G179" s="202" t="s">
        <v>348</v>
      </c>
      <c r="H179" s="203">
        <v>33</v>
      </c>
      <c r="I179" s="203"/>
      <c r="J179" s="240"/>
      <c r="K179" s="203"/>
      <c r="L179" s="104" t="s">
        <v>1</v>
      </c>
      <c r="M179" s="105"/>
      <c r="N179" s="168"/>
    </row>
    <row r="180" spans="2:14" s="1" customFormat="1" ht="25.5" customHeight="1" x14ac:dyDescent="0.2">
      <c r="B180" s="89"/>
      <c r="C180" s="273" t="s">
        <v>330</v>
      </c>
      <c r="D180" s="273" t="s">
        <v>218</v>
      </c>
      <c r="E180" s="274" t="s">
        <v>881</v>
      </c>
      <c r="F180" s="201" t="s">
        <v>1977</v>
      </c>
      <c r="G180" s="202" t="s">
        <v>348</v>
      </c>
      <c r="H180" s="203">
        <v>28</v>
      </c>
      <c r="I180" s="203"/>
      <c r="J180" s="240"/>
      <c r="K180" s="203"/>
      <c r="L180" s="104" t="s">
        <v>1</v>
      </c>
      <c r="M180" s="105"/>
      <c r="N180" s="168"/>
    </row>
    <row r="181" spans="2:14" s="1" customFormat="1" ht="32.25" customHeight="1" x14ac:dyDescent="0.2">
      <c r="B181" s="89"/>
      <c r="C181" s="273" t="s">
        <v>332</v>
      </c>
      <c r="D181" s="273" t="s">
        <v>218</v>
      </c>
      <c r="E181" s="274" t="s">
        <v>882</v>
      </c>
      <c r="F181" s="201" t="s">
        <v>1964</v>
      </c>
      <c r="G181" s="202" t="s">
        <v>348</v>
      </c>
      <c r="H181" s="203">
        <v>5</v>
      </c>
      <c r="I181" s="203"/>
      <c r="J181" s="240"/>
      <c r="K181" s="203"/>
      <c r="L181" s="104" t="s">
        <v>1</v>
      </c>
      <c r="M181" s="105"/>
      <c r="N181" s="168"/>
    </row>
    <row r="182" spans="2:14" s="1" customFormat="1" ht="21" customHeight="1" x14ac:dyDescent="0.2">
      <c r="B182" s="89"/>
      <c r="C182" s="273" t="s">
        <v>334</v>
      </c>
      <c r="D182" s="273" t="s">
        <v>218</v>
      </c>
      <c r="E182" s="274" t="s">
        <v>1294</v>
      </c>
      <c r="F182" s="201" t="s">
        <v>1978</v>
      </c>
      <c r="G182" s="202" t="s">
        <v>348</v>
      </c>
      <c r="H182" s="203">
        <v>1</v>
      </c>
      <c r="I182" s="203"/>
      <c r="J182" s="240"/>
      <c r="K182" s="203"/>
      <c r="L182" s="104" t="s">
        <v>1</v>
      </c>
      <c r="M182" s="105"/>
      <c r="N182" s="168"/>
    </row>
    <row r="183" spans="2:14" s="1" customFormat="1" ht="18.75" customHeight="1" x14ac:dyDescent="0.2">
      <c r="B183" s="89"/>
      <c r="C183" s="108" t="s">
        <v>336</v>
      </c>
      <c r="D183" s="108" t="s">
        <v>150</v>
      </c>
      <c r="E183" s="109" t="s">
        <v>891</v>
      </c>
      <c r="F183" s="127" t="s">
        <v>2019</v>
      </c>
      <c r="G183" s="128" t="s">
        <v>348</v>
      </c>
      <c r="H183" s="129">
        <v>2</v>
      </c>
      <c r="I183" s="129"/>
      <c r="J183" s="129"/>
      <c r="K183" s="129"/>
      <c r="L183" s="92" t="s">
        <v>1</v>
      </c>
      <c r="M183" s="29"/>
      <c r="N183" s="168"/>
    </row>
    <row r="184" spans="2:14" s="1" customFormat="1" ht="25.5" customHeight="1" x14ac:dyDescent="0.2">
      <c r="B184" s="89"/>
      <c r="C184" s="273" t="s">
        <v>338</v>
      </c>
      <c r="D184" s="273" t="s">
        <v>218</v>
      </c>
      <c r="E184" s="274" t="s">
        <v>893</v>
      </c>
      <c r="F184" s="201" t="s">
        <v>1968</v>
      </c>
      <c r="G184" s="202" t="s">
        <v>348</v>
      </c>
      <c r="H184" s="203">
        <v>2</v>
      </c>
      <c r="I184" s="203"/>
      <c r="J184" s="240"/>
      <c r="K184" s="203"/>
      <c r="L184" s="104" t="s">
        <v>1</v>
      </c>
      <c r="M184" s="105"/>
      <c r="N184" s="168"/>
    </row>
    <row r="185" spans="2:14" s="1" customFormat="1" ht="19.5" customHeight="1" x14ac:dyDescent="0.2">
      <c r="B185" s="89"/>
      <c r="C185" s="108" t="s">
        <v>340</v>
      </c>
      <c r="D185" s="108" t="s">
        <v>150</v>
      </c>
      <c r="E185" s="109" t="s">
        <v>894</v>
      </c>
      <c r="F185" s="127" t="s">
        <v>2020</v>
      </c>
      <c r="G185" s="128" t="s">
        <v>348</v>
      </c>
      <c r="H185" s="129">
        <v>3</v>
      </c>
      <c r="I185" s="129"/>
      <c r="J185" s="129"/>
      <c r="K185" s="129"/>
      <c r="L185" s="92" t="s">
        <v>1</v>
      </c>
      <c r="M185" s="29"/>
      <c r="N185" s="168"/>
    </row>
    <row r="186" spans="2:14" s="1" customFormat="1" ht="24" customHeight="1" x14ac:dyDescent="0.2">
      <c r="B186" s="89"/>
      <c r="C186" s="273" t="s">
        <v>343</v>
      </c>
      <c r="D186" s="273" t="s">
        <v>218</v>
      </c>
      <c r="E186" s="274" t="s">
        <v>1132</v>
      </c>
      <c r="F186" s="201" t="s">
        <v>1979</v>
      </c>
      <c r="G186" s="202" t="s">
        <v>348</v>
      </c>
      <c r="H186" s="203">
        <v>2</v>
      </c>
      <c r="I186" s="203"/>
      <c r="J186" s="240"/>
      <c r="K186" s="203"/>
      <c r="L186" s="104" t="s">
        <v>1</v>
      </c>
      <c r="M186" s="105"/>
      <c r="N186" s="168"/>
    </row>
    <row r="187" spans="2:14" s="1" customFormat="1" ht="24" x14ac:dyDescent="0.2">
      <c r="B187" s="89"/>
      <c r="C187" s="273" t="s">
        <v>346</v>
      </c>
      <c r="D187" s="273" t="s">
        <v>218</v>
      </c>
      <c r="E187" s="274" t="s">
        <v>895</v>
      </c>
      <c r="F187" s="201" t="s">
        <v>1930</v>
      </c>
      <c r="G187" s="202" t="s">
        <v>348</v>
      </c>
      <c r="H187" s="203">
        <v>1</v>
      </c>
      <c r="I187" s="203"/>
      <c r="J187" s="240"/>
      <c r="K187" s="203"/>
      <c r="L187" s="104" t="s">
        <v>1</v>
      </c>
      <c r="M187" s="105"/>
      <c r="N187" s="168"/>
    </row>
    <row r="188" spans="2:14" s="1" customFormat="1" ht="16.5" customHeight="1" x14ac:dyDescent="0.2">
      <c r="B188" s="89"/>
      <c r="C188" s="108" t="s">
        <v>349</v>
      </c>
      <c r="D188" s="108" t="s">
        <v>150</v>
      </c>
      <c r="E188" s="109" t="s">
        <v>898</v>
      </c>
      <c r="F188" s="127" t="s">
        <v>2021</v>
      </c>
      <c r="G188" s="128" t="s">
        <v>348</v>
      </c>
      <c r="H188" s="129">
        <v>7</v>
      </c>
      <c r="I188" s="129"/>
      <c r="J188" s="129"/>
      <c r="K188" s="129"/>
      <c r="L188" s="92" t="s">
        <v>1</v>
      </c>
      <c r="M188" s="29"/>
      <c r="N188" s="168"/>
    </row>
    <row r="189" spans="2:14" s="1" customFormat="1" ht="24" customHeight="1" x14ac:dyDescent="0.2">
      <c r="B189" s="89"/>
      <c r="C189" s="273" t="s">
        <v>352</v>
      </c>
      <c r="D189" s="273" t="s">
        <v>218</v>
      </c>
      <c r="E189" s="274" t="s">
        <v>900</v>
      </c>
      <c r="F189" s="201" t="s">
        <v>1980</v>
      </c>
      <c r="G189" s="202" t="s">
        <v>348</v>
      </c>
      <c r="H189" s="203">
        <v>5</v>
      </c>
      <c r="I189" s="203"/>
      <c r="J189" s="240"/>
      <c r="K189" s="203"/>
      <c r="L189" s="104" t="s">
        <v>1</v>
      </c>
      <c r="M189" s="105"/>
    </row>
    <row r="190" spans="2:14" s="1" customFormat="1" ht="27" customHeight="1" x14ac:dyDescent="0.2">
      <c r="B190" s="89"/>
      <c r="C190" s="273" t="s">
        <v>354</v>
      </c>
      <c r="D190" s="273" t="s">
        <v>218</v>
      </c>
      <c r="E190" s="274" t="s">
        <v>899</v>
      </c>
      <c r="F190" s="201" t="s">
        <v>1931</v>
      </c>
      <c r="G190" s="202" t="s">
        <v>348</v>
      </c>
      <c r="H190" s="203">
        <v>2</v>
      </c>
      <c r="I190" s="203"/>
      <c r="J190" s="240"/>
      <c r="K190" s="203"/>
      <c r="L190" s="104" t="s">
        <v>1</v>
      </c>
      <c r="M190" s="105"/>
      <c r="N190" s="168"/>
    </row>
    <row r="191" spans="2:14" s="1" customFormat="1" ht="16.5" customHeight="1" x14ac:dyDescent="0.2">
      <c r="B191" s="89"/>
      <c r="C191" s="108" t="s">
        <v>356</v>
      </c>
      <c r="D191" s="108" t="s">
        <v>150</v>
      </c>
      <c r="E191" s="109" t="s">
        <v>1295</v>
      </c>
      <c r="F191" s="127" t="s">
        <v>2076</v>
      </c>
      <c r="G191" s="128" t="s">
        <v>348</v>
      </c>
      <c r="H191" s="129">
        <v>1</v>
      </c>
      <c r="I191" s="129"/>
      <c r="J191" s="129"/>
      <c r="K191" s="129"/>
      <c r="L191" s="92" t="s">
        <v>1</v>
      </c>
      <c r="M191" s="29"/>
      <c r="N191" s="168"/>
    </row>
    <row r="192" spans="2:14" s="1" customFormat="1" ht="30" customHeight="1" x14ac:dyDescent="0.2">
      <c r="B192" s="89"/>
      <c r="C192" s="273" t="s">
        <v>359</v>
      </c>
      <c r="D192" s="273" t="s">
        <v>218</v>
      </c>
      <c r="E192" s="274" t="s">
        <v>1296</v>
      </c>
      <c r="F192" s="201" t="s">
        <v>1981</v>
      </c>
      <c r="G192" s="202" t="s">
        <v>348</v>
      </c>
      <c r="H192" s="203">
        <v>1</v>
      </c>
      <c r="I192" s="203"/>
      <c r="J192" s="240"/>
      <c r="K192" s="203"/>
      <c r="L192" s="104" t="s">
        <v>1</v>
      </c>
      <c r="M192" s="105"/>
      <c r="N192" s="168"/>
    </row>
    <row r="193" spans="2:14" s="1" customFormat="1" ht="16.5" customHeight="1" x14ac:dyDescent="0.2">
      <c r="B193" s="89"/>
      <c r="C193" s="108" t="s">
        <v>361</v>
      </c>
      <c r="D193" s="108" t="s">
        <v>150</v>
      </c>
      <c r="E193" s="109" t="s">
        <v>914</v>
      </c>
      <c r="F193" s="127" t="s">
        <v>1587</v>
      </c>
      <c r="G193" s="128" t="s">
        <v>348</v>
      </c>
      <c r="H193" s="129">
        <v>33</v>
      </c>
      <c r="I193" s="129"/>
      <c r="J193" s="129"/>
      <c r="K193" s="129"/>
      <c r="L193" s="92" t="s">
        <v>1</v>
      </c>
      <c r="M193" s="29"/>
      <c r="N193" s="168"/>
    </row>
    <row r="194" spans="2:14" s="1" customFormat="1" ht="29.25" customHeight="1" x14ac:dyDescent="0.2">
      <c r="B194" s="89"/>
      <c r="C194" s="273" t="s">
        <v>365</v>
      </c>
      <c r="D194" s="273" t="s">
        <v>218</v>
      </c>
      <c r="E194" s="274" t="s">
        <v>915</v>
      </c>
      <c r="F194" s="201" t="s">
        <v>1941</v>
      </c>
      <c r="G194" s="202" t="s">
        <v>348</v>
      </c>
      <c r="H194" s="203">
        <v>33</v>
      </c>
      <c r="I194" s="203"/>
      <c r="J194" s="240"/>
      <c r="K194" s="203"/>
      <c r="L194" s="104" t="s">
        <v>1</v>
      </c>
      <c r="M194" s="105"/>
      <c r="N194" s="168"/>
    </row>
    <row r="195" spans="2:14" s="1" customFormat="1" ht="21" customHeight="1" x14ac:dyDescent="0.2">
      <c r="B195" s="89"/>
      <c r="C195" s="108" t="s">
        <v>369</v>
      </c>
      <c r="D195" s="108" t="s">
        <v>150</v>
      </c>
      <c r="E195" s="109" t="s">
        <v>917</v>
      </c>
      <c r="F195" s="127" t="s">
        <v>918</v>
      </c>
      <c r="G195" s="128" t="s">
        <v>782</v>
      </c>
      <c r="H195" s="129"/>
      <c r="I195" s="129">
        <v>0</v>
      </c>
      <c r="J195" s="129">
        <v>0.25</v>
      </c>
      <c r="K195" s="129"/>
      <c r="L195" s="92" t="s">
        <v>1</v>
      </c>
      <c r="M195" s="29"/>
      <c r="N195" s="95"/>
    </row>
    <row r="196" spans="2:14" s="11" customFormat="1" ht="22.9" customHeight="1" x14ac:dyDescent="0.2">
      <c r="B196" s="85"/>
      <c r="C196" s="267"/>
      <c r="D196" s="268" t="s">
        <v>56</v>
      </c>
      <c r="E196" s="269" t="s">
        <v>919</v>
      </c>
      <c r="F196" s="269" t="s">
        <v>920</v>
      </c>
      <c r="G196" s="267"/>
      <c r="H196" s="267"/>
      <c r="I196" s="267"/>
      <c r="J196" s="267"/>
      <c r="K196" s="270"/>
      <c r="M196" s="85"/>
    </row>
    <row r="197" spans="2:14" s="1" customFormat="1" ht="32.25" customHeight="1" x14ac:dyDescent="0.2">
      <c r="B197" s="89"/>
      <c r="C197" s="108" t="s">
        <v>377</v>
      </c>
      <c r="D197" s="108" t="s">
        <v>150</v>
      </c>
      <c r="E197" s="109" t="s">
        <v>921</v>
      </c>
      <c r="F197" s="127" t="s">
        <v>922</v>
      </c>
      <c r="G197" s="128" t="s">
        <v>348</v>
      </c>
      <c r="H197" s="129">
        <v>33</v>
      </c>
      <c r="I197" s="129"/>
      <c r="J197" s="129"/>
      <c r="K197" s="129"/>
      <c r="L197" s="92" t="s">
        <v>1</v>
      </c>
      <c r="M197" s="29"/>
      <c r="N197" s="168"/>
    </row>
    <row r="198" spans="2:14" s="1" customFormat="1" ht="32.25" customHeight="1" x14ac:dyDescent="0.2">
      <c r="B198" s="89"/>
      <c r="C198" s="108" t="s">
        <v>410</v>
      </c>
      <c r="D198" s="108" t="s">
        <v>150</v>
      </c>
      <c r="E198" s="109" t="s">
        <v>923</v>
      </c>
      <c r="F198" s="127" t="s">
        <v>924</v>
      </c>
      <c r="G198" s="128" t="s">
        <v>348</v>
      </c>
      <c r="H198" s="129">
        <v>33</v>
      </c>
      <c r="I198" s="129"/>
      <c r="J198" s="129"/>
      <c r="K198" s="129"/>
      <c r="L198" s="92" t="s">
        <v>1</v>
      </c>
      <c r="M198" s="29"/>
      <c r="N198" s="168"/>
    </row>
    <row r="199" spans="2:14" s="1" customFormat="1" ht="46.5" customHeight="1" x14ac:dyDescent="0.2">
      <c r="B199" s="89"/>
      <c r="C199" s="108" t="s">
        <v>412</v>
      </c>
      <c r="D199" s="108" t="s">
        <v>150</v>
      </c>
      <c r="E199" s="109" t="s">
        <v>925</v>
      </c>
      <c r="F199" s="127" t="s">
        <v>1586</v>
      </c>
      <c r="G199" s="128" t="s">
        <v>348</v>
      </c>
      <c r="H199" s="129">
        <v>33</v>
      </c>
      <c r="I199" s="129"/>
      <c r="J199" s="129"/>
      <c r="K199" s="129"/>
      <c r="L199" s="92" t="s">
        <v>1</v>
      </c>
      <c r="M199" s="29"/>
      <c r="N199" s="168"/>
    </row>
    <row r="200" spans="2:14" s="1" customFormat="1" ht="45" customHeight="1" x14ac:dyDescent="0.2">
      <c r="B200" s="89"/>
      <c r="C200" s="108" t="s">
        <v>414</v>
      </c>
      <c r="D200" s="108" t="s">
        <v>150</v>
      </c>
      <c r="E200" s="109" t="s">
        <v>926</v>
      </c>
      <c r="F200" s="127" t="s">
        <v>2258</v>
      </c>
      <c r="G200" s="128" t="s">
        <v>786</v>
      </c>
      <c r="H200" s="129">
        <v>6</v>
      </c>
      <c r="I200" s="129"/>
      <c r="J200" s="129"/>
      <c r="K200" s="129"/>
      <c r="L200" s="92" t="s">
        <v>1</v>
      </c>
      <c r="M200" s="29"/>
      <c r="N200" s="168"/>
    </row>
    <row r="201" spans="2:14" s="1" customFormat="1" ht="27.75" customHeight="1" x14ac:dyDescent="0.2">
      <c r="B201" s="89"/>
      <c r="C201" s="273" t="s">
        <v>417</v>
      </c>
      <c r="D201" s="273" t="s">
        <v>218</v>
      </c>
      <c r="E201" s="274" t="s">
        <v>928</v>
      </c>
      <c r="F201" s="201" t="s">
        <v>2165</v>
      </c>
      <c r="G201" s="202" t="s">
        <v>348</v>
      </c>
      <c r="H201" s="203">
        <v>1</v>
      </c>
      <c r="I201" s="203"/>
      <c r="J201" s="240"/>
      <c r="K201" s="203"/>
      <c r="L201" s="104" t="s">
        <v>1</v>
      </c>
      <c r="M201" s="105"/>
    </row>
    <row r="202" spans="2:14" s="1" customFormat="1" ht="27.75" customHeight="1" x14ac:dyDescent="0.2">
      <c r="B202" s="89"/>
      <c r="C202" s="273" t="s">
        <v>434</v>
      </c>
      <c r="D202" s="273" t="s">
        <v>218</v>
      </c>
      <c r="E202" s="274" t="s">
        <v>930</v>
      </c>
      <c r="F202" s="201" t="s">
        <v>2167</v>
      </c>
      <c r="G202" s="202" t="s">
        <v>348</v>
      </c>
      <c r="H202" s="203">
        <v>1</v>
      </c>
      <c r="I202" s="203"/>
      <c r="J202" s="240"/>
      <c r="K202" s="203"/>
      <c r="L202" s="104" t="s">
        <v>1</v>
      </c>
      <c r="M202" s="105"/>
    </row>
    <row r="203" spans="2:14" s="1" customFormat="1" ht="29.25" customHeight="1" x14ac:dyDescent="0.2">
      <c r="B203" s="89"/>
      <c r="C203" s="273" t="s">
        <v>442</v>
      </c>
      <c r="D203" s="273" t="s">
        <v>218</v>
      </c>
      <c r="E203" s="274" t="s">
        <v>932</v>
      </c>
      <c r="F203" s="201" t="s">
        <v>2235</v>
      </c>
      <c r="G203" s="202" t="s">
        <v>348</v>
      </c>
      <c r="H203" s="203">
        <v>1</v>
      </c>
      <c r="I203" s="203"/>
      <c r="J203" s="240"/>
      <c r="K203" s="203"/>
      <c r="L203" s="104" t="s">
        <v>1</v>
      </c>
      <c r="M203" s="105"/>
    </row>
    <row r="204" spans="2:14" s="1" customFormat="1" ht="29.25" customHeight="1" x14ac:dyDescent="0.2">
      <c r="B204" s="89"/>
      <c r="C204" s="273" t="s">
        <v>446</v>
      </c>
      <c r="D204" s="273" t="s">
        <v>218</v>
      </c>
      <c r="E204" s="274" t="s">
        <v>1297</v>
      </c>
      <c r="F204" s="201" t="s">
        <v>2218</v>
      </c>
      <c r="G204" s="202" t="s">
        <v>348</v>
      </c>
      <c r="H204" s="203">
        <v>1</v>
      </c>
      <c r="I204" s="203"/>
      <c r="J204" s="240"/>
      <c r="K204" s="203"/>
      <c r="L204" s="104" t="s">
        <v>1</v>
      </c>
      <c r="M204" s="105"/>
    </row>
    <row r="205" spans="2:14" s="1" customFormat="1" ht="27.75" customHeight="1" x14ac:dyDescent="0.2">
      <c r="B205" s="89"/>
      <c r="C205" s="273" t="s">
        <v>449</v>
      </c>
      <c r="D205" s="273" t="s">
        <v>218</v>
      </c>
      <c r="E205" s="274" t="s">
        <v>1298</v>
      </c>
      <c r="F205" s="201" t="s">
        <v>2219</v>
      </c>
      <c r="G205" s="202" t="s">
        <v>348</v>
      </c>
      <c r="H205" s="203">
        <v>1</v>
      </c>
      <c r="I205" s="203"/>
      <c r="J205" s="240"/>
      <c r="K205" s="203"/>
      <c r="L205" s="104" t="s">
        <v>1</v>
      </c>
      <c r="M205" s="105"/>
    </row>
    <row r="206" spans="2:14" s="1" customFormat="1" ht="30" customHeight="1" x14ac:dyDescent="0.2">
      <c r="B206" s="89"/>
      <c r="C206" s="273" t="s">
        <v>452</v>
      </c>
      <c r="D206" s="273" t="s">
        <v>218</v>
      </c>
      <c r="E206" s="274" t="s">
        <v>1299</v>
      </c>
      <c r="F206" s="201" t="s">
        <v>2220</v>
      </c>
      <c r="G206" s="202" t="s">
        <v>348</v>
      </c>
      <c r="H206" s="203">
        <v>1</v>
      </c>
      <c r="I206" s="203"/>
      <c r="J206" s="240"/>
      <c r="K206" s="203"/>
      <c r="L206" s="104" t="s">
        <v>1</v>
      </c>
      <c r="M206" s="105"/>
    </row>
    <row r="207" spans="2:14" s="1" customFormat="1" ht="48" customHeight="1" x14ac:dyDescent="0.2">
      <c r="B207" s="89"/>
      <c r="C207" s="108" t="s">
        <v>455</v>
      </c>
      <c r="D207" s="108" t="s">
        <v>150</v>
      </c>
      <c r="E207" s="109" t="s">
        <v>935</v>
      </c>
      <c r="F207" s="127" t="s">
        <v>2257</v>
      </c>
      <c r="G207" s="128" t="s">
        <v>786</v>
      </c>
      <c r="H207" s="129">
        <v>16</v>
      </c>
      <c r="I207" s="129"/>
      <c r="J207" s="129"/>
      <c r="K207" s="129"/>
      <c r="L207" s="92" t="s">
        <v>1</v>
      </c>
      <c r="M207" s="29"/>
      <c r="N207" s="168"/>
    </row>
    <row r="208" spans="2:14" s="1" customFormat="1" ht="29.25" customHeight="1" x14ac:dyDescent="0.2">
      <c r="B208" s="89"/>
      <c r="C208" s="273" t="s">
        <v>458</v>
      </c>
      <c r="D208" s="273" t="s">
        <v>218</v>
      </c>
      <c r="E208" s="274" t="s">
        <v>1134</v>
      </c>
      <c r="F208" s="201" t="s">
        <v>2194</v>
      </c>
      <c r="G208" s="202" t="s">
        <v>348</v>
      </c>
      <c r="H208" s="203">
        <v>1</v>
      </c>
      <c r="I208" s="203"/>
      <c r="J208" s="240"/>
      <c r="K208" s="203"/>
      <c r="L208" s="104" t="s">
        <v>1</v>
      </c>
      <c r="M208" s="105"/>
      <c r="N208" s="168"/>
    </row>
    <row r="209" spans="2:15" s="1" customFormat="1" ht="29.25" customHeight="1" x14ac:dyDescent="0.2">
      <c r="B209" s="89"/>
      <c r="C209" s="273" t="s">
        <v>460</v>
      </c>
      <c r="D209" s="273" t="s">
        <v>218</v>
      </c>
      <c r="E209" s="274" t="s">
        <v>938</v>
      </c>
      <c r="F209" s="201" t="s">
        <v>2172</v>
      </c>
      <c r="G209" s="202" t="s">
        <v>348</v>
      </c>
      <c r="H209" s="203">
        <v>2</v>
      </c>
      <c r="I209" s="203"/>
      <c r="J209" s="240"/>
      <c r="K209" s="203"/>
      <c r="L209" s="104" t="s">
        <v>1</v>
      </c>
      <c r="M209" s="105"/>
      <c r="N209" s="168"/>
    </row>
    <row r="210" spans="2:15" s="1" customFormat="1" ht="29.25" customHeight="1" x14ac:dyDescent="0.2">
      <c r="B210" s="89"/>
      <c r="C210" s="273" t="s">
        <v>464</v>
      </c>
      <c r="D210" s="273" t="s">
        <v>218</v>
      </c>
      <c r="E210" s="274" t="s">
        <v>942</v>
      </c>
      <c r="F210" s="201" t="s">
        <v>2176</v>
      </c>
      <c r="G210" s="202" t="s">
        <v>348</v>
      </c>
      <c r="H210" s="203">
        <v>1</v>
      </c>
      <c r="I210" s="203"/>
      <c r="J210" s="240"/>
      <c r="K210" s="203"/>
      <c r="L210" s="104" t="s">
        <v>1</v>
      </c>
      <c r="M210" s="105"/>
      <c r="N210" s="168"/>
    </row>
    <row r="211" spans="2:15" s="1" customFormat="1" ht="29.25" customHeight="1" x14ac:dyDescent="0.2">
      <c r="B211" s="89"/>
      <c r="C211" s="273" t="s">
        <v>468</v>
      </c>
      <c r="D211" s="273" t="s">
        <v>218</v>
      </c>
      <c r="E211" s="274" t="s">
        <v>945</v>
      </c>
      <c r="F211" s="201" t="s">
        <v>2179</v>
      </c>
      <c r="G211" s="202" t="s">
        <v>348</v>
      </c>
      <c r="H211" s="203">
        <v>2</v>
      </c>
      <c r="I211" s="203"/>
      <c r="J211" s="240"/>
      <c r="K211" s="203"/>
      <c r="L211" s="104" t="s">
        <v>1</v>
      </c>
      <c r="M211" s="105"/>
      <c r="N211" s="168"/>
    </row>
    <row r="212" spans="2:15" s="1" customFormat="1" ht="29.25" customHeight="1" x14ac:dyDescent="0.2">
      <c r="B212" s="89"/>
      <c r="C212" s="273" t="s">
        <v>475</v>
      </c>
      <c r="D212" s="273" t="s">
        <v>218</v>
      </c>
      <c r="E212" s="274" t="s">
        <v>947</v>
      </c>
      <c r="F212" s="201" t="s">
        <v>2181</v>
      </c>
      <c r="G212" s="202" t="s">
        <v>348</v>
      </c>
      <c r="H212" s="203">
        <v>1</v>
      </c>
      <c r="I212" s="203"/>
      <c r="J212" s="240"/>
      <c r="K212" s="203"/>
      <c r="L212" s="104" t="s">
        <v>1</v>
      </c>
      <c r="M212" s="105"/>
      <c r="N212" s="168"/>
    </row>
    <row r="213" spans="2:15" s="1" customFormat="1" ht="29.25" customHeight="1" x14ac:dyDescent="0.2">
      <c r="B213" s="89"/>
      <c r="C213" s="273" t="s">
        <v>477</v>
      </c>
      <c r="D213" s="273" t="s">
        <v>218</v>
      </c>
      <c r="E213" s="274" t="s">
        <v>951</v>
      </c>
      <c r="F213" s="201" t="s">
        <v>2185</v>
      </c>
      <c r="G213" s="202" t="s">
        <v>348</v>
      </c>
      <c r="H213" s="203">
        <v>1</v>
      </c>
      <c r="I213" s="203"/>
      <c r="J213" s="240"/>
      <c r="K213" s="203"/>
      <c r="L213" s="104" t="s">
        <v>1</v>
      </c>
      <c r="M213" s="105"/>
      <c r="N213" s="168"/>
    </row>
    <row r="214" spans="2:15" s="1" customFormat="1" ht="29.25" customHeight="1" x14ac:dyDescent="0.2">
      <c r="B214" s="89"/>
      <c r="C214" s="273" t="s">
        <v>481</v>
      </c>
      <c r="D214" s="273" t="s">
        <v>218</v>
      </c>
      <c r="E214" s="274" t="s">
        <v>952</v>
      </c>
      <c r="F214" s="201" t="s">
        <v>2186</v>
      </c>
      <c r="G214" s="202" t="s">
        <v>348</v>
      </c>
      <c r="H214" s="203">
        <v>2</v>
      </c>
      <c r="I214" s="203"/>
      <c r="J214" s="240"/>
      <c r="K214" s="203"/>
      <c r="L214" s="104" t="s">
        <v>1</v>
      </c>
      <c r="M214" s="105"/>
      <c r="N214" s="168"/>
    </row>
    <row r="215" spans="2:15" s="1" customFormat="1" ht="29.25" customHeight="1" x14ac:dyDescent="0.2">
      <c r="B215" s="89"/>
      <c r="C215" s="273" t="s">
        <v>483</v>
      </c>
      <c r="D215" s="273" t="s">
        <v>218</v>
      </c>
      <c r="E215" s="274" t="s">
        <v>1300</v>
      </c>
      <c r="F215" s="201" t="s">
        <v>2221</v>
      </c>
      <c r="G215" s="202" t="s">
        <v>348</v>
      </c>
      <c r="H215" s="203">
        <v>1</v>
      </c>
      <c r="I215" s="203"/>
      <c r="J215" s="240"/>
      <c r="K215" s="203"/>
      <c r="L215" s="104" t="s">
        <v>1</v>
      </c>
      <c r="M215" s="105"/>
      <c r="N215" s="168"/>
    </row>
    <row r="216" spans="2:15" s="1" customFormat="1" ht="29.25" customHeight="1" x14ac:dyDescent="0.2">
      <c r="B216" s="89"/>
      <c r="C216" s="273" t="s">
        <v>488</v>
      </c>
      <c r="D216" s="273" t="s">
        <v>218</v>
      </c>
      <c r="E216" s="274" t="s">
        <v>1301</v>
      </c>
      <c r="F216" s="201" t="s">
        <v>2222</v>
      </c>
      <c r="G216" s="202" t="s">
        <v>348</v>
      </c>
      <c r="H216" s="203">
        <v>1</v>
      </c>
      <c r="I216" s="203"/>
      <c r="J216" s="240"/>
      <c r="K216" s="203"/>
      <c r="L216" s="104" t="s">
        <v>1</v>
      </c>
      <c r="M216" s="105"/>
      <c r="N216" s="168"/>
    </row>
    <row r="217" spans="2:15" s="1" customFormat="1" ht="45.75" customHeight="1" x14ac:dyDescent="0.2">
      <c r="B217" s="89"/>
      <c r="C217" s="108" t="s">
        <v>496</v>
      </c>
      <c r="D217" s="108" t="s">
        <v>150</v>
      </c>
      <c r="E217" s="109" t="s">
        <v>1302</v>
      </c>
      <c r="F217" s="127" t="s">
        <v>2256</v>
      </c>
      <c r="G217" s="128" t="s">
        <v>786</v>
      </c>
      <c r="H217" s="129">
        <v>5</v>
      </c>
      <c r="I217" s="129"/>
      <c r="J217" s="129"/>
      <c r="K217" s="129"/>
      <c r="L217" s="92" t="s">
        <v>1</v>
      </c>
      <c r="M217" s="29"/>
      <c r="N217" s="168"/>
    </row>
    <row r="218" spans="2:15" s="12" customFormat="1" x14ac:dyDescent="0.2">
      <c r="B218" s="96"/>
      <c r="C218" s="224"/>
      <c r="D218" s="229" t="s">
        <v>156</v>
      </c>
      <c r="E218" s="225" t="s">
        <v>1</v>
      </c>
      <c r="F218" s="223" t="s">
        <v>1303</v>
      </c>
      <c r="G218" s="224"/>
      <c r="H218" s="218">
        <v>5</v>
      </c>
      <c r="I218" s="218"/>
      <c r="J218" s="218"/>
      <c r="K218" s="218"/>
      <c r="M218" s="96"/>
      <c r="N218" s="168"/>
    </row>
    <row r="219" spans="2:15" s="1" customFormat="1" ht="21.75" customHeight="1" x14ac:dyDescent="0.2">
      <c r="B219" s="89"/>
      <c r="C219" s="108" t="s">
        <v>499</v>
      </c>
      <c r="D219" s="108" t="s">
        <v>150</v>
      </c>
      <c r="E219" s="109" t="s">
        <v>1304</v>
      </c>
      <c r="F219" s="127" t="s">
        <v>1305</v>
      </c>
      <c r="G219" s="128" t="s">
        <v>786</v>
      </c>
      <c r="H219" s="129">
        <v>1</v>
      </c>
      <c r="I219" s="129"/>
      <c r="J219" s="129"/>
      <c r="K219" s="129"/>
      <c r="L219" s="92" t="s">
        <v>1</v>
      </c>
      <c r="M219" s="29"/>
      <c r="N219" s="168"/>
    </row>
    <row r="220" spans="2:15" s="1" customFormat="1" ht="18.75" customHeight="1" x14ac:dyDescent="0.2">
      <c r="B220" s="89"/>
      <c r="C220" s="273" t="s">
        <v>501</v>
      </c>
      <c r="D220" s="273" t="s">
        <v>218</v>
      </c>
      <c r="E220" s="274" t="s">
        <v>1306</v>
      </c>
      <c r="F220" s="201" t="s">
        <v>2234</v>
      </c>
      <c r="G220" s="202" t="s">
        <v>348</v>
      </c>
      <c r="H220" s="203">
        <v>1</v>
      </c>
      <c r="I220" s="203"/>
      <c r="J220" s="240"/>
      <c r="K220" s="203"/>
      <c r="L220" s="104" t="s">
        <v>1</v>
      </c>
      <c r="M220" s="105"/>
      <c r="N220" s="168"/>
    </row>
    <row r="221" spans="2:15" s="1" customFormat="1" ht="32.25" customHeight="1" x14ac:dyDescent="0.2">
      <c r="B221" s="89"/>
      <c r="C221" s="108" t="s">
        <v>503</v>
      </c>
      <c r="D221" s="108" t="s">
        <v>150</v>
      </c>
      <c r="E221" s="109" t="s">
        <v>966</v>
      </c>
      <c r="F221" s="127" t="s">
        <v>967</v>
      </c>
      <c r="G221" s="128" t="s">
        <v>169</v>
      </c>
      <c r="H221" s="129">
        <v>0.33</v>
      </c>
      <c r="I221" s="129"/>
      <c r="J221" s="129"/>
      <c r="K221" s="129"/>
      <c r="L221" s="92" t="s">
        <v>1</v>
      </c>
      <c r="M221" s="29"/>
    </row>
    <row r="222" spans="2:15" s="1" customFormat="1" ht="30" customHeight="1" x14ac:dyDescent="0.2">
      <c r="B222" s="89"/>
      <c r="C222" s="108" t="s">
        <v>506</v>
      </c>
      <c r="D222" s="108" t="s">
        <v>150</v>
      </c>
      <c r="E222" s="109" t="s">
        <v>969</v>
      </c>
      <c r="F222" s="127" t="s">
        <v>1627</v>
      </c>
      <c r="G222" s="128" t="s">
        <v>782</v>
      </c>
      <c r="H222" s="129"/>
      <c r="I222" s="129">
        <v>0</v>
      </c>
      <c r="J222" s="129">
        <v>1.6</v>
      </c>
      <c r="K222" s="129"/>
      <c r="L222" s="92" t="s">
        <v>1</v>
      </c>
      <c r="M222" s="29"/>
      <c r="N222" s="206"/>
      <c r="O222" s="237"/>
    </row>
    <row r="223" spans="2:15" s="11" customFormat="1" ht="25.9" customHeight="1" x14ac:dyDescent="0.2">
      <c r="B223" s="85"/>
      <c r="C223" s="172"/>
      <c r="D223" s="219" t="s">
        <v>56</v>
      </c>
      <c r="E223" s="264" t="s">
        <v>700</v>
      </c>
      <c r="F223" s="264" t="s">
        <v>701</v>
      </c>
      <c r="G223" s="172"/>
      <c r="H223" s="221"/>
      <c r="I223" s="172"/>
      <c r="J223" s="172"/>
      <c r="K223" s="265"/>
      <c r="M223" s="85"/>
      <c r="N223" s="238"/>
      <c r="O223" s="238"/>
    </row>
    <row r="224" spans="2:15" s="1" customFormat="1" ht="57.75" customHeight="1" x14ac:dyDescent="0.2">
      <c r="B224" s="89"/>
      <c r="C224" s="90" t="s">
        <v>508</v>
      </c>
      <c r="D224" s="90" t="s">
        <v>150</v>
      </c>
      <c r="E224" s="91" t="s">
        <v>703</v>
      </c>
      <c r="F224" s="127" t="s">
        <v>1899</v>
      </c>
      <c r="G224" s="128" t="s">
        <v>704</v>
      </c>
      <c r="H224" s="129">
        <v>24</v>
      </c>
      <c r="I224" s="129"/>
      <c r="J224" s="129"/>
      <c r="K224" s="134"/>
      <c r="L224" s="92" t="s">
        <v>1</v>
      </c>
      <c r="M224" s="29"/>
      <c r="N224" s="317"/>
      <c r="O224" s="237"/>
    </row>
    <row r="225" spans="2:15" s="1" customFormat="1" ht="58.5" customHeight="1" x14ac:dyDescent="0.2">
      <c r="B225" s="89"/>
      <c r="C225" s="90" t="s">
        <v>510</v>
      </c>
      <c r="D225" s="90" t="s">
        <v>150</v>
      </c>
      <c r="E225" s="91" t="s">
        <v>978</v>
      </c>
      <c r="F225" s="127" t="s">
        <v>2028</v>
      </c>
      <c r="G225" s="128" t="s">
        <v>786</v>
      </c>
      <c r="H225" s="129">
        <v>1</v>
      </c>
      <c r="I225" s="129"/>
      <c r="J225" s="129"/>
      <c r="K225" s="134"/>
      <c r="L225" s="92" t="s">
        <v>1</v>
      </c>
      <c r="M225" s="29"/>
      <c r="N225" s="317"/>
      <c r="O225" s="237"/>
    </row>
    <row r="226" spans="2:15" s="1" customFormat="1" ht="16.5" customHeight="1" x14ac:dyDescent="0.2">
      <c r="B226" s="89"/>
      <c r="C226" s="90" t="s">
        <v>512</v>
      </c>
      <c r="D226" s="90" t="s">
        <v>150</v>
      </c>
      <c r="E226" s="91" t="s">
        <v>986</v>
      </c>
      <c r="F226" s="127" t="s">
        <v>987</v>
      </c>
      <c r="G226" s="128" t="s">
        <v>704</v>
      </c>
      <c r="H226" s="129">
        <v>72</v>
      </c>
      <c r="I226" s="129"/>
      <c r="J226" s="129"/>
      <c r="K226" s="134"/>
      <c r="L226" s="92" t="s">
        <v>1</v>
      </c>
      <c r="M226" s="29"/>
      <c r="N226" s="317"/>
      <c r="O226" s="237"/>
    </row>
    <row r="227" spans="2:15" s="1" customFormat="1" ht="59.25" customHeight="1" x14ac:dyDescent="0.2">
      <c r="B227" s="89"/>
      <c r="C227" s="90" t="s">
        <v>514</v>
      </c>
      <c r="D227" s="90" t="s">
        <v>150</v>
      </c>
      <c r="E227" s="91" t="s">
        <v>707</v>
      </c>
      <c r="F227" s="127" t="s">
        <v>1715</v>
      </c>
      <c r="G227" s="128" t="s">
        <v>704</v>
      </c>
      <c r="H227" s="129">
        <v>24</v>
      </c>
      <c r="I227" s="129"/>
      <c r="J227" s="129"/>
      <c r="K227" s="134"/>
      <c r="L227" s="92" t="s">
        <v>1</v>
      </c>
      <c r="M227" s="29"/>
      <c r="N227" s="317"/>
      <c r="O227" s="237"/>
    </row>
    <row r="228" spans="2:15" s="1" customFormat="1" ht="6.95" customHeight="1" x14ac:dyDescent="0.2">
      <c r="B228" s="41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29"/>
    </row>
  </sheetData>
  <autoFilter ref="C134:L227"/>
  <mergeCells count="14">
    <mergeCell ref="E7:H7"/>
    <mergeCell ref="E11:H11"/>
    <mergeCell ref="E9:H9"/>
    <mergeCell ref="E13:H13"/>
    <mergeCell ref="E22:H22"/>
    <mergeCell ref="E121:H121"/>
    <mergeCell ref="E125:H125"/>
    <mergeCell ref="E123:H123"/>
    <mergeCell ref="E127:H127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9"/>
  <sheetViews>
    <sheetView showGridLines="0" topLeftCell="A139" zoomScale="91" zoomScaleNormal="91" workbookViewId="0">
      <selection activeCell="F317" sqref="F31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6.1640625" customWidth="1"/>
    <col min="15" max="15" width="11" customWidth="1"/>
    <col min="16" max="16" width="15" customWidth="1"/>
    <col min="17" max="17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1307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1308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K37" s="27"/>
      <c r="M37" s="29"/>
      <c r="N37" s="177"/>
    </row>
    <row r="38" spans="2:14" s="1" customFormat="1" ht="25.35" customHeight="1" x14ac:dyDescent="0.2">
      <c r="B38" s="29"/>
      <c r="D38" s="67" t="s">
        <v>30</v>
      </c>
      <c r="K38" s="175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  <c r="N39" s="177"/>
    </row>
    <row r="40" spans="2:14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  <c r="N40" s="177"/>
    </row>
    <row r="41" spans="2:14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  <c r="N41" s="177"/>
    </row>
    <row r="42" spans="2:14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  <c r="N42" s="177"/>
    </row>
    <row r="43" spans="2:14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  <c r="N43" s="177"/>
    </row>
    <row r="44" spans="2:14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  <c r="N44" s="177"/>
    </row>
    <row r="45" spans="2:14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  <c r="N45" s="177"/>
    </row>
    <row r="46" spans="2:14" s="1" customFormat="1" ht="6.95" customHeight="1" x14ac:dyDescent="0.2">
      <c r="B46" s="29"/>
      <c r="M46" s="29"/>
      <c r="N46" s="177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1307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01.04-01 - časť. 01)	Architektúra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121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122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124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125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126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128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129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8" customFormat="1" ht="24.95" customHeight="1" x14ac:dyDescent="0.2">
      <c r="B108" s="78"/>
      <c r="C108" s="285"/>
      <c r="D108" s="286" t="s">
        <v>130</v>
      </c>
      <c r="E108" s="287"/>
      <c r="F108" s="287"/>
      <c r="G108" s="287"/>
      <c r="H108" s="287"/>
      <c r="I108" s="288"/>
      <c r="J108" s="288"/>
      <c r="K108" s="288"/>
      <c r="M108" s="78"/>
    </row>
    <row r="109" spans="2:13" s="9" customFormat="1" ht="19.899999999999999" customHeight="1" x14ac:dyDescent="0.2">
      <c r="B109" s="79"/>
      <c r="C109" s="183"/>
      <c r="D109" s="302" t="s">
        <v>132</v>
      </c>
      <c r="E109" s="303"/>
      <c r="F109" s="303"/>
      <c r="G109" s="303"/>
      <c r="H109" s="303"/>
      <c r="I109" s="304"/>
      <c r="J109" s="304"/>
      <c r="K109" s="304"/>
      <c r="M109" s="79"/>
    </row>
    <row r="110" spans="2:13" s="9" customFormat="1" ht="19.899999999999999" customHeight="1" x14ac:dyDescent="0.2">
      <c r="B110" s="79"/>
      <c r="C110" s="183"/>
      <c r="D110" s="302" t="s">
        <v>133</v>
      </c>
      <c r="E110" s="303"/>
      <c r="F110" s="303"/>
      <c r="G110" s="303"/>
      <c r="H110" s="303"/>
      <c r="I110" s="304"/>
      <c r="J110" s="304"/>
      <c r="K110" s="304"/>
      <c r="M110" s="79"/>
    </row>
    <row r="111" spans="2:13" s="9" customFormat="1" ht="19.899999999999999" customHeight="1" x14ac:dyDescent="0.2">
      <c r="B111" s="79"/>
      <c r="C111" s="183"/>
      <c r="D111" s="302" t="s">
        <v>134</v>
      </c>
      <c r="E111" s="303"/>
      <c r="F111" s="303"/>
      <c r="G111" s="303"/>
      <c r="H111" s="303"/>
      <c r="I111" s="304"/>
      <c r="J111" s="304"/>
      <c r="K111" s="304"/>
      <c r="M111" s="79"/>
    </row>
    <row r="112" spans="2:13" s="9" customFormat="1" ht="19.899999999999999" customHeight="1" x14ac:dyDescent="0.2">
      <c r="B112" s="79"/>
      <c r="C112" s="183"/>
      <c r="D112" s="302" t="s">
        <v>135</v>
      </c>
      <c r="E112" s="303"/>
      <c r="F112" s="303"/>
      <c r="G112" s="303"/>
      <c r="H112" s="303"/>
      <c r="I112" s="304"/>
      <c r="J112" s="304"/>
      <c r="K112" s="304"/>
      <c r="M112" s="79"/>
    </row>
    <row r="113" spans="2:13" s="9" customFormat="1" ht="19.899999999999999" customHeight="1" x14ac:dyDescent="0.2">
      <c r="B113" s="79"/>
      <c r="C113" s="183"/>
      <c r="D113" s="302" t="s">
        <v>136</v>
      </c>
      <c r="E113" s="303"/>
      <c r="F113" s="303"/>
      <c r="G113" s="303"/>
      <c r="H113" s="303"/>
      <c r="I113" s="304"/>
      <c r="J113" s="304"/>
      <c r="K113" s="304"/>
      <c r="M113" s="79"/>
    </row>
    <row r="114" spans="2:13" s="9" customFormat="1" ht="19.899999999999999" customHeight="1" x14ac:dyDescent="0.2">
      <c r="B114" s="79"/>
      <c r="C114" s="183"/>
      <c r="D114" s="302" t="s">
        <v>137</v>
      </c>
      <c r="E114" s="303"/>
      <c r="F114" s="303"/>
      <c r="G114" s="303"/>
      <c r="H114" s="303"/>
      <c r="I114" s="304"/>
      <c r="J114" s="304"/>
      <c r="K114" s="304"/>
      <c r="M114" s="79"/>
    </row>
    <row r="115" spans="2:13" s="8" customFormat="1" ht="24.95" customHeight="1" x14ac:dyDescent="0.2">
      <c r="B115" s="78"/>
      <c r="C115" s="285"/>
      <c r="D115" s="286" t="s">
        <v>138</v>
      </c>
      <c r="E115" s="287"/>
      <c r="F115" s="287"/>
      <c r="G115" s="287"/>
      <c r="H115" s="287"/>
      <c r="I115" s="288"/>
      <c r="J115" s="288"/>
      <c r="K115" s="288"/>
      <c r="M115" s="78"/>
    </row>
    <row r="116" spans="2:13" s="1" customFormat="1" ht="21.75" customHeight="1" x14ac:dyDescent="0.2">
      <c r="B116" s="29"/>
      <c r="C116" s="155"/>
      <c r="D116" s="155"/>
      <c r="E116" s="155"/>
      <c r="F116" s="155"/>
      <c r="G116" s="155"/>
      <c r="H116" s="155"/>
      <c r="I116" s="155"/>
      <c r="J116" s="155"/>
      <c r="K116" s="155"/>
      <c r="M116" s="29"/>
    </row>
    <row r="117" spans="2:13" s="1" customFormat="1" ht="6.95" customHeight="1" x14ac:dyDescent="0.2">
      <c r="B117" s="29"/>
      <c r="C117" s="155"/>
      <c r="D117" s="155"/>
      <c r="E117" s="155"/>
      <c r="F117" s="155"/>
      <c r="G117" s="155"/>
      <c r="H117" s="155"/>
      <c r="I117" s="155"/>
      <c r="J117" s="155"/>
      <c r="K117" s="155"/>
      <c r="M117" s="29"/>
    </row>
    <row r="118" spans="2:13" s="1" customFormat="1" ht="29.25" customHeight="1" x14ac:dyDescent="0.2">
      <c r="B118" s="29"/>
      <c r="C118" s="56" t="s">
        <v>139</v>
      </c>
      <c r="D118" s="155"/>
      <c r="E118" s="155"/>
      <c r="F118" s="155"/>
      <c r="G118" s="155"/>
      <c r="H118" s="155"/>
      <c r="I118" s="155"/>
      <c r="J118" s="155"/>
      <c r="K118" s="175"/>
      <c r="M118" s="29"/>
    </row>
    <row r="119" spans="2:13" s="1" customFormat="1" ht="18" customHeight="1" x14ac:dyDescent="0.2">
      <c r="B119" s="29"/>
      <c r="C119" s="155"/>
      <c r="D119" s="155"/>
      <c r="E119" s="155"/>
      <c r="F119" s="155"/>
      <c r="G119" s="155"/>
      <c r="H119" s="155"/>
      <c r="I119" s="155"/>
      <c r="J119" s="155"/>
      <c r="K119" s="155"/>
      <c r="M119" s="29"/>
    </row>
    <row r="120" spans="2:13" s="1" customFormat="1" ht="29.25" customHeight="1" x14ac:dyDescent="0.2">
      <c r="B120" s="29"/>
      <c r="C120" s="289" t="s">
        <v>105</v>
      </c>
      <c r="D120" s="290"/>
      <c r="E120" s="290"/>
      <c r="F120" s="290"/>
      <c r="G120" s="290"/>
      <c r="H120" s="290"/>
      <c r="I120" s="290"/>
      <c r="J120" s="290"/>
      <c r="K120" s="291"/>
      <c r="L120" s="62"/>
      <c r="M120" s="29"/>
    </row>
    <row r="121" spans="2:13" s="1" customFormat="1" ht="6.95" customHeight="1" x14ac:dyDescent="0.2"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29"/>
    </row>
    <row r="125" spans="2:13" s="1" customFormat="1" ht="6.95" customHeight="1" x14ac:dyDescent="0.2"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29"/>
    </row>
    <row r="126" spans="2:13" s="1" customFormat="1" ht="24.95" customHeight="1" x14ac:dyDescent="0.2">
      <c r="B126" s="29"/>
      <c r="C126" s="19" t="s">
        <v>140</v>
      </c>
      <c r="M126" s="29"/>
    </row>
    <row r="127" spans="2:13" s="1" customFormat="1" ht="6.95" customHeight="1" x14ac:dyDescent="0.2">
      <c r="B127" s="29"/>
      <c r="M127" s="29"/>
    </row>
    <row r="128" spans="2:13" s="1" customFormat="1" ht="12" customHeight="1" x14ac:dyDescent="0.2">
      <c r="B128" s="29"/>
      <c r="C128" s="23" t="s">
        <v>6</v>
      </c>
      <c r="M128" s="29"/>
    </row>
    <row r="129" spans="2:14" s="1" customFormat="1" ht="16.5" customHeight="1" x14ac:dyDescent="0.2">
      <c r="B129" s="29"/>
      <c r="E129" s="410" t="str">
        <f>E7</f>
        <v>Rožňava ORPZ, rekonštrukcia a modernizácia objektu</v>
      </c>
      <c r="F129" s="411"/>
      <c r="G129" s="411"/>
      <c r="H129" s="411"/>
      <c r="M129" s="29"/>
    </row>
    <row r="130" spans="2:14" ht="12" customHeight="1" x14ac:dyDescent="0.2">
      <c r="B130" s="18"/>
      <c r="C130" s="23" t="s">
        <v>107</v>
      </c>
      <c r="M130" s="18"/>
    </row>
    <row r="131" spans="2:14" ht="16.5" customHeight="1" x14ac:dyDescent="0.2">
      <c r="B131" s="18"/>
      <c r="E131" s="410" t="s">
        <v>108</v>
      </c>
      <c r="F131" s="382"/>
      <c r="G131" s="382"/>
      <c r="H131" s="382"/>
      <c r="M131" s="18"/>
    </row>
    <row r="132" spans="2:14" ht="12" customHeight="1" x14ac:dyDescent="0.2">
      <c r="B132" s="18"/>
      <c r="C132" s="23" t="s">
        <v>109</v>
      </c>
      <c r="M132" s="18"/>
    </row>
    <row r="133" spans="2:14" s="1" customFormat="1" ht="16.5" customHeight="1" x14ac:dyDescent="0.2">
      <c r="B133" s="29"/>
      <c r="E133" s="412" t="s">
        <v>1307</v>
      </c>
      <c r="F133" s="413"/>
      <c r="G133" s="413"/>
      <c r="H133" s="413"/>
      <c r="M133" s="29"/>
    </row>
    <row r="134" spans="2:14" s="1" customFormat="1" ht="12" customHeight="1" x14ac:dyDescent="0.2">
      <c r="B134" s="29"/>
      <c r="C134" s="23" t="s">
        <v>111</v>
      </c>
      <c r="M134" s="29"/>
    </row>
    <row r="135" spans="2:14" s="1" customFormat="1" ht="16.5" customHeight="1" x14ac:dyDescent="0.2">
      <c r="B135" s="29"/>
      <c r="E135" s="378" t="str">
        <f>E13</f>
        <v>01.04-01 - časť. 01)	Architektúra</v>
      </c>
      <c r="F135" s="413"/>
      <c r="G135" s="413"/>
      <c r="H135" s="413"/>
      <c r="M135" s="29"/>
    </row>
    <row r="136" spans="2:14" s="1" customFormat="1" ht="6.95" customHeight="1" x14ac:dyDescent="0.2">
      <c r="B136" s="29"/>
      <c r="M136" s="29"/>
    </row>
    <row r="137" spans="2:14" s="1" customFormat="1" ht="12" customHeight="1" x14ac:dyDescent="0.2">
      <c r="B137" s="29"/>
      <c r="C137" s="23" t="s">
        <v>10</v>
      </c>
      <c r="F137" s="21" t="str">
        <f>F16</f>
        <v>Rožňava ORPZ</v>
      </c>
      <c r="I137" s="23" t="s">
        <v>12</v>
      </c>
      <c r="J137" s="49"/>
      <c r="M137" s="29"/>
    </row>
    <row r="138" spans="2:14" s="1" customFormat="1" ht="6.95" customHeight="1" x14ac:dyDescent="0.2">
      <c r="B138" s="29"/>
      <c r="M138" s="29"/>
    </row>
    <row r="139" spans="2:14" s="1" customFormat="1" ht="15.2" customHeight="1" x14ac:dyDescent="0.2">
      <c r="B139" s="29"/>
      <c r="C139" s="23" t="s">
        <v>13</v>
      </c>
      <c r="F139" s="21" t="str">
        <f>E19</f>
        <v>Ministerstvo vnútra Slovenskej republiky</v>
      </c>
      <c r="I139" s="23" t="s">
        <v>20</v>
      </c>
      <c r="J139" s="24" t="str">
        <f>E25</f>
        <v>Aproving s.r.o.</v>
      </c>
      <c r="M139" s="29"/>
    </row>
    <row r="140" spans="2:14" s="1" customFormat="1" ht="15.2" customHeight="1" x14ac:dyDescent="0.2">
      <c r="B140" s="29"/>
      <c r="C140" s="23" t="s">
        <v>18</v>
      </c>
      <c r="F140" s="21" t="str">
        <f>IF(E22="","",E22)</f>
        <v xml:space="preserve"> </v>
      </c>
      <c r="I140" s="23" t="s">
        <v>24</v>
      </c>
      <c r="J140" s="24" t="str">
        <f>E28</f>
        <v xml:space="preserve"> </v>
      </c>
      <c r="M140" s="29"/>
    </row>
    <row r="141" spans="2:14" s="1" customFormat="1" ht="10.35" customHeight="1" x14ac:dyDescent="0.2">
      <c r="B141" s="29"/>
      <c r="M141" s="29"/>
    </row>
    <row r="142" spans="2:14" s="10" customFormat="1" ht="29.25" customHeight="1" x14ac:dyDescent="0.2">
      <c r="B142" s="80"/>
      <c r="C142" s="81" t="s">
        <v>141</v>
      </c>
      <c r="D142" s="82" t="s">
        <v>54</v>
      </c>
      <c r="E142" s="82" t="s">
        <v>50</v>
      </c>
      <c r="F142" s="82" t="s">
        <v>51</v>
      </c>
      <c r="G142" s="82" t="s">
        <v>142</v>
      </c>
      <c r="H142" s="82" t="s">
        <v>143</v>
      </c>
      <c r="I142" s="82" t="s">
        <v>144</v>
      </c>
      <c r="J142" s="82" t="s">
        <v>145</v>
      </c>
      <c r="K142" s="83" t="s">
        <v>119</v>
      </c>
      <c r="L142" s="84" t="s">
        <v>146</v>
      </c>
      <c r="M142" s="80"/>
    </row>
    <row r="143" spans="2:14" s="1" customFormat="1" ht="22.9" customHeight="1" x14ac:dyDescent="0.25">
      <c r="B143" s="29"/>
      <c r="C143" s="281" t="s">
        <v>113</v>
      </c>
      <c r="D143" s="224"/>
      <c r="E143" s="224"/>
      <c r="F143" s="224"/>
      <c r="G143" s="224"/>
      <c r="H143" s="224"/>
      <c r="I143" s="224"/>
      <c r="J143" s="224"/>
      <c r="K143" s="282"/>
      <c r="M143" s="29"/>
    </row>
    <row r="144" spans="2:14" s="11" customFormat="1" ht="25.9" customHeight="1" x14ac:dyDescent="0.2">
      <c r="B144" s="85"/>
      <c r="C144" s="267"/>
      <c r="D144" s="268" t="s">
        <v>56</v>
      </c>
      <c r="E144" s="271" t="s">
        <v>147</v>
      </c>
      <c r="F144" s="271" t="s">
        <v>148</v>
      </c>
      <c r="G144" s="267"/>
      <c r="H144" s="267"/>
      <c r="I144" s="267"/>
      <c r="J144" s="267"/>
      <c r="K144" s="272"/>
      <c r="M144" s="85"/>
      <c r="N144" s="196" t="s">
        <v>1889</v>
      </c>
    </row>
    <row r="145" spans="2:14" s="11" customFormat="1" ht="22.9" customHeight="1" x14ac:dyDescent="0.2">
      <c r="B145" s="85"/>
      <c r="C145" s="267"/>
      <c r="D145" s="268" t="s">
        <v>56</v>
      </c>
      <c r="E145" s="269" t="s">
        <v>60</v>
      </c>
      <c r="F145" s="269" t="s">
        <v>149</v>
      </c>
      <c r="G145" s="267"/>
      <c r="H145" s="267"/>
      <c r="I145" s="267"/>
      <c r="J145" s="267"/>
      <c r="K145" s="270"/>
      <c r="M145" s="85"/>
      <c r="N145" s="196">
        <v>1.3876999999999999</v>
      </c>
    </row>
    <row r="146" spans="2:14" s="1" customFormat="1" ht="27" customHeight="1" x14ac:dyDescent="0.2">
      <c r="B146" s="89"/>
      <c r="C146" s="108" t="s">
        <v>60</v>
      </c>
      <c r="D146" s="108" t="s">
        <v>150</v>
      </c>
      <c r="E146" s="109" t="s">
        <v>151</v>
      </c>
      <c r="F146" s="127" t="s">
        <v>152</v>
      </c>
      <c r="G146" s="128" t="s">
        <v>153</v>
      </c>
      <c r="H146" s="129">
        <v>3.11</v>
      </c>
      <c r="I146" s="129"/>
      <c r="J146" s="129"/>
      <c r="K146" s="129"/>
      <c r="L146" s="92" t="s">
        <v>154</v>
      </c>
      <c r="M146" s="29"/>
      <c r="N146" s="369"/>
    </row>
    <row r="147" spans="2:14" s="12" customFormat="1" x14ac:dyDescent="0.2">
      <c r="B147" s="96"/>
      <c r="C147" s="224"/>
      <c r="D147" s="229" t="s">
        <v>156</v>
      </c>
      <c r="E147" s="225" t="s">
        <v>1</v>
      </c>
      <c r="F147" s="223" t="s">
        <v>1309</v>
      </c>
      <c r="G147" s="224"/>
      <c r="H147" s="218">
        <v>3.11</v>
      </c>
      <c r="I147" s="218"/>
      <c r="J147" s="218"/>
      <c r="K147" s="218"/>
      <c r="M147" s="96"/>
      <c r="N147" s="168"/>
    </row>
    <row r="148" spans="2:14" s="1" customFormat="1" ht="21" customHeight="1" x14ac:dyDescent="0.2">
      <c r="B148" s="89"/>
      <c r="C148" s="108" t="s">
        <v>64</v>
      </c>
      <c r="D148" s="108" t="s">
        <v>150</v>
      </c>
      <c r="E148" s="109" t="s">
        <v>163</v>
      </c>
      <c r="F148" s="127" t="s">
        <v>164</v>
      </c>
      <c r="G148" s="128" t="s">
        <v>153</v>
      </c>
      <c r="H148" s="129">
        <v>3.11</v>
      </c>
      <c r="I148" s="129"/>
      <c r="J148" s="129"/>
      <c r="K148" s="129"/>
      <c r="L148" s="92" t="s">
        <v>1</v>
      </c>
      <c r="M148" s="29"/>
    </row>
    <row r="149" spans="2:14" s="1" customFormat="1" ht="29.25" customHeight="1" x14ac:dyDescent="0.2">
      <c r="B149" s="89"/>
      <c r="C149" s="108" t="s">
        <v>68</v>
      </c>
      <c r="D149" s="108" t="s">
        <v>150</v>
      </c>
      <c r="E149" s="109" t="s">
        <v>167</v>
      </c>
      <c r="F149" s="127" t="s">
        <v>168</v>
      </c>
      <c r="G149" s="128" t="s">
        <v>169</v>
      </c>
      <c r="H149" s="129">
        <v>5.59</v>
      </c>
      <c r="I149" s="129"/>
      <c r="J149" s="129"/>
      <c r="K149" s="129"/>
      <c r="L149" s="92" t="s">
        <v>1</v>
      </c>
      <c r="M149" s="29"/>
    </row>
    <row r="150" spans="2:14" s="12" customFormat="1" x14ac:dyDescent="0.2">
      <c r="B150" s="96"/>
      <c r="C150" s="224"/>
      <c r="D150" s="229" t="s">
        <v>156</v>
      </c>
      <c r="E150" s="225" t="s">
        <v>1</v>
      </c>
      <c r="F150" s="223" t="s">
        <v>1310</v>
      </c>
      <c r="G150" s="224"/>
      <c r="H150" s="218">
        <v>5.59</v>
      </c>
      <c r="I150" s="224"/>
      <c r="J150" s="224"/>
      <c r="K150" s="224"/>
      <c r="M150" s="96"/>
    </row>
    <row r="151" spans="2:14" s="11" customFormat="1" ht="22.9" customHeight="1" x14ac:dyDescent="0.2">
      <c r="B151" s="85"/>
      <c r="C151" s="267"/>
      <c r="D151" s="268" t="s">
        <v>56</v>
      </c>
      <c r="E151" s="269" t="s">
        <v>68</v>
      </c>
      <c r="F151" s="269" t="s">
        <v>182</v>
      </c>
      <c r="G151" s="267"/>
      <c r="H151" s="267"/>
      <c r="I151" s="267"/>
      <c r="J151" s="267"/>
      <c r="K151" s="270"/>
      <c r="M151" s="85"/>
    </row>
    <row r="152" spans="2:14" s="1" customFormat="1" ht="46.5" customHeight="1" x14ac:dyDescent="0.2">
      <c r="B152" s="89"/>
      <c r="C152" s="108" t="s">
        <v>155</v>
      </c>
      <c r="D152" s="108" t="s">
        <v>150</v>
      </c>
      <c r="E152" s="109" t="s">
        <v>184</v>
      </c>
      <c r="F152" s="127" t="s">
        <v>2048</v>
      </c>
      <c r="G152" s="128" t="s">
        <v>153</v>
      </c>
      <c r="H152" s="129">
        <v>2.5499999999999998</v>
      </c>
      <c r="I152" s="129"/>
      <c r="J152" s="129"/>
      <c r="K152" s="129"/>
      <c r="L152" s="92" t="s">
        <v>154</v>
      </c>
      <c r="M152" s="29"/>
    </row>
    <row r="153" spans="2:14" s="12" customFormat="1" x14ac:dyDescent="0.2">
      <c r="B153" s="96"/>
      <c r="C153" s="224"/>
      <c r="D153" s="229" t="s">
        <v>156</v>
      </c>
      <c r="E153" s="225" t="s">
        <v>1</v>
      </c>
      <c r="F153" s="223" t="s">
        <v>1311</v>
      </c>
      <c r="G153" s="224"/>
      <c r="H153" s="218">
        <v>2.27</v>
      </c>
      <c r="I153" s="224"/>
      <c r="J153" s="224"/>
      <c r="K153" s="224"/>
      <c r="M153" s="96"/>
    </row>
    <row r="154" spans="2:14" s="12" customFormat="1" x14ac:dyDescent="0.2">
      <c r="B154" s="96"/>
      <c r="C154" s="224"/>
      <c r="D154" s="229" t="s">
        <v>156</v>
      </c>
      <c r="E154" s="225" t="s">
        <v>1</v>
      </c>
      <c r="F154" s="223" t="s">
        <v>1312</v>
      </c>
      <c r="G154" s="224"/>
      <c r="H154" s="218">
        <v>0.28000000000000003</v>
      </c>
      <c r="I154" s="224"/>
      <c r="J154" s="224"/>
      <c r="K154" s="224"/>
      <c r="M154" s="96"/>
    </row>
    <row r="155" spans="2:14" s="13" customFormat="1" x14ac:dyDescent="0.2">
      <c r="B155" s="100"/>
      <c r="C155" s="224"/>
      <c r="D155" s="229" t="s">
        <v>156</v>
      </c>
      <c r="E155" s="225" t="s">
        <v>1</v>
      </c>
      <c r="F155" s="223" t="s">
        <v>188</v>
      </c>
      <c r="G155" s="224"/>
      <c r="H155" s="218">
        <v>2.5499999999999998</v>
      </c>
      <c r="I155" s="241"/>
      <c r="J155" s="224"/>
      <c r="K155" s="224"/>
      <c r="M155" s="100"/>
    </row>
    <row r="156" spans="2:14" s="11" customFormat="1" ht="22.9" customHeight="1" x14ac:dyDescent="0.2">
      <c r="B156" s="85"/>
      <c r="C156" s="267"/>
      <c r="D156" s="268" t="s">
        <v>56</v>
      </c>
      <c r="E156" s="269" t="s">
        <v>155</v>
      </c>
      <c r="F156" s="269" t="s">
        <v>195</v>
      </c>
      <c r="G156" s="267"/>
      <c r="H156" s="267"/>
      <c r="I156" s="267"/>
      <c r="J156" s="267"/>
      <c r="K156" s="270"/>
      <c r="M156" s="85"/>
    </row>
    <row r="157" spans="2:14" s="1" customFormat="1" ht="39" customHeight="1" x14ac:dyDescent="0.2">
      <c r="B157" s="89"/>
      <c r="C157" s="108" t="s">
        <v>166</v>
      </c>
      <c r="D157" s="108" t="s">
        <v>150</v>
      </c>
      <c r="E157" s="109" t="s">
        <v>215</v>
      </c>
      <c r="F157" s="127" t="s">
        <v>1731</v>
      </c>
      <c r="G157" s="128" t="s">
        <v>181</v>
      </c>
      <c r="H157" s="129">
        <v>31.08</v>
      </c>
      <c r="I157" s="129"/>
      <c r="J157" s="129"/>
      <c r="K157" s="129"/>
      <c r="L157" s="92" t="s">
        <v>154</v>
      </c>
      <c r="M157" s="29"/>
      <c r="N157" s="168"/>
    </row>
    <row r="158" spans="2:14" s="12" customFormat="1" x14ac:dyDescent="0.2">
      <c r="B158" s="96"/>
      <c r="C158" s="224"/>
      <c r="D158" s="229" t="s">
        <v>156</v>
      </c>
      <c r="E158" s="225" t="s">
        <v>1</v>
      </c>
      <c r="F158" s="223" t="s">
        <v>1313</v>
      </c>
      <c r="G158" s="224"/>
      <c r="H158" s="218">
        <v>31.08</v>
      </c>
      <c r="I158" s="218"/>
      <c r="J158" s="218"/>
      <c r="K158" s="218"/>
      <c r="M158" s="96"/>
      <c r="N158" s="168"/>
    </row>
    <row r="159" spans="2:14" s="1" customFormat="1" ht="30" customHeight="1" x14ac:dyDescent="0.2">
      <c r="B159" s="89"/>
      <c r="C159" s="273" t="s">
        <v>171</v>
      </c>
      <c r="D159" s="273" t="s">
        <v>218</v>
      </c>
      <c r="E159" s="274" t="s">
        <v>219</v>
      </c>
      <c r="F159" s="201" t="s">
        <v>2135</v>
      </c>
      <c r="G159" s="202" t="s">
        <v>181</v>
      </c>
      <c r="H159" s="203">
        <v>35.74</v>
      </c>
      <c r="I159" s="203"/>
      <c r="J159" s="240"/>
      <c r="K159" s="203"/>
      <c r="L159" s="104" t="s">
        <v>154</v>
      </c>
      <c r="M159" s="105"/>
      <c r="N159" s="168"/>
    </row>
    <row r="160" spans="2:14" s="12" customFormat="1" x14ac:dyDescent="0.2">
      <c r="B160" s="96"/>
      <c r="C160" s="224"/>
      <c r="D160" s="229" t="s">
        <v>156</v>
      </c>
      <c r="E160" s="224"/>
      <c r="F160" s="223" t="s">
        <v>1857</v>
      </c>
      <c r="G160" s="224"/>
      <c r="H160" s="218">
        <v>35.74</v>
      </c>
      <c r="I160" s="224"/>
      <c r="J160" s="224"/>
      <c r="K160" s="224"/>
      <c r="M160" s="96"/>
      <c r="N160" s="168"/>
    </row>
    <row r="161" spans="2:14" s="11" customFormat="1" ht="22.9" customHeight="1" x14ac:dyDescent="0.2">
      <c r="B161" s="85"/>
      <c r="C161" s="267"/>
      <c r="D161" s="268" t="s">
        <v>56</v>
      </c>
      <c r="E161" s="269" t="s">
        <v>171</v>
      </c>
      <c r="F161" s="269" t="s">
        <v>220</v>
      </c>
      <c r="G161" s="267"/>
      <c r="H161" s="267"/>
      <c r="I161" s="267"/>
      <c r="J161" s="321"/>
      <c r="K161" s="270"/>
      <c r="M161" s="85"/>
      <c r="N161" s="168"/>
    </row>
    <row r="162" spans="2:14" s="1" customFormat="1" ht="42.75" customHeight="1" x14ac:dyDescent="0.2">
      <c r="B162" s="89"/>
      <c r="C162" s="108" t="s">
        <v>175</v>
      </c>
      <c r="D162" s="108" t="s">
        <v>150</v>
      </c>
      <c r="E162" s="109" t="s">
        <v>222</v>
      </c>
      <c r="F162" s="127" t="s">
        <v>1732</v>
      </c>
      <c r="G162" s="128" t="s">
        <v>181</v>
      </c>
      <c r="H162" s="129">
        <v>506.03</v>
      </c>
      <c r="I162" s="129"/>
      <c r="J162" s="129"/>
      <c r="K162" s="129"/>
      <c r="L162" s="92" t="s">
        <v>154</v>
      </c>
      <c r="M162" s="29"/>
      <c r="N162" s="168"/>
    </row>
    <row r="163" spans="2:14" s="117" customFormat="1" ht="28.5" customHeight="1" x14ac:dyDescent="0.2">
      <c r="B163" s="89"/>
      <c r="C163" s="108">
        <v>85</v>
      </c>
      <c r="D163" s="108" t="s">
        <v>150</v>
      </c>
      <c r="E163" s="348">
        <v>622451082</v>
      </c>
      <c r="F163" s="127" t="s">
        <v>1629</v>
      </c>
      <c r="G163" s="128" t="s">
        <v>181</v>
      </c>
      <c r="H163" s="368">
        <v>56</v>
      </c>
      <c r="I163" s="350"/>
      <c r="J163" s="129"/>
      <c r="K163" s="129"/>
      <c r="L163" s="92"/>
      <c r="M163" s="29"/>
      <c r="N163" s="168"/>
    </row>
    <row r="164" spans="2:14" s="1" customFormat="1" ht="39.75" customHeight="1" x14ac:dyDescent="0.2">
      <c r="B164" s="89"/>
      <c r="C164" s="108" t="s">
        <v>177</v>
      </c>
      <c r="D164" s="108" t="s">
        <v>150</v>
      </c>
      <c r="E164" s="109" t="s">
        <v>224</v>
      </c>
      <c r="F164" s="161" t="s">
        <v>2008</v>
      </c>
      <c r="G164" s="128" t="s">
        <v>181</v>
      </c>
      <c r="H164" s="129">
        <v>68.48</v>
      </c>
      <c r="I164" s="129"/>
      <c r="J164" s="129"/>
      <c r="K164" s="129"/>
      <c r="L164" s="92" t="s">
        <v>154</v>
      </c>
      <c r="M164" s="29"/>
      <c r="N164" s="168"/>
    </row>
    <row r="165" spans="2:14" s="12" customFormat="1" x14ac:dyDescent="0.2">
      <c r="B165" s="96"/>
      <c r="C165" s="224"/>
      <c r="D165" s="229" t="s">
        <v>156</v>
      </c>
      <c r="E165" s="225" t="s">
        <v>1</v>
      </c>
      <c r="F165" s="223" t="s">
        <v>1314</v>
      </c>
      <c r="G165" s="224"/>
      <c r="H165" s="218">
        <v>7.56</v>
      </c>
      <c r="I165" s="224"/>
      <c r="J165" s="224"/>
      <c r="K165" s="224"/>
      <c r="M165" s="96"/>
    </row>
    <row r="166" spans="2:14" s="12" customFormat="1" x14ac:dyDescent="0.2">
      <c r="B166" s="96"/>
      <c r="C166" s="224"/>
      <c r="D166" s="229" t="s">
        <v>156</v>
      </c>
      <c r="E166" s="225" t="s">
        <v>1</v>
      </c>
      <c r="F166" s="223" t="s">
        <v>1315</v>
      </c>
      <c r="G166" s="224"/>
      <c r="H166" s="218">
        <v>0.92</v>
      </c>
      <c r="I166" s="224"/>
      <c r="J166" s="224"/>
      <c r="K166" s="224"/>
      <c r="M166" s="96"/>
      <c r="N166" s="168"/>
    </row>
    <row r="167" spans="2:14" s="12" customFormat="1" x14ac:dyDescent="0.2">
      <c r="B167" s="96"/>
      <c r="C167" s="224"/>
      <c r="D167" s="229" t="s">
        <v>1635</v>
      </c>
      <c r="E167" s="225"/>
      <c r="F167" s="223" t="s">
        <v>1667</v>
      </c>
      <c r="G167" s="224"/>
      <c r="H167" s="218">
        <v>60</v>
      </c>
      <c r="I167" s="224"/>
      <c r="J167" s="224"/>
      <c r="K167" s="224"/>
      <c r="M167" s="96"/>
      <c r="N167" s="168"/>
    </row>
    <row r="168" spans="2:14" s="13" customFormat="1" x14ac:dyDescent="0.2">
      <c r="B168" s="100"/>
      <c r="C168" s="224"/>
      <c r="D168" s="229" t="s">
        <v>156</v>
      </c>
      <c r="E168" s="225" t="s">
        <v>1</v>
      </c>
      <c r="F168" s="223" t="s">
        <v>188</v>
      </c>
      <c r="G168" s="224"/>
      <c r="H168" s="218">
        <v>68.48</v>
      </c>
      <c r="I168" s="224"/>
      <c r="J168" s="224"/>
      <c r="K168" s="224"/>
      <c r="M168" s="100"/>
      <c r="N168" s="168"/>
    </row>
    <row r="169" spans="2:14" s="13" customFormat="1" x14ac:dyDescent="0.2">
      <c r="B169" s="100"/>
      <c r="D169" s="97"/>
      <c r="E169" s="101"/>
      <c r="F169" s="102"/>
      <c r="H169" s="103"/>
      <c r="M169" s="100"/>
      <c r="N169" s="168"/>
    </row>
    <row r="170" spans="2:14" s="1" customFormat="1" ht="57" customHeight="1" x14ac:dyDescent="0.2">
      <c r="B170" s="89"/>
      <c r="C170" s="108" t="s">
        <v>179</v>
      </c>
      <c r="D170" s="108" t="s">
        <v>150</v>
      </c>
      <c r="E170" s="109" t="s">
        <v>1316</v>
      </c>
      <c r="F170" s="127" t="s">
        <v>2077</v>
      </c>
      <c r="G170" s="128" t="s">
        <v>181</v>
      </c>
      <c r="H170" s="129">
        <v>68.48</v>
      </c>
      <c r="I170" s="129"/>
      <c r="J170" s="129"/>
      <c r="K170" s="129"/>
      <c r="L170" s="127" t="s">
        <v>154</v>
      </c>
      <c r="M170" s="318"/>
      <c r="N170" s="168"/>
    </row>
    <row r="171" spans="2:14" s="1" customFormat="1" ht="33.75" customHeight="1" x14ac:dyDescent="0.2">
      <c r="B171" s="89"/>
      <c r="C171" s="108" t="s">
        <v>183</v>
      </c>
      <c r="D171" s="108" t="s">
        <v>150</v>
      </c>
      <c r="E171" s="109" t="s">
        <v>240</v>
      </c>
      <c r="F171" s="127" t="s">
        <v>1567</v>
      </c>
      <c r="G171" s="128" t="s">
        <v>181</v>
      </c>
      <c r="H171" s="129">
        <v>68.48</v>
      </c>
      <c r="I171" s="129"/>
      <c r="J171" s="129"/>
      <c r="K171" s="129"/>
      <c r="L171" s="127" t="s">
        <v>154</v>
      </c>
      <c r="M171" s="318"/>
      <c r="N171" s="168"/>
    </row>
    <row r="172" spans="2:14" s="1" customFormat="1" ht="43.5" customHeight="1" x14ac:dyDescent="0.2">
      <c r="B172" s="89"/>
      <c r="C172" s="108" t="s">
        <v>189</v>
      </c>
      <c r="D172" s="108" t="s">
        <v>150</v>
      </c>
      <c r="E172" s="109" t="s">
        <v>242</v>
      </c>
      <c r="F172" s="127" t="s">
        <v>2078</v>
      </c>
      <c r="G172" s="128" t="s">
        <v>181</v>
      </c>
      <c r="H172" s="129">
        <v>506.03</v>
      </c>
      <c r="I172" s="129"/>
      <c r="J172" s="129"/>
      <c r="K172" s="129"/>
      <c r="L172" s="127" t="s">
        <v>154</v>
      </c>
      <c r="M172" s="318"/>
      <c r="N172" s="168"/>
    </row>
    <row r="173" spans="2:14" s="14" customFormat="1" x14ac:dyDescent="0.2">
      <c r="B173" s="106"/>
      <c r="C173" s="224"/>
      <c r="D173" s="229" t="s">
        <v>156</v>
      </c>
      <c r="E173" s="225" t="s">
        <v>1</v>
      </c>
      <c r="F173" s="223" t="s">
        <v>235</v>
      </c>
      <c r="G173" s="224"/>
      <c r="H173" s="225" t="s">
        <v>1</v>
      </c>
      <c r="I173" s="224"/>
      <c r="J173" s="224"/>
      <c r="K173" s="224"/>
      <c r="L173" s="224"/>
      <c r="M173" s="318"/>
    </row>
    <row r="174" spans="2:14" s="12" customFormat="1" x14ac:dyDescent="0.2">
      <c r="B174" s="96"/>
      <c r="C174" s="224"/>
      <c r="D174" s="229" t="s">
        <v>156</v>
      </c>
      <c r="E174" s="225" t="s">
        <v>1</v>
      </c>
      <c r="F174" s="223" t="s">
        <v>1317</v>
      </c>
      <c r="G174" s="224"/>
      <c r="H174" s="218">
        <v>0.95</v>
      </c>
      <c r="I174" s="224"/>
      <c r="J174" s="224"/>
      <c r="K174" s="224"/>
      <c r="M174" s="96"/>
    </row>
    <row r="175" spans="2:14" s="12" customFormat="1" x14ac:dyDescent="0.2">
      <c r="B175" s="96"/>
      <c r="C175" s="224"/>
      <c r="D175" s="229" t="s">
        <v>156</v>
      </c>
      <c r="E175" s="225" t="s">
        <v>1</v>
      </c>
      <c r="F175" s="223" t="s">
        <v>1318</v>
      </c>
      <c r="G175" s="224"/>
      <c r="H175" s="218">
        <v>1.6</v>
      </c>
      <c r="I175" s="224"/>
      <c r="J175" s="224"/>
      <c r="K175" s="224"/>
      <c r="M175" s="96"/>
    </row>
    <row r="176" spans="2:14" s="12" customFormat="1" x14ac:dyDescent="0.2">
      <c r="B176" s="96"/>
      <c r="C176" s="224"/>
      <c r="D176" s="229" t="s">
        <v>156</v>
      </c>
      <c r="E176" s="225" t="s">
        <v>1</v>
      </c>
      <c r="F176" s="223" t="s">
        <v>236</v>
      </c>
      <c r="G176" s="224"/>
      <c r="H176" s="218">
        <v>5.88</v>
      </c>
      <c r="I176" s="224"/>
      <c r="J176" s="224"/>
      <c r="K176" s="224"/>
      <c r="M176" s="96"/>
    </row>
    <row r="177" spans="2:13" s="12" customFormat="1" x14ac:dyDescent="0.2">
      <c r="B177" s="96"/>
      <c r="C177" s="224"/>
      <c r="D177" s="229" t="s">
        <v>156</v>
      </c>
      <c r="E177" s="225" t="s">
        <v>1</v>
      </c>
      <c r="F177" s="223" t="s">
        <v>1319</v>
      </c>
      <c r="G177" s="224"/>
      <c r="H177" s="218">
        <v>17.28</v>
      </c>
      <c r="I177" s="224"/>
      <c r="J177" s="224"/>
      <c r="K177" s="224"/>
      <c r="M177" s="96"/>
    </row>
    <row r="178" spans="2:13" s="12" customFormat="1" x14ac:dyDescent="0.2">
      <c r="B178" s="96"/>
      <c r="C178" s="224"/>
      <c r="D178" s="229" t="s">
        <v>156</v>
      </c>
      <c r="E178" s="225" t="s">
        <v>1</v>
      </c>
      <c r="F178" s="223" t="s">
        <v>1320</v>
      </c>
      <c r="G178" s="224"/>
      <c r="H178" s="218">
        <v>2.4</v>
      </c>
      <c r="I178" s="224"/>
      <c r="J178" s="224"/>
      <c r="K178" s="224"/>
      <c r="M178" s="96"/>
    </row>
    <row r="179" spans="2:13" s="12" customFormat="1" x14ac:dyDescent="0.2">
      <c r="B179" s="96"/>
      <c r="C179" s="224"/>
      <c r="D179" s="229" t="s">
        <v>156</v>
      </c>
      <c r="E179" s="225" t="s">
        <v>1</v>
      </c>
      <c r="F179" s="223" t="s">
        <v>1321</v>
      </c>
      <c r="G179" s="224"/>
      <c r="H179" s="218">
        <v>1.28</v>
      </c>
      <c r="I179" s="224"/>
      <c r="J179" s="224"/>
      <c r="K179" s="224"/>
      <c r="M179" s="96"/>
    </row>
    <row r="180" spans="2:13" s="14" customFormat="1" x14ac:dyDescent="0.2">
      <c r="B180" s="106"/>
      <c r="C180" s="224"/>
      <c r="D180" s="229" t="s">
        <v>156</v>
      </c>
      <c r="E180" s="225" t="s">
        <v>1</v>
      </c>
      <c r="F180" s="223" t="s">
        <v>262</v>
      </c>
      <c r="G180" s="224"/>
      <c r="H180" s="228" t="s">
        <v>1</v>
      </c>
      <c r="I180" s="224"/>
      <c r="J180" s="224"/>
      <c r="K180" s="224"/>
      <c r="M180" s="106"/>
    </row>
    <row r="181" spans="2:13" s="12" customFormat="1" x14ac:dyDescent="0.2">
      <c r="B181" s="96"/>
      <c r="C181" s="224"/>
      <c r="D181" s="229" t="s">
        <v>156</v>
      </c>
      <c r="E181" s="225" t="s">
        <v>1</v>
      </c>
      <c r="F181" s="223" t="s">
        <v>1322</v>
      </c>
      <c r="G181" s="224"/>
      <c r="H181" s="218">
        <v>1.41</v>
      </c>
      <c r="I181" s="224"/>
      <c r="J181" s="224"/>
      <c r="K181" s="224"/>
      <c r="M181" s="96"/>
    </row>
    <row r="182" spans="2:13" s="14" customFormat="1" x14ac:dyDescent="0.2">
      <c r="B182" s="106"/>
      <c r="C182" s="224"/>
      <c r="D182" s="229" t="s">
        <v>156</v>
      </c>
      <c r="E182" s="225" t="s">
        <v>1</v>
      </c>
      <c r="F182" s="223" t="s">
        <v>1323</v>
      </c>
      <c r="G182" s="224"/>
      <c r="H182" s="228" t="s">
        <v>1</v>
      </c>
      <c r="I182" s="224"/>
      <c r="J182" s="224"/>
      <c r="K182" s="224"/>
      <c r="M182" s="106"/>
    </row>
    <row r="183" spans="2:13" s="12" customFormat="1" x14ac:dyDescent="0.2">
      <c r="B183" s="96"/>
      <c r="C183" s="224"/>
      <c r="D183" s="229" t="s">
        <v>156</v>
      </c>
      <c r="E183" s="225" t="s">
        <v>1</v>
      </c>
      <c r="F183" s="223" t="s">
        <v>1324</v>
      </c>
      <c r="G183" s="224"/>
      <c r="H183" s="218">
        <v>36.229999999999997</v>
      </c>
      <c r="I183" s="224"/>
      <c r="J183" s="224"/>
      <c r="K183" s="224"/>
      <c r="M183" s="96"/>
    </row>
    <row r="184" spans="2:13" s="12" customFormat="1" x14ac:dyDescent="0.2">
      <c r="B184" s="96"/>
      <c r="C184" s="224"/>
      <c r="D184" s="229" t="s">
        <v>156</v>
      </c>
      <c r="E184" s="225" t="s">
        <v>1</v>
      </c>
      <c r="F184" s="223" t="s">
        <v>1325</v>
      </c>
      <c r="G184" s="224"/>
      <c r="H184" s="218">
        <v>6.74</v>
      </c>
      <c r="I184" s="224"/>
      <c r="J184" s="224"/>
      <c r="K184" s="224"/>
      <c r="M184" s="96"/>
    </row>
    <row r="185" spans="2:13" s="14" customFormat="1" x14ac:dyDescent="0.2">
      <c r="B185" s="106"/>
      <c r="C185" s="224"/>
      <c r="D185" s="229" t="s">
        <v>156</v>
      </c>
      <c r="E185" s="225" t="s">
        <v>1</v>
      </c>
      <c r="F185" s="223" t="s">
        <v>281</v>
      </c>
      <c r="G185" s="224"/>
      <c r="H185" s="228" t="s">
        <v>1</v>
      </c>
      <c r="I185" s="224"/>
      <c r="J185" s="224"/>
      <c r="K185" s="224"/>
      <c r="M185" s="106"/>
    </row>
    <row r="186" spans="2:13" s="12" customFormat="1" x14ac:dyDescent="0.2">
      <c r="B186" s="96"/>
      <c r="C186" s="224"/>
      <c r="D186" s="229" t="s">
        <v>156</v>
      </c>
      <c r="E186" s="225" t="s">
        <v>1</v>
      </c>
      <c r="F186" s="223" t="s">
        <v>1326</v>
      </c>
      <c r="G186" s="224"/>
      <c r="H186" s="218">
        <v>325</v>
      </c>
      <c r="I186" s="224"/>
      <c r="J186" s="224"/>
      <c r="K186" s="224"/>
      <c r="M186" s="96"/>
    </row>
    <row r="187" spans="2:13" s="12" customFormat="1" x14ac:dyDescent="0.2">
      <c r="B187" s="96"/>
      <c r="C187" s="224"/>
      <c r="D187" s="229" t="s">
        <v>156</v>
      </c>
      <c r="E187" s="225" t="s">
        <v>1</v>
      </c>
      <c r="F187" s="223" t="s">
        <v>1327</v>
      </c>
      <c r="G187" s="224"/>
      <c r="H187" s="218">
        <v>174</v>
      </c>
      <c r="I187" s="224"/>
      <c r="J187" s="224"/>
      <c r="K187" s="224"/>
      <c r="M187" s="96"/>
    </row>
    <row r="188" spans="2:13" s="12" customFormat="1" x14ac:dyDescent="0.2">
      <c r="B188" s="96"/>
      <c r="C188" s="224"/>
      <c r="D188" s="229" t="s">
        <v>156</v>
      </c>
      <c r="E188" s="225" t="s">
        <v>1</v>
      </c>
      <c r="F188" s="223" t="s">
        <v>1328</v>
      </c>
      <c r="G188" s="224"/>
      <c r="H188" s="218">
        <v>-2.75</v>
      </c>
      <c r="I188" s="224"/>
      <c r="J188" s="224"/>
      <c r="K188" s="224"/>
      <c r="M188" s="96"/>
    </row>
    <row r="189" spans="2:13" s="12" customFormat="1" x14ac:dyDescent="0.2">
      <c r="B189" s="96"/>
      <c r="C189" s="224"/>
      <c r="D189" s="229" t="s">
        <v>156</v>
      </c>
      <c r="E189" s="225" t="s">
        <v>1</v>
      </c>
      <c r="F189" s="223" t="s">
        <v>1329</v>
      </c>
      <c r="G189" s="224"/>
      <c r="H189" s="218">
        <v>-3.51</v>
      </c>
      <c r="I189" s="224"/>
      <c r="J189" s="224"/>
      <c r="K189" s="224"/>
      <c r="M189" s="96"/>
    </row>
    <row r="190" spans="2:13" s="12" customFormat="1" x14ac:dyDescent="0.2">
      <c r="B190" s="96"/>
      <c r="C190" s="224"/>
      <c r="D190" s="229" t="s">
        <v>156</v>
      </c>
      <c r="E190" s="225" t="s">
        <v>1</v>
      </c>
      <c r="F190" s="223" t="s">
        <v>287</v>
      </c>
      <c r="G190" s="224"/>
      <c r="H190" s="218">
        <v>-15.12</v>
      </c>
      <c r="I190" s="224"/>
      <c r="J190" s="224"/>
      <c r="K190" s="224"/>
      <c r="M190" s="96"/>
    </row>
    <row r="191" spans="2:13" s="12" customFormat="1" x14ac:dyDescent="0.2">
      <c r="B191" s="96"/>
      <c r="C191" s="224"/>
      <c r="D191" s="229" t="s">
        <v>156</v>
      </c>
      <c r="E191" s="225" t="s">
        <v>1</v>
      </c>
      <c r="F191" s="223" t="s">
        <v>1330</v>
      </c>
      <c r="G191" s="224"/>
      <c r="H191" s="218">
        <v>-57.6</v>
      </c>
      <c r="I191" s="224"/>
      <c r="J191" s="224"/>
      <c r="K191" s="224"/>
      <c r="M191" s="96"/>
    </row>
    <row r="192" spans="2:13" s="12" customFormat="1" x14ac:dyDescent="0.2">
      <c r="B192" s="96"/>
      <c r="C192" s="224"/>
      <c r="D192" s="229" t="s">
        <v>156</v>
      </c>
      <c r="E192" s="225" t="s">
        <v>1</v>
      </c>
      <c r="F192" s="223" t="s">
        <v>1331</v>
      </c>
      <c r="G192" s="224"/>
      <c r="H192" s="218">
        <v>-9</v>
      </c>
      <c r="I192" s="224"/>
      <c r="J192" s="224"/>
      <c r="K192" s="224"/>
      <c r="M192" s="96"/>
    </row>
    <row r="193" spans="2:14" s="12" customFormat="1" x14ac:dyDescent="0.2">
      <c r="B193" s="96"/>
      <c r="C193" s="224"/>
      <c r="D193" s="229" t="s">
        <v>156</v>
      </c>
      <c r="E193" s="225" t="s">
        <v>1</v>
      </c>
      <c r="F193" s="223" t="s">
        <v>1332</v>
      </c>
      <c r="G193" s="224"/>
      <c r="H193" s="218">
        <v>-4.72</v>
      </c>
      <c r="I193" s="224"/>
      <c r="J193" s="224"/>
      <c r="K193" s="224"/>
      <c r="M193" s="96"/>
    </row>
    <row r="194" spans="2:14" s="12" customFormat="1" x14ac:dyDescent="0.2">
      <c r="B194" s="96"/>
      <c r="C194" s="224"/>
      <c r="D194" s="229" t="s">
        <v>156</v>
      </c>
      <c r="E194" s="225" t="s">
        <v>1</v>
      </c>
      <c r="F194" s="223" t="s">
        <v>1333</v>
      </c>
      <c r="G194" s="224"/>
      <c r="H194" s="218">
        <v>-3.59</v>
      </c>
      <c r="I194" s="224"/>
      <c r="J194" s="224"/>
      <c r="K194" s="224"/>
      <c r="M194" s="96"/>
    </row>
    <row r="195" spans="2:14" s="14" customFormat="1" x14ac:dyDescent="0.2">
      <c r="B195" s="106"/>
      <c r="C195" s="224"/>
      <c r="D195" s="229" t="s">
        <v>156</v>
      </c>
      <c r="E195" s="225" t="s">
        <v>1</v>
      </c>
      <c r="F195" s="223" t="s">
        <v>301</v>
      </c>
      <c r="G195" s="224"/>
      <c r="H195" s="228" t="s">
        <v>1</v>
      </c>
      <c r="I195" s="224"/>
      <c r="J195" s="224"/>
      <c r="K195" s="224"/>
      <c r="M195" s="106"/>
    </row>
    <row r="196" spans="2:14" s="12" customFormat="1" x14ac:dyDescent="0.2">
      <c r="B196" s="96"/>
      <c r="C196" s="224"/>
      <c r="D196" s="229" t="s">
        <v>156</v>
      </c>
      <c r="E196" s="225" t="s">
        <v>1</v>
      </c>
      <c r="F196" s="223" t="s">
        <v>1334</v>
      </c>
      <c r="G196" s="224"/>
      <c r="H196" s="218">
        <v>21.6</v>
      </c>
      <c r="I196" s="224"/>
      <c r="J196" s="224"/>
      <c r="K196" s="224"/>
      <c r="M196" s="96"/>
    </row>
    <row r="197" spans="2:14" s="12" customFormat="1" x14ac:dyDescent="0.2">
      <c r="B197" s="96"/>
      <c r="C197" s="224"/>
      <c r="D197" s="229" t="s">
        <v>156</v>
      </c>
      <c r="E197" s="225" t="s">
        <v>1</v>
      </c>
      <c r="F197" s="223" t="s">
        <v>1335</v>
      </c>
      <c r="G197" s="224"/>
      <c r="H197" s="218">
        <v>9</v>
      </c>
      <c r="I197" s="224"/>
      <c r="J197" s="224"/>
      <c r="K197" s="224"/>
      <c r="M197" s="96"/>
    </row>
    <row r="198" spans="2:14" s="12" customFormat="1" x14ac:dyDescent="0.2">
      <c r="B198" s="96"/>
      <c r="C198" s="224"/>
      <c r="D198" s="229" t="s">
        <v>156</v>
      </c>
      <c r="E198" s="225" t="s">
        <v>1</v>
      </c>
      <c r="F198" s="223" t="s">
        <v>1336</v>
      </c>
      <c r="G198" s="224"/>
      <c r="H198" s="218">
        <v>-1.05</v>
      </c>
      <c r="I198" s="224"/>
      <c r="J198" s="224"/>
      <c r="K198" s="224"/>
      <c r="M198" s="96"/>
    </row>
    <row r="199" spans="2:14" s="13" customFormat="1" x14ac:dyDescent="0.2">
      <c r="B199" s="100"/>
      <c r="C199" s="224"/>
      <c r="D199" s="229" t="s">
        <v>156</v>
      </c>
      <c r="E199" s="225" t="s">
        <v>1</v>
      </c>
      <c r="F199" s="223" t="s">
        <v>188</v>
      </c>
      <c r="G199" s="224"/>
      <c r="H199" s="218">
        <v>506.03</v>
      </c>
      <c r="I199" s="241"/>
      <c r="J199" s="224"/>
      <c r="K199" s="224"/>
      <c r="M199" s="100"/>
    </row>
    <row r="200" spans="2:14" s="1" customFormat="1" ht="57" customHeight="1" x14ac:dyDescent="0.2">
      <c r="B200" s="89"/>
      <c r="C200" s="108" t="s">
        <v>191</v>
      </c>
      <c r="D200" s="108" t="s">
        <v>150</v>
      </c>
      <c r="E200" s="109" t="s">
        <v>308</v>
      </c>
      <c r="F200" s="127" t="s">
        <v>2079</v>
      </c>
      <c r="G200" s="128" t="s">
        <v>181</v>
      </c>
      <c r="H200" s="110">
        <v>476.47800000000001</v>
      </c>
      <c r="I200" s="129"/>
      <c r="J200" s="129"/>
      <c r="K200" s="129"/>
      <c r="L200" s="92" t="s">
        <v>154</v>
      </c>
      <c r="M200" s="29"/>
      <c r="N200" s="168"/>
    </row>
    <row r="201" spans="2:14" s="14" customFormat="1" x14ac:dyDescent="0.2">
      <c r="B201" s="106"/>
      <c r="C201" s="224"/>
      <c r="D201" s="229" t="s">
        <v>156</v>
      </c>
      <c r="E201" s="225" t="s">
        <v>1</v>
      </c>
      <c r="F201" s="223" t="s">
        <v>235</v>
      </c>
      <c r="G201" s="224"/>
      <c r="H201" s="225" t="s">
        <v>1</v>
      </c>
      <c r="I201" s="224"/>
      <c r="J201" s="224"/>
      <c r="K201" s="224"/>
      <c r="M201" s="106"/>
    </row>
    <row r="202" spans="2:14" s="12" customFormat="1" x14ac:dyDescent="0.2">
      <c r="B202" s="96"/>
      <c r="C202" s="224"/>
      <c r="D202" s="229" t="s">
        <v>156</v>
      </c>
      <c r="E202" s="225" t="s">
        <v>1</v>
      </c>
      <c r="F202" s="223" t="s">
        <v>1317</v>
      </c>
      <c r="G202" s="224"/>
      <c r="H202" s="218">
        <v>0.95</v>
      </c>
      <c r="I202" s="224"/>
      <c r="J202" s="224"/>
      <c r="K202" s="224"/>
      <c r="M202" s="96"/>
    </row>
    <row r="203" spans="2:14" s="12" customFormat="1" x14ac:dyDescent="0.2">
      <c r="B203" s="96"/>
      <c r="C203" s="224"/>
      <c r="D203" s="229" t="s">
        <v>156</v>
      </c>
      <c r="E203" s="225" t="s">
        <v>1</v>
      </c>
      <c r="F203" s="223" t="s">
        <v>1318</v>
      </c>
      <c r="G203" s="224"/>
      <c r="H203" s="218">
        <v>1.6</v>
      </c>
      <c r="I203" s="224"/>
      <c r="J203" s="224"/>
      <c r="K203" s="224"/>
      <c r="M203" s="96"/>
    </row>
    <row r="204" spans="2:14" s="12" customFormat="1" x14ac:dyDescent="0.2">
      <c r="B204" s="96"/>
      <c r="C204" s="224"/>
      <c r="D204" s="229" t="s">
        <v>156</v>
      </c>
      <c r="E204" s="225" t="s">
        <v>1</v>
      </c>
      <c r="F204" s="223" t="s">
        <v>236</v>
      </c>
      <c r="G204" s="224"/>
      <c r="H204" s="218">
        <v>5.88</v>
      </c>
      <c r="I204" s="224"/>
      <c r="J204" s="224"/>
      <c r="K204" s="224"/>
      <c r="M204" s="96"/>
    </row>
    <row r="205" spans="2:14" s="12" customFormat="1" x14ac:dyDescent="0.2">
      <c r="B205" s="96"/>
      <c r="C205" s="224"/>
      <c r="D205" s="229" t="s">
        <v>156</v>
      </c>
      <c r="E205" s="225" t="s">
        <v>1</v>
      </c>
      <c r="F205" s="223" t="s">
        <v>1319</v>
      </c>
      <c r="G205" s="224"/>
      <c r="H205" s="218">
        <v>17.28</v>
      </c>
      <c r="I205" s="224"/>
      <c r="J205" s="224"/>
      <c r="K205" s="224"/>
      <c r="M205" s="96"/>
    </row>
    <row r="206" spans="2:14" s="12" customFormat="1" x14ac:dyDescent="0.2">
      <c r="B206" s="96"/>
      <c r="C206" s="224"/>
      <c r="D206" s="229" t="s">
        <v>156</v>
      </c>
      <c r="E206" s="225" t="s">
        <v>1</v>
      </c>
      <c r="F206" s="223" t="s">
        <v>1320</v>
      </c>
      <c r="G206" s="224"/>
      <c r="H206" s="218">
        <v>2.4</v>
      </c>
      <c r="I206" s="224"/>
      <c r="J206" s="224"/>
      <c r="K206" s="224"/>
      <c r="M206" s="96"/>
    </row>
    <row r="207" spans="2:14" s="12" customFormat="1" x14ac:dyDescent="0.2">
      <c r="B207" s="96"/>
      <c r="C207" s="224"/>
      <c r="D207" s="229" t="s">
        <v>156</v>
      </c>
      <c r="E207" s="225" t="s">
        <v>1</v>
      </c>
      <c r="F207" s="223" t="s">
        <v>1321</v>
      </c>
      <c r="G207" s="224"/>
      <c r="H207" s="218">
        <v>1.28</v>
      </c>
      <c r="I207" s="224"/>
      <c r="J207" s="224"/>
      <c r="K207" s="224"/>
      <c r="M207" s="96"/>
    </row>
    <row r="208" spans="2:14" s="14" customFormat="1" x14ac:dyDescent="0.2">
      <c r="B208" s="106"/>
      <c r="C208" s="224"/>
      <c r="D208" s="229" t="s">
        <v>156</v>
      </c>
      <c r="E208" s="225" t="s">
        <v>1</v>
      </c>
      <c r="F208" s="223" t="s">
        <v>262</v>
      </c>
      <c r="G208" s="224"/>
      <c r="H208" s="228" t="s">
        <v>1</v>
      </c>
      <c r="I208" s="224"/>
      <c r="J208" s="224"/>
      <c r="K208" s="224"/>
      <c r="M208" s="106"/>
    </row>
    <row r="209" spans="2:13" s="12" customFormat="1" x14ac:dyDescent="0.2">
      <c r="B209" s="96"/>
      <c r="C209" s="224"/>
      <c r="D209" s="229" t="s">
        <v>156</v>
      </c>
      <c r="E209" s="225" t="s">
        <v>1</v>
      </c>
      <c r="F209" s="223" t="s">
        <v>1322</v>
      </c>
      <c r="G209" s="224"/>
      <c r="H209" s="218">
        <v>1.41</v>
      </c>
      <c r="I209" s="224"/>
      <c r="J209" s="224"/>
      <c r="K209" s="224"/>
      <c r="M209" s="96"/>
    </row>
    <row r="210" spans="2:13" s="14" customFormat="1" x14ac:dyDescent="0.2">
      <c r="B210" s="106"/>
      <c r="C210" s="224"/>
      <c r="D210" s="229" t="s">
        <v>156</v>
      </c>
      <c r="E210" s="225" t="s">
        <v>1</v>
      </c>
      <c r="F210" s="223" t="s">
        <v>1323</v>
      </c>
      <c r="G210" s="224"/>
      <c r="H210" s="228" t="s">
        <v>1</v>
      </c>
      <c r="I210" s="224"/>
      <c r="J210" s="224"/>
      <c r="K210" s="224"/>
      <c r="M210" s="106"/>
    </row>
    <row r="211" spans="2:13" s="12" customFormat="1" x14ac:dyDescent="0.2">
      <c r="B211" s="96"/>
      <c r="C211" s="224"/>
      <c r="D211" s="229" t="s">
        <v>156</v>
      </c>
      <c r="E211" s="225" t="s">
        <v>1</v>
      </c>
      <c r="F211" s="223" t="s">
        <v>1324</v>
      </c>
      <c r="G211" s="224"/>
      <c r="H211" s="218">
        <v>36.229999999999997</v>
      </c>
      <c r="I211" s="224"/>
      <c r="J211" s="224"/>
      <c r="K211" s="224"/>
      <c r="M211" s="96"/>
    </row>
    <row r="212" spans="2:13" s="12" customFormat="1" x14ac:dyDescent="0.2">
      <c r="B212" s="96"/>
      <c r="C212" s="224"/>
      <c r="D212" s="229" t="s">
        <v>156</v>
      </c>
      <c r="E212" s="225" t="s">
        <v>1</v>
      </c>
      <c r="F212" s="223" t="s">
        <v>1325</v>
      </c>
      <c r="G212" s="224"/>
      <c r="H212" s="218">
        <v>6.74</v>
      </c>
      <c r="I212" s="224"/>
      <c r="J212" s="224"/>
      <c r="K212" s="224"/>
      <c r="M212" s="96"/>
    </row>
    <row r="213" spans="2:13" s="14" customFormat="1" x14ac:dyDescent="0.2">
      <c r="B213" s="106"/>
      <c r="C213" s="224"/>
      <c r="D213" s="229" t="s">
        <v>156</v>
      </c>
      <c r="E213" s="225" t="s">
        <v>1</v>
      </c>
      <c r="F213" s="223" t="s">
        <v>281</v>
      </c>
      <c r="G213" s="224"/>
      <c r="H213" s="228" t="s">
        <v>1</v>
      </c>
      <c r="I213" s="224"/>
      <c r="J213" s="224"/>
      <c r="K213" s="224"/>
      <c r="M213" s="106"/>
    </row>
    <row r="214" spans="2:13" s="12" customFormat="1" x14ac:dyDescent="0.2">
      <c r="B214" s="96"/>
      <c r="C214" s="224"/>
      <c r="D214" s="229" t="s">
        <v>156</v>
      </c>
      <c r="E214" s="225" t="s">
        <v>1</v>
      </c>
      <c r="F214" s="223" t="s">
        <v>1326</v>
      </c>
      <c r="G214" s="224"/>
      <c r="H214" s="218">
        <v>325</v>
      </c>
      <c r="I214" s="224"/>
      <c r="J214" s="224"/>
      <c r="K214" s="224"/>
      <c r="M214" s="96"/>
    </row>
    <row r="215" spans="2:13" s="12" customFormat="1" x14ac:dyDescent="0.2">
      <c r="B215" s="96"/>
      <c r="C215" s="224"/>
      <c r="D215" s="229" t="s">
        <v>156</v>
      </c>
      <c r="E215" s="225" t="s">
        <v>1</v>
      </c>
      <c r="F215" s="223" t="s">
        <v>1327</v>
      </c>
      <c r="G215" s="224"/>
      <c r="H215" s="218">
        <v>174</v>
      </c>
      <c r="I215" s="224"/>
      <c r="J215" s="224"/>
      <c r="K215" s="224"/>
      <c r="M215" s="96"/>
    </row>
    <row r="216" spans="2:13" s="12" customFormat="1" x14ac:dyDescent="0.2">
      <c r="B216" s="96"/>
      <c r="C216" s="224"/>
      <c r="D216" s="229" t="s">
        <v>156</v>
      </c>
      <c r="E216" s="225" t="s">
        <v>1</v>
      </c>
      <c r="F216" s="223" t="s">
        <v>1328</v>
      </c>
      <c r="G216" s="224"/>
      <c r="H216" s="218">
        <v>-2.75</v>
      </c>
      <c r="I216" s="224"/>
      <c r="J216" s="224"/>
      <c r="K216" s="224"/>
      <c r="M216" s="96"/>
    </row>
    <row r="217" spans="2:13" s="12" customFormat="1" x14ac:dyDescent="0.2">
      <c r="B217" s="96"/>
      <c r="C217" s="224"/>
      <c r="D217" s="229" t="s">
        <v>156</v>
      </c>
      <c r="E217" s="225" t="s">
        <v>1</v>
      </c>
      <c r="F217" s="223" t="s">
        <v>1329</v>
      </c>
      <c r="G217" s="224"/>
      <c r="H217" s="218">
        <v>-3.51</v>
      </c>
      <c r="I217" s="224"/>
      <c r="J217" s="224"/>
      <c r="K217" s="224"/>
      <c r="M217" s="96"/>
    </row>
    <row r="218" spans="2:13" s="12" customFormat="1" x14ac:dyDescent="0.2">
      <c r="B218" s="96"/>
      <c r="C218" s="224"/>
      <c r="D218" s="229" t="s">
        <v>156</v>
      </c>
      <c r="E218" s="225" t="s">
        <v>1</v>
      </c>
      <c r="F218" s="223" t="s">
        <v>287</v>
      </c>
      <c r="G218" s="224"/>
      <c r="H218" s="218">
        <v>-15.12</v>
      </c>
      <c r="I218" s="224"/>
      <c r="J218" s="224"/>
      <c r="K218" s="224"/>
      <c r="M218" s="96"/>
    </row>
    <row r="219" spans="2:13" s="12" customFormat="1" x14ac:dyDescent="0.2">
      <c r="B219" s="96"/>
      <c r="C219" s="224"/>
      <c r="D219" s="229" t="s">
        <v>156</v>
      </c>
      <c r="E219" s="225" t="s">
        <v>1</v>
      </c>
      <c r="F219" s="223" t="s">
        <v>1330</v>
      </c>
      <c r="G219" s="224"/>
      <c r="H219" s="218">
        <v>-57.6</v>
      </c>
      <c r="I219" s="224"/>
      <c r="J219" s="224"/>
      <c r="K219" s="224"/>
      <c r="M219" s="96"/>
    </row>
    <row r="220" spans="2:13" s="12" customFormat="1" x14ac:dyDescent="0.2">
      <c r="B220" s="96"/>
      <c r="C220" s="224"/>
      <c r="D220" s="229" t="s">
        <v>156</v>
      </c>
      <c r="E220" s="225" t="s">
        <v>1</v>
      </c>
      <c r="F220" s="223" t="s">
        <v>1331</v>
      </c>
      <c r="G220" s="224"/>
      <c r="H220" s="218">
        <v>-9</v>
      </c>
      <c r="I220" s="224"/>
      <c r="J220" s="224"/>
      <c r="K220" s="224"/>
      <c r="M220" s="96"/>
    </row>
    <row r="221" spans="2:13" s="12" customFormat="1" x14ac:dyDescent="0.2">
      <c r="B221" s="96"/>
      <c r="C221" s="224"/>
      <c r="D221" s="229" t="s">
        <v>156</v>
      </c>
      <c r="E221" s="225" t="s">
        <v>1</v>
      </c>
      <c r="F221" s="223" t="s">
        <v>1332</v>
      </c>
      <c r="G221" s="224"/>
      <c r="H221" s="218">
        <v>-4.72</v>
      </c>
      <c r="I221" s="224"/>
      <c r="J221" s="224"/>
      <c r="K221" s="224"/>
      <c r="M221" s="96"/>
    </row>
    <row r="222" spans="2:13" s="12" customFormat="1" x14ac:dyDescent="0.2">
      <c r="B222" s="96"/>
      <c r="C222" s="224"/>
      <c r="D222" s="229" t="s">
        <v>156</v>
      </c>
      <c r="E222" s="225" t="s">
        <v>1</v>
      </c>
      <c r="F222" s="223" t="s">
        <v>1333</v>
      </c>
      <c r="G222" s="224"/>
      <c r="H222" s="218">
        <v>-3.59</v>
      </c>
      <c r="I222" s="224"/>
      <c r="J222" s="224"/>
      <c r="K222" s="224"/>
      <c r="M222" s="96"/>
    </row>
    <row r="223" spans="2:13" s="13" customFormat="1" x14ac:dyDescent="0.2">
      <c r="B223" s="100"/>
      <c r="C223" s="224"/>
      <c r="D223" s="229" t="s">
        <v>156</v>
      </c>
      <c r="E223" s="225" t="s">
        <v>1</v>
      </c>
      <c r="F223" s="223" t="s">
        <v>188</v>
      </c>
      <c r="G223" s="224"/>
      <c r="H223" s="218">
        <v>476.48</v>
      </c>
      <c r="I223" s="218"/>
      <c r="J223" s="224"/>
      <c r="K223" s="224"/>
      <c r="M223" s="100"/>
    </row>
    <row r="224" spans="2:13" s="1" customFormat="1" ht="51.75" customHeight="1" x14ac:dyDescent="0.2">
      <c r="B224" s="89"/>
      <c r="C224" s="108" t="s">
        <v>193</v>
      </c>
      <c r="D224" s="108" t="s">
        <v>150</v>
      </c>
      <c r="E224" s="109" t="s">
        <v>310</v>
      </c>
      <c r="F224" s="127" t="s">
        <v>2006</v>
      </c>
      <c r="G224" s="128" t="s">
        <v>181</v>
      </c>
      <c r="H224" s="129">
        <v>29.55</v>
      </c>
      <c r="I224" s="129"/>
      <c r="J224" s="129"/>
      <c r="K224" s="129"/>
      <c r="L224" s="92" t="s">
        <v>1</v>
      </c>
      <c r="M224" s="29"/>
    </row>
    <row r="225" spans="2:14" s="14" customFormat="1" x14ac:dyDescent="0.2">
      <c r="B225" s="106"/>
      <c r="C225" s="224"/>
      <c r="D225" s="229" t="s">
        <v>156</v>
      </c>
      <c r="E225" s="225" t="s">
        <v>1</v>
      </c>
      <c r="F225" s="223" t="s">
        <v>301</v>
      </c>
      <c r="G225" s="224"/>
      <c r="H225" s="228" t="s">
        <v>1</v>
      </c>
      <c r="I225" s="224"/>
      <c r="J225" s="224"/>
      <c r="K225" s="224"/>
      <c r="M225" s="106"/>
    </row>
    <row r="226" spans="2:14" s="12" customFormat="1" x14ac:dyDescent="0.2">
      <c r="B226" s="96"/>
      <c r="C226" s="224"/>
      <c r="D226" s="229" t="s">
        <v>156</v>
      </c>
      <c r="E226" s="225" t="s">
        <v>1</v>
      </c>
      <c r="F226" s="223" t="s">
        <v>1334</v>
      </c>
      <c r="G226" s="224"/>
      <c r="H226" s="218">
        <v>21.6</v>
      </c>
      <c r="I226" s="224"/>
      <c r="J226" s="224"/>
      <c r="K226" s="224"/>
      <c r="M226" s="96"/>
    </row>
    <row r="227" spans="2:14" s="12" customFormat="1" x14ac:dyDescent="0.2">
      <c r="B227" s="96"/>
      <c r="C227" s="224"/>
      <c r="D227" s="229" t="s">
        <v>156</v>
      </c>
      <c r="E227" s="225" t="s">
        <v>1</v>
      </c>
      <c r="F227" s="223" t="s">
        <v>1335</v>
      </c>
      <c r="G227" s="224"/>
      <c r="H227" s="218">
        <v>9</v>
      </c>
      <c r="I227" s="224"/>
      <c r="J227" s="224"/>
      <c r="K227" s="224"/>
      <c r="M227" s="96"/>
    </row>
    <row r="228" spans="2:14" s="12" customFormat="1" x14ac:dyDescent="0.2">
      <c r="B228" s="96"/>
      <c r="C228" s="224"/>
      <c r="D228" s="229" t="s">
        <v>156</v>
      </c>
      <c r="E228" s="225" t="s">
        <v>1</v>
      </c>
      <c r="F228" s="223" t="s">
        <v>1336</v>
      </c>
      <c r="G228" s="224"/>
      <c r="H228" s="218">
        <v>-1.05</v>
      </c>
      <c r="I228" s="224"/>
      <c r="J228" s="224"/>
      <c r="K228" s="224"/>
      <c r="M228" s="96"/>
    </row>
    <row r="229" spans="2:14" s="13" customFormat="1" x14ac:dyDescent="0.2">
      <c r="B229" s="100"/>
      <c r="C229" s="224"/>
      <c r="D229" s="229" t="s">
        <v>156</v>
      </c>
      <c r="E229" s="225" t="s">
        <v>1</v>
      </c>
      <c r="F229" s="223" t="s">
        <v>188</v>
      </c>
      <c r="G229" s="224"/>
      <c r="H229" s="218">
        <v>29.55</v>
      </c>
      <c r="I229" s="224"/>
      <c r="J229" s="224"/>
      <c r="K229" s="224"/>
      <c r="M229" s="100"/>
    </row>
    <row r="230" spans="2:14" s="1" customFormat="1" ht="60" customHeight="1" x14ac:dyDescent="0.2">
      <c r="B230" s="89"/>
      <c r="C230" s="108" t="s">
        <v>196</v>
      </c>
      <c r="D230" s="108" t="s">
        <v>150</v>
      </c>
      <c r="E230" s="109" t="s">
        <v>312</v>
      </c>
      <c r="F230" s="127" t="s">
        <v>2057</v>
      </c>
      <c r="G230" s="128" t="s">
        <v>181</v>
      </c>
      <c r="H230" s="129">
        <v>41.79</v>
      </c>
      <c r="I230" s="129"/>
      <c r="J230" s="129"/>
      <c r="K230" s="129"/>
      <c r="L230" s="92" t="s">
        <v>154</v>
      </c>
      <c r="M230" s="29"/>
    </row>
    <row r="231" spans="2:14" s="156" customFormat="1" ht="19.5" customHeight="1" x14ac:dyDescent="0.2">
      <c r="B231" s="89"/>
      <c r="C231" s="244"/>
      <c r="D231" s="245" t="s">
        <v>156</v>
      </c>
      <c r="E231" s="329" t="s">
        <v>1</v>
      </c>
      <c r="F231" s="330">
        <v>29.55</v>
      </c>
      <c r="G231" s="331"/>
      <c r="H231" s="332">
        <v>29.55</v>
      </c>
      <c r="I231" s="249"/>
      <c r="J231" s="249"/>
      <c r="K231" s="249"/>
      <c r="L231" s="149"/>
      <c r="M231" s="29"/>
    </row>
    <row r="232" spans="2:14" s="156" customFormat="1" ht="18.75" customHeight="1" x14ac:dyDescent="0.2">
      <c r="B232" s="89"/>
      <c r="C232" s="250"/>
      <c r="D232" s="251" t="s">
        <v>156</v>
      </c>
      <c r="E232" s="259" t="s">
        <v>1</v>
      </c>
      <c r="F232" s="260" t="s">
        <v>1727</v>
      </c>
      <c r="G232" s="261"/>
      <c r="H232" s="262">
        <v>9.18</v>
      </c>
      <c r="I232" s="253"/>
      <c r="J232" s="253"/>
      <c r="K232" s="253"/>
      <c r="L232" s="149"/>
      <c r="M232" s="29"/>
    </row>
    <row r="233" spans="2:14" s="156" customFormat="1" ht="23.25" customHeight="1" x14ac:dyDescent="0.2">
      <c r="B233" s="89"/>
      <c r="C233" s="254"/>
      <c r="D233" s="255" t="s">
        <v>156</v>
      </c>
      <c r="E233" s="242" t="s">
        <v>1</v>
      </c>
      <c r="F233" s="256" t="s">
        <v>188</v>
      </c>
      <c r="G233" s="243"/>
      <c r="H233" s="257">
        <v>41.79</v>
      </c>
      <c r="I233" s="258"/>
      <c r="J233" s="258"/>
      <c r="K233" s="258"/>
      <c r="L233" s="149"/>
      <c r="M233" s="29"/>
    </row>
    <row r="234" spans="2:14" s="1" customFormat="1" ht="42" customHeight="1" x14ac:dyDescent="0.2">
      <c r="B234" s="89"/>
      <c r="C234" s="108" t="s">
        <v>198</v>
      </c>
      <c r="D234" s="108" t="s">
        <v>150</v>
      </c>
      <c r="E234" s="109" t="s">
        <v>314</v>
      </c>
      <c r="F234" s="127" t="s">
        <v>1973</v>
      </c>
      <c r="G234" s="128" t="s">
        <v>181</v>
      </c>
      <c r="H234" s="129">
        <v>30.8</v>
      </c>
      <c r="I234" s="129"/>
      <c r="J234" s="129"/>
      <c r="K234" s="129"/>
      <c r="L234" s="92" t="s">
        <v>315</v>
      </c>
      <c r="M234" s="29"/>
      <c r="N234" s="168"/>
    </row>
    <row r="235" spans="2:14" s="14" customFormat="1" x14ac:dyDescent="0.2">
      <c r="B235" s="106"/>
      <c r="C235" s="224"/>
      <c r="D235" s="229" t="s">
        <v>156</v>
      </c>
      <c r="E235" s="225" t="s">
        <v>1</v>
      </c>
      <c r="F235" s="223" t="s">
        <v>235</v>
      </c>
      <c r="G235" s="224"/>
      <c r="H235" s="228" t="s">
        <v>1</v>
      </c>
      <c r="I235" s="224"/>
      <c r="J235" s="224"/>
      <c r="K235" s="224"/>
      <c r="M235" s="106"/>
    </row>
    <row r="236" spans="2:14" s="12" customFormat="1" x14ac:dyDescent="0.2">
      <c r="B236" s="96"/>
      <c r="C236" s="224"/>
      <c r="D236" s="229" t="s">
        <v>156</v>
      </c>
      <c r="E236" s="225" t="s">
        <v>1</v>
      </c>
      <c r="F236" s="223" t="s">
        <v>1317</v>
      </c>
      <c r="G236" s="224"/>
      <c r="H236" s="218">
        <v>0.95</v>
      </c>
      <c r="I236" s="224"/>
      <c r="J236" s="224"/>
      <c r="K236" s="224"/>
      <c r="M236" s="96"/>
    </row>
    <row r="237" spans="2:14" s="12" customFormat="1" x14ac:dyDescent="0.2">
      <c r="B237" s="96"/>
      <c r="C237" s="224"/>
      <c r="D237" s="229" t="s">
        <v>156</v>
      </c>
      <c r="E237" s="225" t="s">
        <v>1</v>
      </c>
      <c r="F237" s="223" t="s">
        <v>1318</v>
      </c>
      <c r="G237" s="224"/>
      <c r="H237" s="218">
        <v>1.6</v>
      </c>
      <c r="I237" s="224"/>
      <c r="J237" s="224"/>
      <c r="K237" s="224"/>
      <c r="M237" s="96"/>
    </row>
    <row r="238" spans="2:14" s="12" customFormat="1" x14ac:dyDescent="0.2">
      <c r="B238" s="96"/>
      <c r="C238" s="224"/>
      <c r="D238" s="229" t="s">
        <v>156</v>
      </c>
      <c r="E238" s="225" t="s">
        <v>1</v>
      </c>
      <c r="F238" s="223" t="s">
        <v>236</v>
      </c>
      <c r="G238" s="224"/>
      <c r="H238" s="218">
        <v>5.88</v>
      </c>
      <c r="I238" s="224"/>
      <c r="J238" s="224"/>
      <c r="K238" s="224"/>
      <c r="M238" s="96"/>
    </row>
    <row r="239" spans="2:14" s="12" customFormat="1" x14ac:dyDescent="0.2">
      <c r="B239" s="96"/>
      <c r="C239" s="224"/>
      <c r="D239" s="229" t="s">
        <v>156</v>
      </c>
      <c r="E239" s="225" t="s">
        <v>1</v>
      </c>
      <c r="F239" s="223" t="s">
        <v>1319</v>
      </c>
      <c r="G239" s="224"/>
      <c r="H239" s="218">
        <v>17.28</v>
      </c>
      <c r="I239" s="224"/>
      <c r="J239" s="224"/>
      <c r="K239" s="224"/>
      <c r="M239" s="96"/>
    </row>
    <row r="240" spans="2:14" s="12" customFormat="1" x14ac:dyDescent="0.2">
      <c r="B240" s="96"/>
      <c r="C240" s="224"/>
      <c r="D240" s="229" t="s">
        <v>156</v>
      </c>
      <c r="E240" s="225" t="s">
        <v>1</v>
      </c>
      <c r="F240" s="223" t="s">
        <v>1320</v>
      </c>
      <c r="G240" s="224"/>
      <c r="H240" s="218">
        <v>2.4</v>
      </c>
      <c r="I240" s="224"/>
      <c r="J240" s="224"/>
      <c r="K240" s="224"/>
      <c r="M240" s="96"/>
    </row>
    <row r="241" spans="2:14" s="12" customFormat="1" x14ac:dyDescent="0.2">
      <c r="B241" s="96"/>
      <c r="C241" s="224"/>
      <c r="D241" s="229" t="s">
        <v>156</v>
      </c>
      <c r="E241" s="225" t="s">
        <v>1</v>
      </c>
      <c r="F241" s="223" t="s">
        <v>1321</v>
      </c>
      <c r="G241" s="224"/>
      <c r="H241" s="218">
        <v>1.28</v>
      </c>
      <c r="I241" s="224"/>
      <c r="J241" s="224"/>
      <c r="K241" s="224"/>
      <c r="M241" s="96"/>
    </row>
    <row r="242" spans="2:14" s="14" customFormat="1" x14ac:dyDescent="0.2">
      <c r="B242" s="106"/>
      <c r="C242" s="224"/>
      <c r="D242" s="229" t="s">
        <v>156</v>
      </c>
      <c r="E242" s="225" t="s">
        <v>1</v>
      </c>
      <c r="F242" s="223" t="s">
        <v>262</v>
      </c>
      <c r="G242" s="224"/>
      <c r="H242" s="228" t="s">
        <v>1</v>
      </c>
      <c r="I242" s="224"/>
      <c r="J242" s="224"/>
      <c r="K242" s="224"/>
      <c r="M242" s="106"/>
    </row>
    <row r="243" spans="2:14" s="12" customFormat="1" x14ac:dyDescent="0.2">
      <c r="B243" s="96"/>
      <c r="C243" s="224"/>
      <c r="D243" s="229" t="s">
        <v>156</v>
      </c>
      <c r="E243" s="225" t="s">
        <v>1</v>
      </c>
      <c r="F243" s="223" t="s">
        <v>1322</v>
      </c>
      <c r="G243" s="224"/>
      <c r="H243" s="218">
        <v>1.41</v>
      </c>
      <c r="I243" s="224"/>
      <c r="J243" s="224"/>
      <c r="K243" s="224"/>
      <c r="M243" s="96"/>
    </row>
    <row r="244" spans="2:14" s="13" customFormat="1" x14ac:dyDescent="0.2">
      <c r="B244" s="100"/>
      <c r="C244" s="224"/>
      <c r="D244" s="229" t="s">
        <v>156</v>
      </c>
      <c r="E244" s="225" t="s">
        <v>1</v>
      </c>
      <c r="F244" s="223" t="s">
        <v>188</v>
      </c>
      <c r="G244" s="224"/>
      <c r="H244" s="218">
        <v>30.8</v>
      </c>
      <c r="I244" s="241"/>
      <c r="J244" s="224"/>
      <c r="K244" s="224"/>
      <c r="M244" s="100"/>
    </row>
    <row r="245" spans="2:14" s="1" customFormat="1" ht="59.25" customHeight="1" x14ac:dyDescent="0.2">
      <c r="B245" s="89"/>
      <c r="C245" s="108" t="s">
        <v>200</v>
      </c>
      <c r="D245" s="108" t="s">
        <v>150</v>
      </c>
      <c r="E245" s="109" t="s">
        <v>319</v>
      </c>
      <c r="F245" s="127" t="s">
        <v>1987</v>
      </c>
      <c r="G245" s="128" t="s">
        <v>181</v>
      </c>
      <c r="H245" s="129">
        <v>402.71</v>
      </c>
      <c r="I245" s="129"/>
      <c r="J245" s="129"/>
      <c r="K245" s="129"/>
      <c r="L245" s="92" t="s">
        <v>315</v>
      </c>
      <c r="M245" s="29"/>
      <c r="N245" s="168"/>
    </row>
    <row r="246" spans="2:14" s="14" customFormat="1" x14ac:dyDescent="0.2">
      <c r="B246" s="106"/>
      <c r="C246" s="224"/>
      <c r="D246" s="229" t="s">
        <v>156</v>
      </c>
      <c r="E246" s="225" t="s">
        <v>1</v>
      </c>
      <c r="F246" s="223" t="s">
        <v>281</v>
      </c>
      <c r="G246" s="224"/>
      <c r="H246" s="228" t="s">
        <v>1</v>
      </c>
      <c r="I246" s="224"/>
      <c r="J246" s="224"/>
      <c r="K246" s="224"/>
      <c r="M246" s="106"/>
    </row>
    <row r="247" spans="2:14" s="12" customFormat="1" x14ac:dyDescent="0.2">
      <c r="B247" s="96"/>
      <c r="C247" s="224"/>
      <c r="D247" s="229" t="s">
        <v>156</v>
      </c>
      <c r="E247" s="225" t="s">
        <v>1</v>
      </c>
      <c r="F247" s="223" t="s">
        <v>1326</v>
      </c>
      <c r="G247" s="224"/>
      <c r="H247" s="218">
        <v>325</v>
      </c>
      <c r="I247" s="224"/>
      <c r="J247" s="224"/>
      <c r="K247" s="224"/>
      <c r="M247" s="96"/>
    </row>
    <row r="248" spans="2:14" s="12" customFormat="1" x14ac:dyDescent="0.2">
      <c r="B248" s="96"/>
      <c r="C248" s="224"/>
      <c r="D248" s="229" t="s">
        <v>156</v>
      </c>
      <c r="E248" s="225" t="s">
        <v>1</v>
      </c>
      <c r="F248" s="223" t="s">
        <v>1327</v>
      </c>
      <c r="G248" s="224"/>
      <c r="H248" s="218">
        <v>174</v>
      </c>
      <c r="I248" s="224"/>
      <c r="J248" s="224"/>
      <c r="K248" s="224"/>
      <c r="M248" s="96"/>
    </row>
    <row r="249" spans="2:14" s="12" customFormat="1" x14ac:dyDescent="0.2">
      <c r="B249" s="96"/>
      <c r="C249" s="224"/>
      <c r="D249" s="229" t="s">
        <v>156</v>
      </c>
      <c r="E249" s="225" t="s">
        <v>1</v>
      </c>
      <c r="F249" s="223" t="s">
        <v>1328</v>
      </c>
      <c r="G249" s="224"/>
      <c r="H249" s="218">
        <v>-2.75</v>
      </c>
      <c r="I249" s="224"/>
      <c r="J249" s="224"/>
      <c r="K249" s="224"/>
      <c r="M249" s="96"/>
    </row>
    <row r="250" spans="2:14" s="12" customFormat="1" x14ac:dyDescent="0.2">
      <c r="B250" s="96"/>
      <c r="C250" s="224"/>
      <c r="D250" s="229" t="s">
        <v>156</v>
      </c>
      <c r="E250" s="225" t="s">
        <v>1</v>
      </c>
      <c r="F250" s="223" t="s">
        <v>1329</v>
      </c>
      <c r="G250" s="224"/>
      <c r="H250" s="218">
        <v>-3.51</v>
      </c>
      <c r="I250" s="224"/>
      <c r="J250" s="224"/>
      <c r="K250" s="224"/>
      <c r="M250" s="96"/>
    </row>
    <row r="251" spans="2:14" s="12" customFormat="1" x14ac:dyDescent="0.2">
      <c r="B251" s="96"/>
      <c r="C251" s="224"/>
      <c r="D251" s="229" t="s">
        <v>156</v>
      </c>
      <c r="E251" s="225" t="s">
        <v>1</v>
      </c>
      <c r="F251" s="223" t="s">
        <v>287</v>
      </c>
      <c r="G251" s="224"/>
      <c r="H251" s="218">
        <v>-15.12</v>
      </c>
      <c r="I251" s="224"/>
      <c r="J251" s="224"/>
      <c r="K251" s="224"/>
      <c r="M251" s="96"/>
    </row>
    <row r="252" spans="2:14" s="12" customFormat="1" x14ac:dyDescent="0.2">
      <c r="B252" s="96"/>
      <c r="C252" s="224"/>
      <c r="D252" s="229" t="s">
        <v>156</v>
      </c>
      <c r="E252" s="225" t="s">
        <v>1</v>
      </c>
      <c r="F252" s="223" t="s">
        <v>1330</v>
      </c>
      <c r="G252" s="224"/>
      <c r="H252" s="218">
        <v>-57.6</v>
      </c>
      <c r="I252" s="224"/>
      <c r="J252" s="224"/>
      <c r="K252" s="224"/>
      <c r="M252" s="96"/>
    </row>
    <row r="253" spans="2:14" s="12" customFormat="1" x14ac:dyDescent="0.2">
      <c r="B253" s="96"/>
      <c r="C253" s="224"/>
      <c r="D253" s="229" t="s">
        <v>156</v>
      </c>
      <c r="E253" s="225" t="s">
        <v>1</v>
      </c>
      <c r="F253" s="223" t="s">
        <v>1331</v>
      </c>
      <c r="G253" s="224"/>
      <c r="H253" s="218">
        <v>-9</v>
      </c>
      <c r="I253" s="224"/>
      <c r="J253" s="224"/>
      <c r="K253" s="224"/>
      <c r="M253" s="96"/>
    </row>
    <row r="254" spans="2:14" s="12" customFormat="1" x14ac:dyDescent="0.2">
      <c r="B254" s="96"/>
      <c r="C254" s="224"/>
      <c r="D254" s="229" t="s">
        <v>156</v>
      </c>
      <c r="E254" s="225" t="s">
        <v>1</v>
      </c>
      <c r="F254" s="223" t="s">
        <v>1332</v>
      </c>
      <c r="G254" s="224"/>
      <c r="H254" s="218">
        <v>-4.72</v>
      </c>
      <c r="I254" s="224"/>
      <c r="J254" s="224"/>
      <c r="K254" s="224"/>
      <c r="M254" s="96"/>
    </row>
    <row r="255" spans="2:14" s="12" customFormat="1" x14ac:dyDescent="0.2">
      <c r="B255" s="96"/>
      <c r="C255" s="224"/>
      <c r="D255" s="229" t="s">
        <v>156</v>
      </c>
      <c r="E255" s="225" t="s">
        <v>1</v>
      </c>
      <c r="F255" s="223" t="s">
        <v>1333</v>
      </c>
      <c r="G255" s="224"/>
      <c r="H255" s="218">
        <v>-3.59</v>
      </c>
      <c r="I255" s="224"/>
      <c r="J255" s="224"/>
      <c r="K255" s="224"/>
      <c r="M255" s="96"/>
    </row>
    <row r="256" spans="2:14" s="13" customFormat="1" x14ac:dyDescent="0.2">
      <c r="B256" s="100"/>
      <c r="C256" s="224"/>
      <c r="D256" s="229" t="s">
        <v>156</v>
      </c>
      <c r="E256" s="225" t="s">
        <v>1</v>
      </c>
      <c r="F256" s="223" t="s">
        <v>188</v>
      </c>
      <c r="G256" s="224"/>
      <c r="H256" s="218">
        <v>402.71</v>
      </c>
      <c r="I256" s="241"/>
      <c r="J256" s="224"/>
      <c r="K256" s="224"/>
      <c r="M256" s="100"/>
    </row>
    <row r="257" spans="2:14" s="1" customFormat="1" ht="44.25" customHeight="1" x14ac:dyDescent="0.2">
      <c r="B257" s="89"/>
      <c r="C257" s="108" t="s">
        <v>203</v>
      </c>
      <c r="D257" s="108" t="s">
        <v>150</v>
      </c>
      <c r="E257" s="109" t="s">
        <v>321</v>
      </c>
      <c r="F257" s="127" t="s">
        <v>2080</v>
      </c>
      <c r="G257" s="128" t="s">
        <v>181</v>
      </c>
      <c r="H257" s="129">
        <v>44.38</v>
      </c>
      <c r="I257" s="129"/>
      <c r="J257" s="129"/>
      <c r="K257" s="129"/>
      <c r="L257" s="92" t="s">
        <v>315</v>
      </c>
      <c r="M257" s="29"/>
      <c r="N257" s="168"/>
    </row>
    <row r="258" spans="2:14" s="14" customFormat="1" x14ac:dyDescent="0.2">
      <c r="B258" s="106"/>
      <c r="C258" s="224"/>
      <c r="D258" s="229" t="s">
        <v>156</v>
      </c>
      <c r="E258" s="225" t="s">
        <v>1</v>
      </c>
      <c r="F258" s="223" t="s">
        <v>262</v>
      </c>
      <c r="G258" s="224"/>
      <c r="H258" s="225" t="s">
        <v>1</v>
      </c>
      <c r="I258" s="224"/>
      <c r="J258" s="224"/>
      <c r="K258" s="224"/>
      <c r="M258" s="106"/>
    </row>
    <row r="259" spans="2:14" s="12" customFormat="1" x14ac:dyDescent="0.2">
      <c r="B259" s="96"/>
      <c r="C259" s="224"/>
      <c r="D259" s="229" t="s">
        <v>156</v>
      </c>
      <c r="E259" s="225" t="s">
        <v>1</v>
      </c>
      <c r="F259" s="223" t="s">
        <v>1322</v>
      </c>
      <c r="G259" s="224"/>
      <c r="H259" s="218">
        <v>1.41</v>
      </c>
      <c r="I259" s="224"/>
      <c r="J259" s="224"/>
      <c r="K259" s="224"/>
      <c r="M259" s="96"/>
    </row>
    <row r="260" spans="2:14" s="14" customFormat="1" x14ac:dyDescent="0.2">
      <c r="B260" s="106"/>
      <c r="C260" s="224"/>
      <c r="D260" s="229" t="s">
        <v>156</v>
      </c>
      <c r="E260" s="225" t="s">
        <v>1</v>
      </c>
      <c r="F260" s="223" t="s">
        <v>1323</v>
      </c>
      <c r="G260" s="224"/>
      <c r="H260" s="225" t="s">
        <v>1</v>
      </c>
      <c r="I260" s="224"/>
      <c r="J260" s="224"/>
      <c r="K260" s="224"/>
      <c r="M260" s="106"/>
    </row>
    <row r="261" spans="2:14" s="12" customFormat="1" x14ac:dyDescent="0.2">
      <c r="B261" s="96"/>
      <c r="C261" s="224"/>
      <c r="D261" s="229" t="s">
        <v>156</v>
      </c>
      <c r="E261" s="225" t="s">
        <v>1</v>
      </c>
      <c r="F261" s="223" t="s">
        <v>1324</v>
      </c>
      <c r="G261" s="224"/>
      <c r="H261" s="218">
        <v>36.229999999999997</v>
      </c>
      <c r="I261" s="224"/>
      <c r="J261" s="224"/>
      <c r="K261" s="224"/>
      <c r="M261" s="96"/>
    </row>
    <row r="262" spans="2:14" s="12" customFormat="1" x14ac:dyDescent="0.2">
      <c r="B262" s="96"/>
      <c r="C262" s="224"/>
      <c r="D262" s="229" t="s">
        <v>156</v>
      </c>
      <c r="E262" s="225" t="s">
        <v>1</v>
      </c>
      <c r="F262" s="223" t="s">
        <v>1325</v>
      </c>
      <c r="G262" s="224"/>
      <c r="H262" s="218">
        <v>6.74</v>
      </c>
      <c r="I262" s="224"/>
      <c r="J262" s="224"/>
      <c r="K262" s="224"/>
      <c r="M262" s="96"/>
    </row>
    <row r="263" spans="2:14" s="13" customFormat="1" x14ac:dyDescent="0.2">
      <c r="B263" s="100"/>
      <c r="C263" s="224"/>
      <c r="D263" s="229" t="s">
        <v>156</v>
      </c>
      <c r="E263" s="225" t="s">
        <v>1</v>
      </c>
      <c r="F263" s="223" t="s">
        <v>188</v>
      </c>
      <c r="G263" s="224"/>
      <c r="H263" s="218">
        <v>44.38</v>
      </c>
      <c r="I263" s="218"/>
      <c r="J263" s="224"/>
      <c r="K263" s="224"/>
      <c r="M263" s="100"/>
    </row>
    <row r="264" spans="2:14" s="1" customFormat="1" ht="33.75" customHeight="1" x14ac:dyDescent="0.2">
      <c r="B264" s="89"/>
      <c r="C264" s="108" t="s">
        <v>205</v>
      </c>
      <c r="D264" s="108" t="s">
        <v>150</v>
      </c>
      <c r="E264" s="109" t="s">
        <v>323</v>
      </c>
      <c r="F264" s="127" t="s">
        <v>1588</v>
      </c>
      <c r="G264" s="128" t="s">
        <v>153</v>
      </c>
      <c r="H264" s="129">
        <v>3.11</v>
      </c>
      <c r="I264" s="129"/>
      <c r="J264" s="129"/>
      <c r="K264" s="129"/>
      <c r="L264" s="92" t="s">
        <v>1</v>
      </c>
      <c r="M264" s="29"/>
      <c r="N264" s="168"/>
    </row>
    <row r="265" spans="2:14" s="12" customFormat="1" x14ac:dyDescent="0.2">
      <c r="B265" s="96"/>
      <c r="C265" s="224"/>
      <c r="D265" s="229" t="s">
        <v>156</v>
      </c>
      <c r="E265" s="225" t="s">
        <v>1</v>
      </c>
      <c r="F265" s="223" t="s">
        <v>1309</v>
      </c>
      <c r="G265" s="224"/>
      <c r="H265" s="218">
        <v>3.11</v>
      </c>
      <c r="I265" s="224"/>
      <c r="J265" s="224"/>
      <c r="K265" s="224"/>
      <c r="M265" s="96"/>
      <c r="N265" s="168"/>
    </row>
    <row r="266" spans="2:14" s="11" customFormat="1" ht="22.9" customHeight="1" x14ac:dyDescent="0.2">
      <c r="B266" s="85"/>
      <c r="C266" s="267"/>
      <c r="D266" s="268" t="s">
        <v>56</v>
      </c>
      <c r="E266" s="269" t="s">
        <v>179</v>
      </c>
      <c r="F266" s="269" t="s">
        <v>342</v>
      </c>
      <c r="G266" s="267"/>
      <c r="H266" s="267"/>
      <c r="I266" s="267"/>
      <c r="J266" s="267"/>
      <c r="K266" s="270"/>
      <c r="M266" s="85"/>
      <c r="N266" s="168"/>
    </row>
    <row r="267" spans="2:14" s="1" customFormat="1" ht="39" customHeight="1" x14ac:dyDescent="0.2">
      <c r="B267" s="89"/>
      <c r="C267" s="108" t="s">
        <v>208</v>
      </c>
      <c r="D267" s="108" t="s">
        <v>150</v>
      </c>
      <c r="E267" s="109" t="s">
        <v>344</v>
      </c>
      <c r="F267" s="127" t="s">
        <v>1773</v>
      </c>
      <c r="G267" s="128" t="s">
        <v>234</v>
      </c>
      <c r="H267" s="129">
        <v>51.8</v>
      </c>
      <c r="I267" s="129"/>
      <c r="J267" s="129"/>
      <c r="K267" s="129"/>
      <c r="L267" s="92" t="s">
        <v>1</v>
      </c>
      <c r="M267" s="29"/>
      <c r="N267" s="168"/>
    </row>
    <row r="268" spans="2:14" s="12" customFormat="1" x14ac:dyDescent="0.2">
      <c r="B268" s="96"/>
      <c r="C268" s="224"/>
      <c r="D268" s="229" t="s">
        <v>156</v>
      </c>
      <c r="E268" s="225" t="s">
        <v>1</v>
      </c>
      <c r="F268" s="223" t="s">
        <v>1337</v>
      </c>
      <c r="G268" s="224"/>
      <c r="H268" s="218">
        <v>51.8</v>
      </c>
      <c r="I268" s="218"/>
      <c r="J268" s="218"/>
      <c r="K268" s="218"/>
      <c r="M268" s="96"/>
      <c r="N268" s="168"/>
    </row>
    <row r="269" spans="2:14" s="1" customFormat="1" ht="24" customHeight="1" x14ac:dyDescent="0.2">
      <c r="B269" s="89"/>
      <c r="C269" s="273" t="s">
        <v>2</v>
      </c>
      <c r="D269" s="273" t="s">
        <v>218</v>
      </c>
      <c r="E269" s="274" t="s">
        <v>347</v>
      </c>
      <c r="F269" s="201" t="s">
        <v>1891</v>
      </c>
      <c r="G269" s="202" t="s">
        <v>348</v>
      </c>
      <c r="H269" s="203">
        <v>104</v>
      </c>
      <c r="I269" s="203"/>
      <c r="J269" s="240"/>
      <c r="K269" s="203"/>
      <c r="L269" s="104" t="s">
        <v>1</v>
      </c>
      <c r="M269" s="105"/>
      <c r="N269" s="168"/>
    </row>
    <row r="270" spans="2:14" s="12" customFormat="1" x14ac:dyDescent="0.2">
      <c r="B270" s="96"/>
      <c r="C270" s="224"/>
      <c r="D270" s="229" t="s">
        <v>156</v>
      </c>
      <c r="E270" s="224"/>
      <c r="F270" s="223" t="s">
        <v>1858</v>
      </c>
      <c r="G270" s="224"/>
      <c r="H270" s="218">
        <v>104</v>
      </c>
      <c r="I270" s="218"/>
      <c r="J270" s="218"/>
      <c r="K270" s="218"/>
      <c r="M270" s="96"/>
      <c r="N270" s="168"/>
    </row>
    <row r="271" spans="2:14" s="1" customFormat="1" ht="44.25" customHeight="1" x14ac:dyDescent="0.2">
      <c r="B271" s="89"/>
      <c r="C271" s="108" t="s">
        <v>212</v>
      </c>
      <c r="D271" s="108" t="s">
        <v>150</v>
      </c>
      <c r="E271" s="109" t="s">
        <v>350</v>
      </c>
      <c r="F271" s="127" t="s">
        <v>1591</v>
      </c>
      <c r="G271" s="128" t="s">
        <v>153</v>
      </c>
      <c r="H271" s="129">
        <v>3.89</v>
      </c>
      <c r="I271" s="129"/>
      <c r="J271" s="129"/>
      <c r="K271" s="129"/>
      <c r="L271" s="92" t="s">
        <v>1</v>
      </c>
      <c r="M271" s="29"/>
      <c r="N271" s="168"/>
    </row>
    <row r="272" spans="2:14" s="12" customFormat="1" x14ac:dyDescent="0.2">
      <c r="B272" s="96"/>
      <c r="C272" s="224"/>
      <c r="D272" s="229" t="s">
        <v>156</v>
      </c>
      <c r="E272" s="225" t="s">
        <v>1</v>
      </c>
      <c r="F272" s="223" t="s">
        <v>1338</v>
      </c>
      <c r="G272" s="224"/>
      <c r="H272" s="218">
        <v>3.89</v>
      </c>
      <c r="I272" s="218"/>
      <c r="J272" s="218"/>
      <c r="K272" s="218"/>
      <c r="M272" s="96"/>
      <c r="N272" s="168"/>
    </row>
    <row r="273" spans="2:14" s="1" customFormat="1" ht="45" customHeight="1" x14ac:dyDescent="0.2">
      <c r="B273" s="89"/>
      <c r="C273" s="108" t="s">
        <v>214</v>
      </c>
      <c r="D273" s="108" t="s">
        <v>150</v>
      </c>
      <c r="E273" s="109" t="s">
        <v>353</v>
      </c>
      <c r="F273" s="127" t="s">
        <v>1592</v>
      </c>
      <c r="G273" s="128" t="s">
        <v>181</v>
      </c>
      <c r="H273" s="129">
        <v>31.08</v>
      </c>
      <c r="I273" s="129"/>
      <c r="J273" s="129"/>
      <c r="K273" s="129"/>
      <c r="L273" s="92" t="s">
        <v>154</v>
      </c>
      <c r="M273" s="29"/>
      <c r="N273" s="168"/>
    </row>
    <row r="274" spans="2:14" s="12" customFormat="1" x14ac:dyDescent="0.2">
      <c r="B274" s="96"/>
      <c r="C274" s="224"/>
      <c r="D274" s="229" t="s">
        <v>156</v>
      </c>
      <c r="E274" s="225" t="s">
        <v>1</v>
      </c>
      <c r="F274" s="223" t="s">
        <v>1313</v>
      </c>
      <c r="G274" s="224"/>
      <c r="H274" s="218">
        <v>31.08</v>
      </c>
      <c r="I274" s="218"/>
      <c r="J274" s="218"/>
      <c r="K274" s="218"/>
      <c r="M274" s="96"/>
      <c r="N274" s="168"/>
    </row>
    <row r="275" spans="2:14" s="1" customFormat="1" ht="46.5" customHeight="1" x14ac:dyDescent="0.2">
      <c r="B275" s="89"/>
      <c r="C275" s="108" t="s">
        <v>217</v>
      </c>
      <c r="D275" s="108" t="s">
        <v>150</v>
      </c>
      <c r="E275" s="109" t="s">
        <v>355</v>
      </c>
      <c r="F275" s="127" t="s">
        <v>1626</v>
      </c>
      <c r="G275" s="128" t="s">
        <v>181</v>
      </c>
      <c r="H275" s="129">
        <v>600</v>
      </c>
      <c r="I275" s="129"/>
      <c r="J275" s="129"/>
      <c r="K275" s="129"/>
      <c r="L275" s="92" t="s">
        <v>1</v>
      </c>
      <c r="M275" s="29"/>
      <c r="N275" s="168"/>
    </row>
    <row r="276" spans="2:14" s="1" customFormat="1" ht="33.75" customHeight="1" x14ac:dyDescent="0.2">
      <c r="B276" s="89"/>
      <c r="C276" s="108" t="s">
        <v>221</v>
      </c>
      <c r="D276" s="108" t="s">
        <v>150</v>
      </c>
      <c r="E276" s="109" t="s">
        <v>357</v>
      </c>
      <c r="F276" s="127" t="s">
        <v>358</v>
      </c>
      <c r="G276" s="128" t="s">
        <v>181</v>
      </c>
      <c r="H276" s="129">
        <v>3600</v>
      </c>
      <c r="I276" s="129"/>
      <c r="J276" s="129"/>
      <c r="K276" s="129"/>
      <c r="L276" s="92" t="s">
        <v>1</v>
      </c>
      <c r="M276" s="29"/>
      <c r="N276" s="168"/>
    </row>
    <row r="277" spans="2:14" s="12" customFormat="1" x14ac:dyDescent="0.2">
      <c r="B277" s="96"/>
      <c r="C277" s="224"/>
      <c r="D277" s="229" t="s">
        <v>156</v>
      </c>
      <c r="E277" s="224"/>
      <c r="F277" s="223" t="s">
        <v>1859</v>
      </c>
      <c r="G277" s="224"/>
      <c r="H277" s="218">
        <v>3600</v>
      </c>
      <c r="I277" s="218"/>
      <c r="J277" s="218"/>
      <c r="K277" s="218"/>
      <c r="M277" s="96"/>
      <c r="N277" s="168"/>
    </row>
    <row r="278" spans="2:14" s="1" customFormat="1" ht="43.5" customHeight="1" x14ac:dyDescent="0.2">
      <c r="B278" s="89"/>
      <c r="C278" s="108" t="s">
        <v>223</v>
      </c>
      <c r="D278" s="108" t="s">
        <v>150</v>
      </c>
      <c r="E278" s="109" t="s">
        <v>360</v>
      </c>
      <c r="F278" s="127" t="s">
        <v>1625</v>
      </c>
      <c r="G278" s="128" t="s">
        <v>181</v>
      </c>
      <c r="H278" s="129">
        <v>600</v>
      </c>
      <c r="I278" s="129"/>
      <c r="J278" s="129"/>
      <c r="K278" s="129"/>
      <c r="L278" s="92" t="s">
        <v>1</v>
      </c>
      <c r="M278" s="29"/>
      <c r="N278" s="168"/>
    </row>
    <row r="279" spans="2:14" s="1" customFormat="1" ht="18.75" customHeight="1" x14ac:dyDescent="0.2">
      <c r="B279" s="89"/>
      <c r="C279" s="90" t="s">
        <v>230</v>
      </c>
      <c r="D279" s="90" t="s">
        <v>150</v>
      </c>
      <c r="E279" s="91" t="s">
        <v>366</v>
      </c>
      <c r="F279" s="92" t="s">
        <v>367</v>
      </c>
      <c r="G279" s="93" t="s">
        <v>181</v>
      </c>
      <c r="H279" s="134">
        <v>382.23</v>
      </c>
      <c r="I279" s="129"/>
      <c r="J279" s="129"/>
      <c r="K279" s="134"/>
      <c r="L279" s="92" t="s">
        <v>154</v>
      </c>
      <c r="M279" s="29"/>
      <c r="N279" s="168"/>
    </row>
    <row r="280" spans="2:14" s="12" customFormat="1" x14ac:dyDescent="0.2">
      <c r="B280" s="96"/>
      <c r="C280" s="155"/>
      <c r="D280" s="214" t="s">
        <v>156</v>
      </c>
      <c r="E280" s="215" t="s">
        <v>1</v>
      </c>
      <c r="F280" s="216" t="s">
        <v>1339</v>
      </c>
      <c r="G280" s="155"/>
      <c r="H280" s="217">
        <v>382.23</v>
      </c>
      <c r="I280" s="218"/>
      <c r="J280" s="218"/>
      <c r="K280" s="217"/>
      <c r="M280" s="96"/>
      <c r="N280" s="168"/>
    </row>
    <row r="281" spans="2:14" s="1" customFormat="1" ht="35.25" customHeight="1" x14ac:dyDescent="0.2">
      <c r="B281" s="89"/>
      <c r="C281" s="90" t="s">
        <v>232</v>
      </c>
      <c r="D281" s="90" t="s">
        <v>150</v>
      </c>
      <c r="E281" s="91" t="s">
        <v>370</v>
      </c>
      <c r="F281" s="92" t="s">
        <v>371</v>
      </c>
      <c r="G281" s="93" t="s">
        <v>181</v>
      </c>
      <c r="H281" s="134">
        <v>174</v>
      </c>
      <c r="I281" s="129"/>
      <c r="J281" s="129"/>
      <c r="K281" s="134"/>
      <c r="L281" s="92" t="s">
        <v>1</v>
      </c>
      <c r="M281" s="29"/>
      <c r="N281" s="168"/>
    </row>
    <row r="282" spans="2:14" s="12" customFormat="1" x14ac:dyDescent="0.2">
      <c r="B282" s="96"/>
      <c r="C282" s="155"/>
      <c r="D282" s="214" t="s">
        <v>156</v>
      </c>
      <c r="E282" s="215" t="s">
        <v>1</v>
      </c>
      <c r="F282" s="216" t="s">
        <v>1340</v>
      </c>
      <c r="G282" s="155"/>
      <c r="H282" s="217">
        <v>174</v>
      </c>
      <c r="I282" s="218"/>
      <c r="J282" s="218"/>
      <c r="K282" s="217"/>
      <c r="M282" s="96"/>
      <c r="N282" s="168"/>
    </row>
    <row r="283" spans="2:14" s="1" customFormat="1" ht="45.75" customHeight="1" x14ac:dyDescent="0.2">
      <c r="B283" s="89"/>
      <c r="C283" s="90" t="s">
        <v>239</v>
      </c>
      <c r="D283" s="90" t="s">
        <v>150</v>
      </c>
      <c r="E283" s="91" t="s">
        <v>378</v>
      </c>
      <c r="F283" s="127" t="s">
        <v>1988</v>
      </c>
      <c r="G283" s="93" t="s">
        <v>234</v>
      </c>
      <c r="H283" s="134">
        <v>237.44</v>
      </c>
      <c r="I283" s="129"/>
      <c r="J283" s="129"/>
      <c r="K283" s="134"/>
      <c r="L283" s="92" t="s">
        <v>1</v>
      </c>
      <c r="M283" s="29"/>
      <c r="N283" s="168"/>
    </row>
    <row r="284" spans="2:14" s="14" customFormat="1" x14ac:dyDescent="0.2">
      <c r="B284" s="106"/>
      <c r="C284" s="155"/>
      <c r="D284" s="214" t="s">
        <v>156</v>
      </c>
      <c r="E284" s="215" t="s">
        <v>1</v>
      </c>
      <c r="F284" s="216" t="s">
        <v>235</v>
      </c>
      <c r="G284" s="155"/>
      <c r="H284" s="215" t="s">
        <v>1</v>
      </c>
      <c r="I284" s="155"/>
      <c r="J284" s="155"/>
      <c r="K284" s="155"/>
      <c r="M284" s="106"/>
    </row>
    <row r="285" spans="2:14" s="12" customFormat="1" x14ac:dyDescent="0.2">
      <c r="B285" s="96"/>
      <c r="C285" s="155"/>
      <c r="D285" s="214" t="s">
        <v>156</v>
      </c>
      <c r="E285" s="215" t="s">
        <v>1</v>
      </c>
      <c r="F285" s="216" t="s">
        <v>1341</v>
      </c>
      <c r="G285" s="155"/>
      <c r="H285" s="217">
        <v>4.74</v>
      </c>
      <c r="I285" s="155"/>
      <c r="J285" s="155"/>
      <c r="K285" s="155"/>
      <c r="M285" s="96"/>
    </row>
    <row r="286" spans="2:14" s="12" customFormat="1" x14ac:dyDescent="0.2">
      <c r="B286" s="96"/>
      <c r="C286" s="155"/>
      <c r="D286" s="214" t="s">
        <v>156</v>
      </c>
      <c r="E286" s="215" t="s">
        <v>1</v>
      </c>
      <c r="F286" s="216" t="s">
        <v>1342</v>
      </c>
      <c r="G286" s="155"/>
      <c r="H286" s="217">
        <v>8</v>
      </c>
      <c r="I286" s="155"/>
      <c r="J286" s="155"/>
      <c r="K286" s="155"/>
      <c r="M286" s="96"/>
    </row>
    <row r="287" spans="2:14" s="12" customFormat="1" x14ac:dyDescent="0.2">
      <c r="B287" s="96"/>
      <c r="C287" s="155"/>
      <c r="D287" s="214" t="s">
        <v>156</v>
      </c>
      <c r="E287" s="215" t="s">
        <v>1</v>
      </c>
      <c r="F287" s="216" t="s">
        <v>382</v>
      </c>
      <c r="G287" s="155"/>
      <c r="H287" s="217">
        <v>29.4</v>
      </c>
      <c r="I287" s="155"/>
      <c r="J287" s="155"/>
      <c r="K287" s="155"/>
      <c r="M287" s="96"/>
    </row>
    <row r="288" spans="2:14" s="12" customFormat="1" x14ac:dyDescent="0.2">
      <c r="B288" s="96"/>
      <c r="C288" s="155"/>
      <c r="D288" s="214" t="s">
        <v>156</v>
      </c>
      <c r="E288" s="215" t="s">
        <v>1</v>
      </c>
      <c r="F288" s="216" t="s">
        <v>1343</v>
      </c>
      <c r="G288" s="155"/>
      <c r="H288" s="217">
        <v>86.4</v>
      </c>
      <c r="I288" s="155"/>
      <c r="J288" s="155"/>
      <c r="K288" s="155"/>
      <c r="M288" s="96"/>
    </row>
    <row r="289" spans="2:14" s="12" customFormat="1" x14ac:dyDescent="0.2">
      <c r="B289" s="96"/>
      <c r="C289" s="155"/>
      <c r="D289" s="214" t="s">
        <v>156</v>
      </c>
      <c r="E289" s="215" t="s">
        <v>1</v>
      </c>
      <c r="F289" s="216" t="s">
        <v>1344</v>
      </c>
      <c r="G289" s="155"/>
      <c r="H289" s="217">
        <v>12</v>
      </c>
      <c r="I289" s="155"/>
      <c r="J289" s="155"/>
      <c r="K289" s="155"/>
      <c r="M289" s="96"/>
    </row>
    <row r="290" spans="2:14" s="12" customFormat="1" x14ac:dyDescent="0.2">
      <c r="B290" s="96"/>
      <c r="C290" s="155"/>
      <c r="D290" s="214" t="s">
        <v>156</v>
      </c>
      <c r="E290" s="215" t="s">
        <v>1</v>
      </c>
      <c r="F290" s="216" t="s">
        <v>1345</v>
      </c>
      <c r="G290" s="155"/>
      <c r="H290" s="217">
        <v>6.4</v>
      </c>
      <c r="I290" s="155"/>
      <c r="J290" s="155"/>
      <c r="K290" s="155"/>
      <c r="M290" s="96"/>
    </row>
    <row r="291" spans="2:14" s="14" customFormat="1" x14ac:dyDescent="0.2">
      <c r="B291" s="106"/>
      <c r="C291" s="155"/>
      <c r="D291" s="214" t="s">
        <v>156</v>
      </c>
      <c r="E291" s="215" t="s">
        <v>1</v>
      </c>
      <c r="F291" s="216" t="s">
        <v>262</v>
      </c>
      <c r="G291" s="155"/>
      <c r="H291" s="226" t="s">
        <v>1</v>
      </c>
      <c r="I291" s="155"/>
      <c r="J291" s="155"/>
      <c r="K291" s="155"/>
      <c r="M291" s="106"/>
    </row>
    <row r="292" spans="2:14" s="12" customFormat="1" x14ac:dyDescent="0.2">
      <c r="B292" s="96"/>
      <c r="C292" s="155"/>
      <c r="D292" s="214" t="s">
        <v>156</v>
      </c>
      <c r="E292" s="215" t="s">
        <v>1</v>
      </c>
      <c r="F292" s="216" t="s">
        <v>1346</v>
      </c>
      <c r="G292" s="155"/>
      <c r="H292" s="217">
        <v>7.05</v>
      </c>
      <c r="I292" s="155"/>
      <c r="J292" s="155"/>
      <c r="K292" s="155"/>
      <c r="M292" s="96"/>
    </row>
    <row r="293" spans="2:14" s="14" customFormat="1" x14ac:dyDescent="0.2">
      <c r="B293" s="106"/>
      <c r="C293" s="155"/>
      <c r="D293" s="214" t="s">
        <v>156</v>
      </c>
      <c r="E293" s="215" t="s">
        <v>1</v>
      </c>
      <c r="F293" s="216" t="s">
        <v>1323</v>
      </c>
      <c r="G293" s="155"/>
      <c r="H293" s="226" t="s">
        <v>1</v>
      </c>
      <c r="I293" s="155"/>
      <c r="J293" s="155"/>
      <c r="K293" s="155"/>
      <c r="M293" s="106"/>
    </row>
    <row r="294" spans="2:14" s="12" customFormat="1" x14ac:dyDescent="0.2">
      <c r="B294" s="96"/>
      <c r="C294" s="155"/>
      <c r="D294" s="214" t="s">
        <v>156</v>
      </c>
      <c r="E294" s="215" t="s">
        <v>1</v>
      </c>
      <c r="F294" s="216" t="s">
        <v>1347</v>
      </c>
      <c r="G294" s="155"/>
      <c r="H294" s="217">
        <v>16.850000000000001</v>
      </c>
      <c r="I294" s="155"/>
      <c r="J294" s="155"/>
      <c r="K294" s="155"/>
      <c r="M294" s="96"/>
    </row>
    <row r="295" spans="2:14" s="12" customFormat="1" x14ac:dyDescent="0.2">
      <c r="B295" s="96"/>
      <c r="C295" s="155"/>
      <c r="D295" s="214" t="s">
        <v>156</v>
      </c>
      <c r="E295" s="215" t="s">
        <v>1</v>
      </c>
      <c r="F295" s="216" t="s">
        <v>1348</v>
      </c>
      <c r="G295" s="155"/>
      <c r="H295" s="217">
        <v>6.3</v>
      </c>
      <c r="I295" s="155"/>
      <c r="J295" s="155"/>
      <c r="K295" s="155"/>
      <c r="M295" s="96"/>
    </row>
    <row r="296" spans="2:14" s="14" customFormat="1" x14ac:dyDescent="0.2">
      <c r="B296" s="106"/>
      <c r="C296" s="155"/>
      <c r="D296" s="214" t="s">
        <v>156</v>
      </c>
      <c r="E296" s="215" t="s">
        <v>1</v>
      </c>
      <c r="F296" s="216" t="s">
        <v>281</v>
      </c>
      <c r="G296" s="155"/>
      <c r="H296" s="226" t="s">
        <v>1</v>
      </c>
      <c r="I296" s="155"/>
      <c r="J296" s="155"/>
      <c r="K296" s="155"/>
      <c r="M296" s="106"/>
    </row>
    <row r="297" spans="2:14" s="12" customFormat="1" x14ac:dyDescent="0.2">
      <c r="B297" s="96"/>
      <c r="C297" s="155"/>
      <c r="D297" s="214" t="s">
        <v>156</v>
      </c>
      <c r="E297" s="215" t="s">
        <v>1</v>
      </c>
      <c r="F297" s="216" t="s">
        <v>1349</v>
      </c>
      <c r="G297" s="155"/>
      <c r="H297" s="217">
        <v>57.9</v>
      </c>
      <c r="I297" s="155"/>
      <c r="J297" s="155"/>
      <c r="K297" s="155"/>
      <c r="M297" s="96"/>
    </row>
    <row r="298" spans="2:14" s="14" customFormat="1" x14ac:dyDescent="0.2">
      <c r="B298" s="106"/>
      <c r="C298" s="155"/>
      <c r="D298" s="214" t="s">
        <v>156</v>
      </c>
      <c r="E298" s="215" t="s">
        <v>1</v>
      </c>
      <c r="F298" s="216" t="s">
        <v>301</v>
      </c>
      <c r="G298" s="155"/>
      <c r="H298" s="226" t="s">
        <v>1</v>
      </c>
      <c r="I298" s="155"/>
      <c r="J298" s="155"/>
      <c r="K298" s="155"/>
      <c r="M298" s="106"/>
    </row>
    <row r="299" spans="2:14" s="12" customFormat="1" x14ac:dyDescent="0.2">
      <c r="B299" s="96"/>
      <c r="C299" s="155"/>
      <c r="D299" s="214" t="s">
        <v>156</v>
      </c>
      <c r="E299" s="215" t="s">
        <v>1</v>
      </c>
      <c r="F299" s="216" t="s">
        <v>1350</v>
      </c>
      <c r="G299" s="155"/>
      <c r="H299" s="217">
        <v>2.4</v>
      </c>
      <c r="I299" s="155"/>
      <c r="J299" s="155"/>
      <c r="K299" s="155"/>
      <c r="M299" s="96"/>
    </row>
    <row r="300" spans="2:14" s="13" customFormat="1" x14ac:dyDescent="0.2">
      <c r="B300" s="100"/>
      <c r="C300" s="155"/>
      <c r="D300" s="214" t="s">
        <v>156</v>
      </c>
      <c r="E300" s="215" t="s">
        <v>1</v>
      </c>
      <c r="F300" s="216" t="s">
        <v>188</v>
      </c>
      <c r="G300" s="155"/>
      <c r="H300" s="217">
        <v>237.44</v>
      </c>
      <c r="I300" s="217"/>
      <c r="J300" s="155"/>
      <c r="K300" s="155"/>
      <c r="M300" s="100"/>
    </row>
    <row r="301" spans="2:14" s="1" customFormat="1" ht="43.5" customHeight="1" x14ac:dyDescent="0.2">
      <c r="B301" s="89"/>
      <c r="C301" s="90" t="s">
        <v>241</v>
      </c>
      <c r="D301" s="90" t="s">
        <v>150</v>
      </c>
      <c r="E301" s="91" t="s">
        <v>411</v>
      </c>
      <c r="F301" s="127" t="s">
        <v>1953</v>
      </c>
      <c r="G301" s="128" t="s">
        <v>234</v>
      </c>
      <c r="H301" s="129">
        <v>52.6</v>
      </c>
      <c r="I301" s="129"/>
      <c r="J301" s="129"/>
      <c r="K301" s="134"/>
      <c r="L301" s="92" t="s">
        <v>1</v>
      </c>
      <c r="M301" s="29"/>
      <c r="N301" s="168"/>
    </row>
    <row r="302" spans="2:14" s="12" customFormat="1" x14ac:dyDescent="0.2">
      <c r="B302" s="96"/>
      <c r="C302" s="155"/>
      <c r="D302" s="214" t="s">
        <v>156</v>
      </c>
      <c r="E302" s="215" t="s">
        <v>1</v>
      </c>
      <c r="F302" s="223" t="s">
        <v>1351</v>
      </c>
      <c r="G302" s="224"/>
      <c r="H302" s="218">
        <v>52.6</v>
      </c>
      <c r="I302" s="218"/>
      <c r="J302" s="218"/>
      <c r="K302" s="217"/>
      <c r="M302" s="96"/>
      <c r="N302" s="168"/>
    </row>
    <row r="303" spans="2:14" s="1" customFormat="1" ht="39.75" customHeight="1" x14ac:dyDescent="0.2">
      <c r="B303" s="89"/>
      <c r="C303" s="90" t="s">
        <v>307</v>
      </c>
      <c r="D303" s="90" t="s">
        <v>150</v>
      </c>
      <c r="E303" s="91" t="s">
        <v>1659</v>
      </c>
      <c r="F303" s="127" t="s">
        <v>1989</v>
      </c>
      <c r="G303" s="128" t="s">
        <v>234</v>
      </c>
      <c r="H303" s="129">
        <v>69.5</v>
      </c>
      <c r="I303" s="129"/>
      <c r="J303" s="129"/>
      <c r="K303" s="134"/>
      <c r="L303" s="92" t="s">
        <v>1</v>
      </c>
      <c r="M303" s="29"/>
      <c r="N303" s="168"/>
    </row>
    <row r="304" spans="2:14" s="12" customFormat="1" x14ac:dyDescent="0.2">
      <c r="B304" s="96"/>
      <c r="C304" s="155"/>
      <c r="D304" s="214" t="s">
        <v>156</v>
      </c>
      <c r="E304" s="215" t="s">
        <v>1</v>
      </c>
      <c r="F304" s="216" t="s">
        <v>1352</v>
      </c>
      <c r="G304" s="155"/>
      <c r="H304" s="217">
        <v>69.5</v>
      </c>
      <c r="I304" s="217"/>
      <c r="J304" s="217"/>
      <c r="K304" s="217"/>
      <c r="M304" s="96"/>
      <c r="N304" s="168"/>
    </row>
    <row r="305" spans="2:14" s="1" customFormat="1" ht="31.5" customHeight="1" x14ac:dyDescent="0.2">
      <c r="B305" s="89"/>
      <c r="C305" s="90" t="s">
        <v>309</v>
      </c>
      <c r="D305" s="90" t="s">
        <v>150</v>
      </c>
      <c r="E305" s="91" t="s">
        <v>418</v>
      </c>
      <c r="F305" s="92" t="s">
        <v>419</v>
      </c>
      <c r="G305" s="93" t="s">
        <v>181</v>
      </c>
      <c r="H305" s="134">
        <v>100.26</v>
      </c>
      <c r="I305" s="134"/>
      <c r="J305" s="129"/>
      <c r="K305" s="134"/>
      <c r="L305" s="92" t="s">
        <v>1</v>
      </c>
      <c r="M305" s="29"/>
      <c r="N305" s="168"/>
    </row>
    <row r="306" spans="2:14" s="12" customFormat="1" x14ac:dyDescent="0.2">
      <c r="B306" s="96"/>
      <c r="C306" s="155"/>
      <c r="D306" s="214" t="s">
        <v>156</v>
      </c>
      <c r="E306" s="215" t="s">
        <v>1</v>
      </c>
      <c r="F306" s="216" t="s">
        <v>1353</v>
      </c>
      <c r="G306" s="155"/>
      <c r="H306" s="217">
        <v>2.75</v>
      </c>
      <c r="I306" s="155"/>
      <c r="J306" s="224"/>
      <c r="K306" s="155"/>
      <c r="M306" s="96"/>
      <c r="N306" s="168"/>
    </row>
    <row r="307" spans="2:14" s="12" customFormat="1" x14ac:dyDescent="0.2">
      <c r="B307" s="96"/>
      <c r="C307" s="155"/>
      <c r="D307" s="214" t="s">
        <v>156</v>
      </c>
      <c r="E307" s="215" t="s">
        <v>1</v>
      </c>
      <c r="F307" s="216" t="s">
        <v>420</v>
      </c>
      <c r="G307" s="155"/>
      <c r="H307" s="217">
        <v>15.12</v>
      </c>
      <c r="I307" s="155"/>
      <c r="J307" s="224"/>
      <c r="K307" s="155"/>
      <c r="M307" s="96"/>
      <c r="N307" s="168"/>
    </row>
    <row r="308" spans="2:14" s="12" customFormat="1" x14ac:dyDescent="0.2">
      <c r="B308" s="96"/>
      <c r="C308" s="155"/>
      <c r="D308" s="214" t="s">
        <v>156</v>
      </c>
      <c r="E308" s="215" t="s">
        <v>1</v>
      </c>
      <c r="F308" s="216" t="s">
        <v>1354</v>
      </c>
      <c r="G308" s="155"/>
      <c r="H308" s="217">
        <v>57.6</v>
      </c>
      <c r="I308" s="155"/>
      <c r="J308" s="224"/>
      <c r="K308" s="155"/>
      <c r="M308" s="96"/>
      <c r="N308" s="168"/>
    </row>
    <row r="309" spans="2:14" s="12" customFormat="1" x14ac:dyDescent="0.2">
      <c r="B309" s="96"/>
      <c r="C309" s="155"/>
      <c r="D309" s="214" t="s">
        <v>156</v>
      </c>
      <c r="E309" s="215" t="s">
        <v>1</v>
      </c>
      <c r="F309" s="216" t="s">
        <v>1355</v>
      </c>
      <c r="G309" s="155"/>
      <c r="H309" s="217">
        <v>9</v>
      </c>
      <c r="I309" s="155"/>
      <c r="J309" s="224"/>
      <c r="K309" s="155"/>
      <c r="M309" s="96"/>
      <c r="N309" s="168"/>
    </row>
    <row r="310" spans="2:14" s="12" customFormat="1" x14ac:dyDescent="0.2">
      <c r="B310" s="96"/>
      <c r="C310" s="155"/>
      <c r="D310" s="214" t="s">
        <v>156</v>
      </c>
      <c r="E310" s="215" t="s">
        <v>1</v>
      </c>
      <c r="F310" s="216" t="s">
        <v>1356</v>
      </c>
      <c r="G310" s="155"/>
      <c r="H310" s="217">
        <v>4.72</v>
      </c>
      <c r="I310" s="155"/>
      <c r="J310" s="224"/>
      <c r="K310" s="155"/>
      <c r="M310" s="96"/>
      <c r="N310" s="168"/>
    </row>
    <row r="311" spans="2:14" s="12" customFormat="1" x14ac:dyDescent="0.2">
      <c r="B311" s="96"/>
      <c r="C311" s="155"/>
      <c r="D311" s="214" t="s">
        <v>156</v>
      </c>
      <c r="E311" s="215" t="s">
        <v>1</v>
      </c>
      <c r="F311" s="216" t="s">
        <v>1357</v>
      </c>
      <c r="G311" s="155"/>
      <c r="H311" s="217">
        <v>11.07</v>
      </c>
      <c r="I311" s="155"/>
      <c r="J311" s="224"/>
      <c r="K311" s="155"/>
      <c r="M311" s="96"/>
      <c r="N311" s="168"/>
    </row>
    <row r="312" spans="2:14" s="13" customFormat="1" x14ac:dyDescent="0.2">
      <c r="B312" s="100"/>
      <c r="C312" s="155"/>
      <c r="D312" s="214" t="s">
        <v>156</v>
      </c>
      <c r="E312" s="215" t="s">
        <v>1</v>
      </c>
      <c r="F312" s="216" t="s">
        <v>188</v>
      </c>
      <c r="G312" s="155"/>
      <c r="H312" s="217">
        <v>100.26</v>
      </c>
      <c r="I312" s="217"/>
      <c r="J312" s="224"/>
      <c r="K312" s="155"/>
      <c r="M312" s="100"/>
      <c r="N312" s="168"/>
    </row>
    <row r="313" spans="2:14" s="1" customFormat="1" ht="20.25" customHeight="1" x14ac:dyDescent="0.2">
      <c r="B313" s="89"/>
      <c r="C313" s="90" t="s">
        <v>311</v>
      </c>
      <c r="D313" s="90" t="s">
        <v>150</v>
      </c>
      <c r="E313" s="91" t="s">
        <v>435</v>
      </c>
      <c r="F313" s="92" t="s">
        <v>436</v>
      </c>
      <c r="G313" s="93" t="s">
        <v>181</v>
      </c>
      <c r="H313" s="94">
        <v>4.6399999999999997</v>
      </c>
      <c r="I313" s="134"/>
      <c r="J313" s="129"/>
      <c r="K313" s="134"/>
      <c r="L313" s="92" t="s">
        <v>1</v>
      </c>
      <c r="M313" s="29"/>
      <c r="N313" s="168"/>
    </row>
    <row r="314" spans="2:14" s="12" customFormat="1" x14ac:dyDescent="0.2">
      <c r="B314" s="96"/>
      <c r="C314" s="155"/>
      <c r="D314" s="214" t="s">
        <v>156</v>
      </c>
      <c r="E314" s="215" t="s">
        <v>1</v>
      </c>
      <c r="F314" s="216" t="s">
        <v>1358</v>
      </c>
      <c r="G314" s="155"/>
      <c r="H314" s="266">
        <v>4.6399999999999997</v>
      </c>
      <c r="I314" s="217"/>
      <c r="J314" s="218"/>
      <c r="K314" s="217"/>
      <c r="M314" s="96"/>
      <c r="N314" s="168"/>
    </row>
    <row r="315" spans="2:14" s="1" customFormat="1" ht="33.75" customHeight="1" x14ac:dyDescent="0.2">
      <c r="B315" s="89"/>
      <c r="C315" s="90" t="s">
        <v>313</v>
      </c>
      <c r="D315" s="90" t="s">
        <v>150</v>
      </c>
      <c r="E315" s="91" t="s">
        <v>443</v>
      </c>
      <c r="F315" s="92" t="s">
        <v>444</v>
      </c>
      <c r="G315" s="93" t="s">
        <v>181</v>
      </c>
      <c r="H315" s="134">
        <v>36.82</v>
      </c>
      <c r="I315" s="134"/>
      <c r="J315" s="129"/>
      <c r="K315" s="134"/>
      <c r="L315" s="92" t="s">
        <v>154</v>
      </c>
      <c r="M315" s="29"/>
      <c r="N315" s="168"/>
    </row>
    <row r="316" spans="2:14" s="12" customFormat="1" x14ac:dyDescent="0.2">
      <c r="B316" s="96"/>
      <c r="C316" s="155"/>
      <c r="D316" s="214" t="s">
        <v>156</v>
      </c>
      <c r="E316" s="215" t="s">
        <v>1</v>
      </c>
      <c r="F316" s="216" t="s">
        <v>1359</v>
      </c>
      <c r="G316" s="155"/>
      <c r="H316" s="217">
        <v>36.82</v>
      </c>
      <c r="I316" s="217"/>
      <c r="J316" s="218"/>
      <c r="K316" s="217"/>
      <c r="M316" s="96"/>
      <c r="N316" s="168"/>
    </row>
    <row r="317" spans="2:14" s="1" customFormat="1" ht="31.5" customHeight="1" x14ac:dyDescent="0.2">
      <c r="B317" s="89"/>
      <c r="C317" s="108" t="s">
        <v>316</v>
      </c>
      <c r="D317" s="108" t="s">
        <v>150</v>
      </c>
      <c r="E317" s="109" t="s">
        <v>447</v>
      </c>
      <c r="F317" s="127" t="s">
        <v>448</v>
      </c>
      <c r="G317" s="128" t="s">
        <v>169</v>
      </c>
      <c r="H317" s="129">
        <v>20.58</v>
      </c>
      <c r="I317" s="129"/>
      <c r="J317" s="129"/>
      <c r="K317" s="129"/>
      <c r="L317" s="92" t="s">
        <v>154</v>
      </c>
      <c r="M317" s="29"/>
      <c r="N317" s="168"/>
    </row>
    <row r="318" spans="2:14" s="1" customFormat="1" ht="19.5" customHeight="1" x14ac:dyDescent="0.2">
      <c r="B318" s="89"/>
      <c r="C318" s="108" t="s">
        <v>318</v>
      </c>
      <c r="D318" s="108" t="s">
        <v>150</v>
      </c>
      <c r="E318" s="109" t="s">
        <v>450</v>
      </c>
      <c r="F318" s="127" t="s">
        <v>451</v>
      </c>
      <c r="G318" s="128" t="s">
        <v>169</v>
      </c>
      <c r="H318" s="129">
        <v>10.29</v>
      </c>
      <c r="I318" s="129"/>
      <c r="J318" s="129"/>
      <c r="K318" s="129"/>
      <c r="L318" s="92" t="s">
        <v>1</v>
      </c>
      <c r="M318" s="29"/>
      <c r="N318" s="168"/>
    </row>
    <row r="319" spans="2:14" s="1" customFormat="1" ht="30.75" customHeight="1" x14ac:dyDescent="0.2">
      <c r="B319" s="89"/>
      <c r="C319" s="108" t="s">
        <v>320</v>
      </c>
      <c r="D319" s="108" t="s">
        <v>150</v>
      </c>
      <c r="E319" s="109" t="s">
        <v>453</v>
      </c>
      <c r="F319" s="127" t="s">
        <v>454</v>
      </c>
      <c r="G319" s="128" t="s">
        <v>169</v>
      </c>
      <c r="H319" s="129">
        <v>308.7</v>
      </c>
      <c r="I319" s="129"/>
      <c r="J319" s="129"/>
      <c r="K319" s="129"/>
      <c r="L319" s="92" t="s">
        <v>1</v>
      </c>
      <c r="M319" s="29"/>
      <c r="N319" s="168"/>
    </row>
    <row r="320" spans="2:14" s="12" customFormat="1" x14ac:dyDescent="0.2">
      <c r="B320" s="96"/>
      <c r="C320" s="224"/>
      <c r="D320" s="229" t="s">
        <v>156</v>
      </c>
      <c r="E320" s="224"/>
      <c r="F320" s="223" t="s">
        <v>1860</v>
      </c>
      <c r="G320" s="224"/>
      <c r="H320" s="218">
        <v>308.7</v>
      </c>
      <c r="I320" s="218"/>
      <c r="J320" s="218"/>
      <c r="K320" s="218"/>
      <c r="M320" s="96"/>
      <c r="N320" s="168"/>
    </row>
    <row r="321" spans="2:14" s="1" customFormat="1" ht="30.75" customHeight="1" x14ac:dyDescent="0.2">
      <c r="B321" s="89"/>
      <c r="C321" s="108" t="s">
        <v>322</v>
      </c>
      <c r="D321" s="108" t="s">
        <v>150</v>
      </c>
      <c r="E321" s="109" t="s">
        <v>456</v>
      </c>
      <c r="F321" s="127" t="s">
        <v>457</v>
      </c>
      <c r="G321" s="128" t="s">
        <v>169</v>
      </c>
      <c r="H321" s="129">
        <v>20.58</v>
      </c>
      <c r="I321" s="129"/>
      <c r="J321" s="129"/>
      <c r="K321" s="129"/>
      <c r="L321" s="92" t="s">
        <v>1</v>
      </c>
      <c r="M321" s="29"/>
      <c r="N321" s="168"/>
    </row>
    <row r="322" spans="2:14" s="1" customFormat="1" ht="45.75" customHeight="1" x14ac:dyDescent="0.2">
      <c r="B322" s="89"/>
      <c r="C322" s="108" t="s">
        <v>326</v>
      </c>
      <c r="D322" s="108" t="s">
        <v>150</v>
      </c>
      <c r="E322" s="109" t="s">
        <v>459</v>
      </c>
      <c r="F322" s="127" t="s">
        <v>2059</v>
      </c>
      <c r="G322" s="128" t="s">
        <v>169</v>
      </c>
      <c r="H322" s="129">
        <v>10.29</v>
      </c>
      <c r="I322" s="129"/>
      <c r="J322" s="129"/>
      <c r="K322" s="129"/>
      <c r="L322" s="92" t="s">
        <v>1</v>
      </c>
      <c r="M322" s="29"/>
      <c r="N322" s="168"/>
    </row>
    <row r="323" spans="2:14" s="1" customFormat="1" ht="16.5" customHeight="1" x14ac:dyDescent="0.2">
      <c r="B323" s="89"/>
      <c r="C323" s="108" t="s">
        <v>328</v>
      </c>
      <c r="D323" s="108" t="s">
        <v>150</v>
      </c>
      <c r="E323" s="109" t="s">
        <v>461</v>
      </c>
      <c r="F323" s="127" t="s">
        <v>462</v>
      </c>
      <c r="G323" s="128" t="s">
        <v>463</v>
      </c>
      <c r="H323" s="129">
        <v>6</v>
      </c>
      <c r="I323" s="129"/>
      <c r="J323" s="129"/>
      <c r="K323" s="129"/>
      <c r="L323" s="92" t="s">
        <v>154</v>
      </c>
      <c r="M323" s="29"/>
      <c r="N323" s="168"/>
    </row>
    <row r="324" spans="2:14" s="11" customFormat="1" ht="22.9" customHeight="1" x14ac:dyDescent="0.2">
      <c r="B324" s="85"/>
      <c r="C324" s="267"/>
      <c r="D324" s="268" t="s">
        <v>56</v>
      </c>
      <c r="E324" s="269" t="s">
        <v>466</v>
      </c>
      <c r="F324" s="269" t="s">
        <v>467</v>
      </c>
      <c r="G324" s="267"/>
      <c r="H324" s="267"/>
      <c r="I324" s="267"/>
      <c r="J324" s="267"/>
      <c r="K324" s="270"/>
      <c r="M324" s="85"/>
      <c r="N324" s="168"/>
    </row>
    <row r="325" spans="2:14" s="1" customFormat="1" ht="27.75" customHeight="1" x14ac:dyDescent="0.2">
      <c r="B325" s="89"/>
      <c r="C325" s="108" t="s">
        <v>330</v>
      </c>
      <c r="D325" s="108" t="s">
        <v>150</v>
      </c>
      <c r="E325" s="109" t="s">
        <v>469</v>
      </c>
      <c r="F325" s="127" t="s">
        <v>470</v>
      </c>
      <c r="G325" s="128" t="s">
        <v>169</v>
      </c>
      <c r="H325" s="129">
        <v>181.04</v>
      </c>
      <c r="I325" s="129"/>
      <c r="J325" s="129"/>
      <c r="K325" s="129"/>
      <c r="L325" s="92" t="s">
        <v>154</v>
      </c>
      <c r="M325" s="29"/>
      <c r="N325" s="168"/>
    </row>
    <row r="326" spans="2:14" s="11" customFormat="1" ht="25.9" customHeight="1" x14ac:dyDescent="0.2">
      <c r="B326" s="85"/>
      <c r="C326" s="267"/>
      <c r="D326" s="268" t="s">
        <v>56</v>
      </c>
      <c r="E326" s="271" t="s">
        <v>471</v>
      </c>
      <c r="F326" s="271" t="s">
        <v>472</v>
      </c>
      <c r="G326" s="267"/>
      <c r="H326" s="267"/>
      <c r="I326" s="267"/>
      <c r="J326" s="267"/>
      <c r="K326" s="272"/>
      <c r="M326" s="85"/>
    </row>
    <row r="327" spans="2:14" s="11" customFormat="1" ht="22.9" customHeight="1" x14ac:dyDescent="0.2">
      <c r="B327" s="85"/>
      <c r="C327" s="267"/>
      <c r="D327" s="268" t="s">
        <v>56</v>
      </c>
      <c r="E327" s="269" t="s">
        <v>486</v>
      </c>
      <c r="F327" s="269" t="s">
        <v>487</v>
      </c>
      <c r="G327" s="267"/>
      <c r="H327" s="267"/>
      <c r="I327" s="267"/>
      <c r="J327" s="267"/>
      <c r="K327" s="270"/>
      <c r="M327" s="85"/>
    </row>
    <row r="328" spans="2:14" s="1" customFormat="1" ht="86.25" customHeight="1" x14ac:dyDescent="0.2">
      <c r="B328" s="89"/>
      <c r="C328" s="108" t="s">
        <v>332</v>
      </c>
      <c r="D328" s="108" t="s">
        <v>150</v>
      </c>
      <c r="E328" s="109" t="s">
        <v>489</v>
      </c>
      <c r="F328" s="127" t="s">
        <v>1692</v>
      </c>
      <c r="G328" s="128" t="s">
        <v>181</v>
      </c>
      <c r="H328" s="129">
        <v>204.6</v>
      </c>
      <c r="I328" s="129"/>
      <c r="J328" s="129"/>
      <c r="K328" s="129"/>
      <c r="L328" s="92" t="s">
        <v>154</v>
      </c>
      <c r="M328" s="29"/>
    </row>
    <row r="329" spans="2:14" s="12" customFormat="1" ht="25.5" customHeight="1" x14ac:dyDescent="0.2">
      <c r="B329" s="96"/>
      <c r="C329" s="224"/>
      <c r="D329" s="229" t="s">
        <v>156</v>
      </c>
      <c r="E329" s="225" t="s">
        <v>1</v>
      </c>
      <c r="F329" s="223" t="s">
        <v>1360</v>
      </c>
      <c r="G329" s="224"/>
      <c r="H329" s="218">
        <v>134.5</v>
      </c>
      <c r="I329" s="224"/>
      <c r="J329" s="224"/>
      <c r="K329" s="224"/>
      <c r="M329" s="96"/>
    </row>
    <row r="330" spans="2:14" s="12" customFormat="1" x14ac:dyDescent="0.2">
      <c r="B330" s="96"/>
      <c r="C330" s="224"/>
      <c r="D330" s="229" t="s">
        <v>156</v>
      </c>
      <c r="E330" s="225" t="s">
        <v>1</v>
      </c>
      <c r="F330" s="223" t="s">
        <v>1361</v>
      </c>
      <c r="G330" s="224"/>
      <c r="H330" s="218">
        <v>24.35</v>
      </c>
      <c r="I330" s="224"/>
      <c r="J330" s="224"/>
      <c r="K330" s="224"/>
      <c r="M330" s="96"/>
    </row>
    <row r="331" spans="2:14" s="12" customFormat="1" x14ac:dyDescent="0.2">
      <c r="B331" s="96"/>
      <c r="C331" s="224"/>
      <c r="D331" s="229" t="s">
        <v>156</v>
      </c>
      <c r="E331" s="225" t="s">
        <v>1</v>
      </c>
      <c r="F331" s="223" t="s">
        <v>1362</v>
      </c>
      <c r="G331" s="224"/>
      <c r="H331" s="218">
        <v>28.5</v>
      </c>
      <c r="I331" s="224"/>
      <c r="J331" s="224"/>
      <c r="K331" s="224"/>
      <c r="M331" s="96"/>
    </row>
    <row r="332" spans="2:14" s="12" customFormat="1" x14ac:dyDescent="0.2">
      <c r="B332" s="96"/>
      <c r="C332" s="224"/>
      <c r="D332" s="229" t="s">
        <v>156</v>
      </c>
      <c r="E332" s="225" t="s">
        <v>1</v>
      </c>
      <c r="F332" s="223" t="s">
        <v>1363</v>
      </c>
      <c r="G332" s="224"/>
      <c r="H332" s="218">
        <v>17.25</v>
      </c>
      <c r="I332" s="224"/>
      <c r="J332" s="224"/>
      <c r="K332" s="224"/>
      <c r="M332" s="96"/>
    </row>
    <row r="333" spans="2:14" s="13" customFormat="1" x14ac:dyDescent="0.2">
      <c r="B333" s="100"/>
      <c r="C333" s="224"/>
      <c r="D333" s="229" t="s">
        <v>156</v>
      </c>
      <c r="E333" s="225" t="s">
        <v>1</v>
      </c>
      <c r="F333" s="223" t="s">
        <v>188</v>
      </c>
      <c r="G333" s="224"/>
      <c r="H333" s="218">
        <v>204.6</v>
      </c>
      <c r="I333" s="218"/>
      <c r="J333" s="224"/>
      <c r="K333" s="224"/>
      <c r="M333" s="100"/>
    </row>
    <row r="334" spans="2:14" s="1" customFormat="1" ht="33.75" customHeight="1" x14ac:dyDescent="0.2">
      <c r="B334" s="89"/>
      <c r="C334" s="273" t="s">
        <v>334</v>
      </c>
      <c r="D334" s="273" t="s">
        <v>218</v>
      </c>
      <c r="E334" s="274" t="s">
        <v>497</v>
      </c>
      <c r="F334" s="201" t="s">
        <v>2130</v>
      </c>
      <c r="G334" s="202" t="s">
        <v>348</v>
      </c>
      <c r="H334" s="203">
        <v>816</v>
      </c>
      <c r="I334" s="203"/>
      <c r="J334" s="240"/>
      <c r="K334" s="203"/>
      <c r="L334" s="104" t="s">
        <v>154</v>
      </c>
      <c r="M334" s="105"/>
      <c r="N334" s="168"/>
    </row>
    <row r="335" spans="2:14" s="12" customFormat="1" x14ac:dyDescent="0.2">
      <c r="B335" s="96"/>
      <c r="C335" s="224"/>
      <c r="D335" s="229" t="s">
        <v>156</v>
      </c>
      <c r="E335" s="225" t="s">
        <v>1</v>
      </c>
      <c r="F335" s="223" t="s">
        <v>1364</v>
      </c>
      <c r="G335" s="224"/>
      <c r="H335" s="218">
        <v>816</v>
      </c>
      <c r="I335" s="218"/>
      <c r="J335" s="218"/>
      <c r="K335" s="218"/>
      <c r="M335" s="96"/>
      <c r="N335" s="168"/>
    </row>
    <row r="336" spans="2:14" s="1" customFormat="1" ht="42" customHeight="1" x14ac:dyDescent="0.2">
      <c r="B336" s="89"/>
      <c r="C336" s="273" t="s">
        <v>336</v>
      </c>
      <c r="D336" s="273" t="s">
        <v>218</v>
      </c>
      <c r="E336" s="274" t="s">
        <v>500</v>
      </c>
      <c r="F336" s="201" t="s">
        <v>2200</v>
      </c>
      <c r="G336" s="202" t="s">
        <v>181</v>
      </c>
      <c r="H336" s="203">
        <v>235.29</v>
      </c>
      <c r="I336" s="203"/>
      <c r="J336" s="240"/>
      <c r="K336" s="203"/>
      <c r="L336" s="104" t="s">
        <v>154</v>
      </c>
      <c r="M336" s="105"/>
      <c r="N336" s="168"/>
    </row>
    <row r="337" spans="2:14" s="12" customFormat="1" x14ac:dyDescent="0.2">
      <c r="B337" s="96"/>
      <c r="C337" s="224"/>
      <c r="D337" s="229" t="s">
        <v>156</v>
      </c>
      <c r="E337" s="225" t="s">
        <v>1</v>
      </c>
      <c r="F337" s="223" t="s">
        <v>1365</v>
      </c>
      <c r="G337" s="224"/>
      <c r="H337" s="218">
        <v>235.29</v>
      </c>
      <c r="I337" s="218"/>
      <c r="J337" s="218"/>
      <c r="K337" s="218"/>
      <c r="M337" s="96"/>
      <c r="N337" s="168"/>
    </row>
    <row r="338" spans="2:14" s="1" customFormat="1" ht="66" customHeight="1" x14ac:dyDescent="0.2">
      <c r="B338" s="89"/>
      <c r="C338" s="273" t="s">
        <v>338</v>
      </c>
      <c r="D338" s="273" t="s">
        <v>218</v>
      </c>
      <c r="E338" s="274" t="s">
        <v>502</v>
      </c>
      <c r="F338" s="201" t="s">
        <v>2201</v>
      </c>
      <c r="G338" s="202" t="s">
        <v>181</v>
      </c>
      <c r="H338" s="203">
        <v>235.29</v>
      </c>
      <c r="I338" s="203"/>
      <c r="J338" s="240"/>
      <c r="K338" s="203"/>
      <c r="L338" s="104" t="s">
        <v>154</v>
      </c>
      <c r="M338" s="105"/>
      <c r="N338" s="168"/>
    </row>
    <row r="339" spans="2:14" s="1" customFormat="1" ht="44.25" customHeight="1" x14ac:dyDescent="0.2">
      <c r="B339" s="89"/>
      <c r="C339" s="108" t="s">
        <v>340</v>
      </c>
      <c r="D339" s="108" t="s">
        <v>150</v>
      </c>
      <c r="E339" s="109" t="s">
        <v>504</v>
      </c>
      <c r="F339" s="127" t="s">
        <v>1721</v>
      </c>
      <c r="G339" s="128" t="s">
        <v>348</v>
      </c>
      <c r="H339" s="129">
        <v>10</v>
      </c>
      <c r="I339" s="129"/>
      <c r="J339" s="129"/>
      <c r="K339" s="129"/>
      <c r="L339" s="92" t="s">
        <v>154</v>
      </c>
      <c r="M339" s="29"/>
      <c r="N339" s="168"/>
    </row>
    <row r="340" spans="2:14" s="12" customFormat="1" x14ac:dyDescent="0.2">
      <c r="B340" s="96"/>
      <c r="C340" s="224"/>
      <c r="D340" s="229" t="s">
        <v>156</v>
      </c>
      <c r="E340" s="225" t="s">
        <v>1</v>
      </c>
      <c r="F340" s="223" t="s">
        <v>1366</v>
      </c>
      <c r="G340" s="224"/>
      <c r="H340" s="218">
        <v>10</v>
      </c>
      <c r="I340" s="218"/>
      <c r="J340" s="218"/>
      <c r="K340" s="218"/>
      <c r="M340" s="96"/>
      <c r="N340" s="168"/>
    </row>
    <row r="341" spans="2:14" s="1" customFormat="1" ht="30.75" customHeight="1" x14ac:dyDescent="0.2">
      <c r="B341" s="89"/>
      <c r="C341" s="273" t="s">
        <v>343</v>
      </c>
      <c r="D341" s="273" t="s">
        <v>218</v>
      </c>
      <c r="E341" s="274" t="s">
        <v>497</v>
      </c>
      <c r="F341" s="201" t="s">
        <v>2130</v>
      </c>
      <c r="G341" s="202" t="s">
        <v>348</v>
      </c>
      <c r="H341" s="203">
        <v>40</v>
      </c>
      <c r="I341" s="203"/>
      <c r="J341" s="240"/>
      <c r="K341" s="203"/>
      <c r="L341" s="104" t="s">
        <v>154</v>
      </c>
      <c r="M341" s="105"/>
      <c r="N341" s="168"/>
    </row>
    <row r="342" spans="2:14" s="12" customFormat="1" x14ac:dyDescent="0.2">
      <c r="B342" s="96"/>
      <c r="C342" s="224"/>
      <c r="D342" s="229" t="s">
        <v>156</v>
      </c>
      <c r="E342" s="225" t="s">
        <v>1</v>
      </c>
      <c r="F342" s="223" t="s">
        <v>1367</v>
      </c>
      <c r="G342" s="224"/>
      <c r="H342" s="218">
        <v>40</v>
      </c>
      <c r="I342" s="218"/>
      <c r="J342" s="218"/>
      <c r="K342" s="218"/>
      <c r="M342" s="96"/>
      <c r="N342" s="168"/>
    </row>
    <row r="343" spans="2:14" s="1" customFormat="1" ht="42.75" customHeight="1" x14ac:dyDescent="0.2">
      <c r="B343" s="89"/>
      <c r="C343" s="273" t="s">
        <v>346</v>
      </c>
      <c r="D343" s="273" t="s">
        <v>218</v>
      </c>
      <c r="E343" s="274" t="s">
        <v>509</v>
      </c>
      <c r="F343" s="201" t="s">
        <v>2131</v>
      </c>
      <c r="G343" s="202" t="s">
        <v>181</v>
      </c>
      <c r="H343" s="203">
        <v>2.5</v>
      </c>
      <c r="I343" s="203"/>
      <c r="J343" s="240"/>
      <c r="K343" s="203"/>
      <c r="L343" s="104" t="s">
        <v>154</v>
      </c>
      <c r="M343" s="105"/>
      <c r="N343" s="168"/>
    </row>
    <row r="344" spans="2:14" s="12" customFormat="1" x14ac:dyDescent="0.2">
      <c r="B344" s="96"/>
      <c r="C344" s="224"/>
      <c r="D344" s="229" t="s">
        <v>156</v>
      </c>
      <c r="E344" s="225" t="s">
        <v>1</v>
      </c>
      <c r="F344" s="223" t="s">
        <v>183</v>
      </c>
      <c r="G344" s="224"/>
      <c r="H344" s="218">
        <v>10</v>
      </c>
      <c r="I344" s="224"/>
      <c r="J344" s="224"/>
      <c r="K344" s="224"/>
      <c r="M344" s="96"/>
      <c r="N344" s="168"/>
    </row>
    <row r="345" spans="2:14" s="12" customFormat="1" ht="13.5" customHeight="1" x14ac:dyDescent="0.2">
      <c r="B345" s="96"/>
      <c r="C345" s="224"/>
      <c r="D345" s="229" t="s">
        <v>156</v>
      </c>
      <c r="E345" s="224"/>
      <c r="F345" s="223" t="s">
        <v>1861</v>
      </c>
      <c r="G345" s="224"/>
      <c r="H345" s="218">
        <v>2.5</v>
      </c>
      <c r="I345" s="224"/>
      <c r="J345" s="224"/>
      <c r="K345" s="224"/>
      <c r="M345" s="96"/>
      <c r="N345" s="168"/>
    </row>
    <row r="346" spans="2:14" s="1" customFormat="1" ht="33" customHeight="1" x14ac:dyDescent="0.2">
      <c r="B346" s="89"/>
      <c r="C346" s="273" t="s">
        <v>349</v>
      </c>
      <c r="D346" s="273" t="s">
        <v>218</v>
      </c>
      <c r="E346" s="274" t="s">
        <v>511</v>
      </c>
      <c r="F346" s="201" t="s">
        <v>2132</v>
      </c>
      <c r="G346" s="202" t="s">
        <v>348</v>
      </c>
      <c r="H346" s="203">
        <v>10</v>
      </c>
      <c r="I346" s="203"/>
      <c r="J346" s="240"/>
      <c r="K346" s="203"/>
      <c r="L346" s="104" t="s">
        <v>154</v>
      </c>
      <c r="M346" s="105"/>
      <c r="N346" s="168"/>
    </row>
    <row r="347" spans="2:14" s="1" customFormat="1" ht="36.75" customHeight="1" x14ac:dyDescent="0.2">
      <c r="B347" s="89"/>
      <c r="C347" s="108" t="s">
        <v>352</v>
      </c>
      <c r="D347" s="108" t="s">
        <v>150</v>
      </c>
      <c r="E347" s="109" t="s">
        <v>513</v>
      </c>
      <c r="F347" s="127" t="s">
        <v>1593</v>
      </c>
      <c r="G347" s="128" t="s">
        <v>348</v>
      </c>
      <c r="H347" s="129">
        <v>2</v>
      </c>
      <c r="I347" s="129"/>
      <c r="J347" s="129"/>
      <c r="K347" s="129"/>
      <c r="L347" s="92" t="s">
        <v>154</v>
      </c>
      <c r="M347" s="29"/>
      <c r="N347" s="168"/>
    </row>
    <row r="348" spans="2:14" s="1" customFormat="1" ht="31.5" customHeight="1" x14ac:dyDescent="0.2">
      <c r="B348" s="89"/>
      <c r="C348" s="273" t="s">
        <v>354</v>
      </c>
      <c r="D348" s="273" t="s">
        <v>218</v>
      </c>
      <c r="E348" s="274" t="s">
        <v>515</v>
      </c>
      <c r="F348" s="201" t="s">
        <v>1897</v>
      </c>
      <c r="G348" s="202" t="s">
        <v>348</v>
      </c>
      <c r="H348" s="203">
        <v>2</v>
      </c>
      <c r="I348" s="203"/>
      <c r="J348" s="240"/>
      <c r="K348" s="203"/>
      <c r="L348" s="104" t="s">
        <v>154</v>
      </c>
      <c r="M348" s="105"/>
      <c r="N348" s="168"/>
    </row>
    <row r="349" spans="2:14" s="1" customFormat="1" ht="42.75" customHeight="1" x14ac:dyDescent="0.2">
      <c r="B349" s="89"/>
      <c r="C349" s="273" t="s">
        <v>356</v>
      </c>
      <c r="D349" s="273" t="s">
        <v>218</v>
      </c>
      <c r="E349" s="274" t="s">
        <v>517</v>
      </c>
      <c r="F349" s="201" t="s">
        <v>2129</v>
      </c>
      <c r="G349" s="202" t="s">
        <v>348</v>
      </c>
      <c r="H349" s="203">
        <v>10</v>
      </c>
      <c r="I349" s="203"/>
      <c r="J349" s="240"/>
      <c r="K349" s="203"/>
      <c r="L349" s="104" t="s">
        <v>154</v>
      </c>
      <c r="M349" s="105"/>
      <c r="N349" s="168"/>
    </row>
    <row r="350" spans="2:14" s="1" customFormat="1" ht="33" customHeight="1" x14ac:dyDescent="0.2">
      <c r="B350" s="89"/>
      <c r="C350" s="108" t="s">
        <v>359</v>
      </c>
      <c r="D350" s="108" t="s">
        <v>150</v>
      </c>
      <c r="E350" s="109" t="s">
        <v>519</v>
      </c>
      <c r="F350" s="127" t="s">
        <v>1594</v>
      </c>
      <c r="G350" s="128" t="s">
        <v>348</v>
      </c>
      <c r="H350" s="129">
        <v>15</v>
      </c>
      <c r="I350" s="129"/>
      <c r="J350" s="129"/>
      <c r="K350" s="129"/>
      <c r="L350" s="92" t="s">
        <v>154</v>
      </c>
      <c r="M350" s="29"/>
      <c r="N350" s="168"/>
    </row>
    <row r="351" spans="2:14" s="1" customFormat="1" ht="58.5" customHeight="1" x14ac:dyDescent="0.2">
      <c r="B351" s="89"/>
      <c r="C351" s="273" t="s">
        <v>361</v>
      </c>
      <c r="D351" s="273" t="s">
        <v>218</v>
      </c>
      <c r="E351" s="274" t="s">
        <v>500</v>
      </c>
      <c r="F351" s="201" t="s">
        <v>2133</v>
      </c>
      <c r="G351" s="202" t="s">
        <v>181</v>
      </c>
      <c r="H351" s="203">
        <v>7</v>
      </c>
      <c r="I351" s="203"/>
      <c r="J351" s="240"/>
      <c r="K351" s="203"/>
      <c r="L351" s="104" t="s">
        <v>154</v>
      </c>
      <c r="M351" s="105"/>
      <c r="N351" s="168"/>
    </row>
    <row r="352" spans="2:14" s="12" customFormat="1" ht="22.5" x14ac:dyDescent="0.2">
      <c r="B352" s="96"/>
      <c r="C352" s="224"/>
      <c r="D352" s="229" t="s">
        <v>156</v>
      </c>
      <c r="E352" s="224"/>
      <c r="F352" s="223" t="s">
        <v>1862</v>
      </c>
      <c r="G352" s="224"/>
      <c r="H352" s="218">
        <v>7</v>
      </c>
      <c r="I352" s="218"/>
      <c r="J352" s="218"/>
      <c r="K352" s="218"/>
      <c r="M352" s="96"/>
    </row>
    <row r="353" spans="2:14" s="1" customFormat="1" ht="30" customHeight="1" x14ac:dyDescent="0.2">
      <c r="B353" s="89"/>
      <c r="C353" s="108" t="s">
        <v>365</v>
      </c>
      <c r="D353" s="108" t="s">
        <v>150</v>
      </c>
      <c r="E353" s="109" t="s">
        <v>522</v>
      </c>
      <c r="F353" s="127" t="s">
        <v>2010</v>
      </c>
      <c r="G353" s="128" t="s">
        <v>348</v>
      </c>
      <c r="H353" s="129">
        <v>20</v>
      </c>
      <c r="I353" s="129"/>
      <c r="J353" s="129"/>
      <c r="K353" s="129"/>
      <c r="L353" s="92" t="s">
        <v>154</v>
      </c>
      <c r="M353" s="29"/>
      <c r="N353" s="168"/>
    </row>
    <row r="354" spans="2:14" s="1" customFormat="1" ht="54.75" customHeight="1" x14ac:dyDescent="0.2">
      <c r="B354" s="89"/>
      <c r="C354" s="273" t="s">
        <v>369</v>
      </c>
      <c r="D354" s="273" t="s">
        <v>218</v>
      </c>
      <c r="E354" s="274" t="s">
        <v>500</v>
      </c>
      <c r="F354" s="201" t="s">
        <v>2208</v>
      </c>
      <c r="G354" s="202" t="s">
        <v>181</v>
      </c>
      <c r="H354" s="203">
        <v>10</v>
      </c>
      <c r="I354" s="203"/>
      <c r="J354" s="240"/>
      <c r="K354" s="203"/>
      <c r="L354" s="104" t="s">
        <v>154</v>
      </c>
      <c r="M354" s="105"/>
      <c r="N354" s="168"/>
    </row>
    <row r="355" spans="2:14" s="12" customFormat="1" ht="18.75" customHeight="1" x14ac:dyDescent="0.2">
      <c r="B355" s="96"/>
      <c r="C355" s="224"/>
      <c r="D355" s="229" t="s">
        <v>156</v>
      </c>
      <c r="E355" s="224"/>
      <c r="F355" s="223" t="s">
        <v>1840</v>
      </c>
      <c r="G355" s="224"/>
      <c r="H355" s="218">
        <v>10</v>
      </c>
      <c r="I355" s="218"/>
      <c r="J355" s="218"/>
      <c r="K355" s="218"/>
      <c r="M355" s="96"/>
    </row>
    <row r="356" spans="2:14" s="1" customFormat="1" ht="31.5" customHeight="1" x14ac:dyDescent="0.2">
      <c r="B356" s="89"/>
      <c r="C356" s="108" t="s">
        <v>377</v>
      </c>
      <c r="D356" s="108" t="s">
        <v>150</v>
      </c>
      <c r="E356" s="109" t="s">
        <v>525</v>
      </c>
      <c r="F356" s="127" t="s">
        <v>526</v>
      </c>
      <c r="G356" s="128" t="s">
        <v>169</v>
      </c>
      <c r="H356" s="129">
        <v>0.76</v>
      </c>
      <c r="I356" s="129"/>
      <c r="J356" s="129"/>
      <c r="K356" s="129"/>
      <c r="L356" s="92" t="s">
        <v>154</v>
      </c>
      <c r="M356" s="29"/>
      <c r="N356" s="168"/>
    </row>
    <row r="357" spans="2:14" s="11" customFormat="1" ht="22.9" customHeight="1" x14ac:dyDescent="0.2">
      <c r="B357" s="85"/>
      <c r="C357" s="267"/>
      <c r="D357" s="268" t="s">
        <v>56</v>
      </c>
      <c r="E357" s="269" t="s">
        <v>527</v>
      </c>
      <c r="F357" s="269" t="s">
        <v>528</v>
      </c>
      <c r="G357" s="267"/>
      <c r="H357" s="267"/>
      <c r="I357" s="267"/>
      <c r="J357" s="267"/>
      <c r="K357" s="270"/>
      <c r="M357" s="85"/>
    </row>
    <row r="358" spans="2:14" s="1" customFormat="1" ht="48" customHeight="1" x14ac:dyDescent="0.2">
      <c r="B358" s="89"/>
      <c r="C358" s="108" t="s">
        <v>410</v>
      </c>
      <c r="D358" s="108" t="s">
        <v>150</v>
      </c>
      <c r="E358" s="109" t="s">
        <v>530</v>
      </c>
      <c r="F358" s="127" t="s">
        <v>2060</v>
      </c>
      <c r="G358" s="128" t="s">
        <v>181</v>
      </c>
      <c r="H358" s="129">
        <v>204.6</v>
      </c>
      <c r="I358" s="129"/>
      <c r="J358" s="129"/>
      <c r="K358" s="129"/>
      <c r="L358" s="92" t="s">
        <v>154</v>
      </c>
      <c r="M358" s="29"/>
      <c r="N358" s="168"/>
    </row>
    <row r="359" spans="2:14" s="12" customFormat="1" x14ac:dyDescent="0.2">
      <c r="B359" s="96"/>
      <c r="C359" s="224"/>
      <c r="D359" s="229" t="s">
        <v>156</v>
      </c>
      <c r="E359" s="225" t="s">
        <v>1</v>
      </c>
      <c r="F359" s="223" t="s">
        <v>1360</v>
      </c>
      <c r="G359" s="224"/>
      <c r="H359" s="218">
        <v>134.5</v>
      </c>
      <c r="I359" s="218"/>
      <c r="J359" s="218"/>
      <c r="K359" s="218"/>
      <c r="M359" s="96"/>
    </row>
    <row r="360" spans="2:14" s="12" customFormat="1" x14ac:dyDescent="0.2">
      <c r="B360" s="96"/>
      <c r="C360" s="224"/>
      <c r="D360" s="229" t="s">
        <v>156</v>
      </c>
      <c r="E360" s="225" t="s">
        <v>1</v>
      </c>
      <c r="F360" s="223" t="s">
        <v>1361</v>
      </c>
      <c r="G360" s="224"/>
      <c r="H360" s="218">
        <v>24.35</v>
      </c>
      <c r="I360" s="218"/>
      <c r="J360" s="218"/>
      <c r="K360" s="218"/>
      <c r="M360" s="96"/>
    </row>
    <row r="361" spans="2:14" s="12" customFormat="1" x14ac:dyDescent="0.2">
      <c r="B361" s="96"/>
      <c r="C361" s="224"/>
      <c r="D361" s="229" t="s">
        <v>156</v>
      </c>
      <c r="E361" s="225" t="s">
        <v>1</v>
      </c>
      <c r="F361" s="223" t="s">
        <v>1362</v>
      </c>
      <c r="G361" s="224"/>
      <c r="H361" s="218">
        <v>28.5</v>
      </c>
      <c r="I361" s="218"/>
      <c r="J361" s="218"/>
      <c r="K361" s="218"/>
      <c r="M361" s="96"/>
    </row>
    <row r="362" spans="2:14" s="12" customFormat="1" x14ac:dyDescent="0.2">
      <c r="B362" s="96"/>
      <c r="C362" s="224"/>
      <c r="D362" s="229" t="s">
        <v>156</v>
      </c>
      <c r="E362" s="225" t="s">
        <v>1</v>
      </c>
      <c r="F362" s="223" t="s">
        <v>1363</v>
      </c>
      <c r="G362" s="224"/>
      <c r="H362" s="218">
        <v>17.25</v>
      </c>
      <c r="I362" s="218"/>
      <c r="J362" s="218"/>
      <c r="K362" s="218"/>
      <c r="M362" s="96"/>
    </row>
    <row r="363" spans="2:14" s="13" customFormat="1" x14ac:dyDescent="0.2">
      <c r="B363" s="100"/>
      <c r="C363" s="224"/>
      <c r="D363" s="229" t="s">
        <v>156</v>
      </c>
      <c r="E363" s="225" t="s">
        <v>1</v>
      </c>
      <c r="F363" s="223" t="s">
        <v>188</v>
      </c>
      <c r="G363" s="224"/>
      <c r="H363" s="218">
        <v>204.6</v>
      </c>
      <c r="I363" s="218"/>
      <c r="J363" s="218"/>
      <c r="K363" s="218"/>
      <c r="M363" s="100"/>
    </row>
    <row r="364" spans="2:14" s="1" customFormat="1" ht="31.5" customHeight="1" x14ac:dyDescent="0.2">
      <c r="B364" s="89"/>
      <c r="C364" s="273" t="s">
        <v>412</v>
      </c>
      <c r="D364" s="273" t="s">
        <v>218</v>
      </c>
      <c r="E364" s="274" t="s">
        <v>532</v>
      </c>
      <c r="F364" s="201" t="s">
        <v>1956</v>
      </c>
      <c r="G364" s="202" t="s">
        <v>181</v>
      </c>
      <c r="H364" s="203">
        <v>43.57</v>
      </c>
      <c r="I364" s="203"/>
      <c r="J364" s="240"/>
      <c r="K364" s="203"/>
      <c r="L364" s="104" t="s">
        <v>154</v>
      </c>
      <c r="M364" s="105"/>
      <c r="N364" s="168"/>
    </row>
    <row r="365" spans="2:14" s="12" customFormat="1" x14ac:dyDescent="0.2">
      <c r="B365" s="96"/>
      <c r="C365" s="224"/>
      <c r="D365" s="229" t="s">
        <v>156</v>
      </c>
      <c r="E365" s="225" t="s">
        <v>1</v>
      </c>
      <c r="F365" s="223" t="s">
        <v>1368</v>
      </c>
      <c r="G365" s="224"/>
      <c r="H365" s="218">
        <v>18.11</v>
      </c>
      <c r="I365" s="218"/>
      <c r="J365" s="218"/>
      <c r="K365" s="218"/>
      <c r="M365" s="96"/>
    </row>
    <row r="366" spans="2:14" s="12" customFormat="1" x14ac:dyDescent="0.2">
      <c r="B366" s="96"/>
      <c r="C366" s="224"/>
      <c r="D366" s="229" t="s">
        <v>156</v>
      </c>
      <c r="E366" s="225" t="s">
        <v>1</v>
      </c>
      <c r="F366" s="223" t="s">
        <v>1369</v>
      </c>
      <c r="G366" s="224"/>
      <c r="H366" s="218">
        <v>25.46</v>
      </c>
      <c r="I366" s="218"/>
      <c r="J366" s="218"/>
      <c r="K366" s="218"/>
      <c r="M366" s="96"/>
    </row>
    <row r="367" spans="2:14" s="13" customFormat="1" x14ac:dyDescent="0.2">
      <c r="B367" s="100"/>
      <c r="C367" s="224"/>
      <c r="D367" s="229" t="s">
        <v>156</v>
      </c>
      <c r="E367" s="225" t="s">
        <v>1</v>
      </c>
      <c r="F367" s="223" t="s">
        <v>188</v>
      </c>
      <c r="G367" s="224"/>
      <c r="H367" s="218">
        <v>43.57</v>
      </c>
      <c r="I367" s="218"/>
      <c r="J367" s="218"/>
      <c r="K367" s="218"/>
      <c r="M367" s="100"/>
    </row>
    <row r="368" spans="2:14" s="1" customFormat="1" ht="32.25" customHeight="1" x14ac:dyDescent="0.2">
      <c r="B368" s="89"/>
      <c r="C368" s="273" t="s">
        <v>414</v>
      </c>
      <c r="D368" s="273" t="s">
        <v>218</v>
      </c>
      <c r="E368" s="274" t="s">
        <v>540</v>
      </c>
      <c r="F368" s="201" t="s">
        <v>1957</v>
      </c>
      <c r="G368" s="202" t="s">
        <v>181</v>
      </c>
      <c r="H368" s="203">
        <v>171.16</v>
      </c>
      <c r="I368" s="203"/>
      <c r="J368" s="240"/>
      <c r="K368" s="203"/>
      <c r="L368" s="104" t="s">
        <v>154</v>
      </c>
      <c r="M368" s="105"/>
      <c r="N368" s="168"/>
    </row>
    <row r="369" spans="2:14" s="12" customFormat="1" x14ac:dyDescent="0.2">
      <c r="B369" s="96"/>
      <c r="C369" s="224"/>
      <c r="D369" s="229" t="s">
        <v>156</v>
      </c>
      <c r="E369" s="225" t="s">
        <v>1</v>
      </c>
      <c r="F369" s="223" t="s">
        <v>1370</v>
      </c>
      <c r="G369" s="224"/>
      <c r="H369" s="218">
        <v>29.93</v>
      </c>
      <c r="I369" s="218"/>
      <c r="J369" s="218"/>
      <c r="K369" s="218"/>
      <c r="M369" s="96"/>
    </row>
    <row r="370" spans="2:14" s="12" customFormat="1" x14ac:dyDescent="0.2">
      <c r="B370" s="96"/>
      <c r="C370" s="224"/>
      <c r="D370" s="229" t="s">
        <v>156</v>
      </c>
      <c r="E370" s="225" t="s">
        <v>1</v>
      </c>
      <c r="F370" s="223" t="s">
        <v>1371</v>
      </c>
      <c r="G370" s="224"/>
      <c r="H370" s="218">
        <v>141.22999999999999</v>
      </c>
      <c r="I370" s="218"/>
      <c r="J370" s="218"/>
      <c r="K370" s="218"/>
      <c r="M370" s="96"/>
    </row>
    <row r="371" spans="2:14" s="13" customFormat="1" x14ac:dyDescent="0.2">
      <c r="B371" s="100"/>
      <c r="C371" s="224"/>
      <c r="D371" s="229" t="s">
        <v>156</v>
      </c>
      <c r="E371" s="225" t="s">
        <v>1</v>
      </c>
      <c r="F371" s="223" t="s">
        <v>188</v>
      </c>
      <c r="G371" s="224"/>
      <c r="H371" s="218">
        <v>171.16</v>
      </c>
      <c r="I371" s="218"/>
      <c r="J371" s="218"/>
      <c r="K371" s="218"/>
      <c r="M371" s="100"/>
    </row>
    <row r="372" spans="2:14" s="1" customFormat="1" ht="30" customHeight="1" x14ac:dyDescent="0.2">
      <c r="B372" s="89"/>
      <c r="C372" s="108" t="s">
        <v>417</v>
      </c>
      <c r="D372" s="108" t="s">
        <v>150</v>
      </c>
      <c r="E372" s="109" t="s">
        <v>547</v>
      </c>
      <c r="F372" s="127" t="s">
        <v>548</v>
      </c>
      <c r="G372" s="128" t="s">
        <v>169</v>
      </c>
      <c r="H372" s="110">
        <v>0.62</v>
      </c>
      <c r="I372" s="129"/>
      <c r="J372" s="129"/>
      <c r="K372" s="129"/>
      <c r="L372" s="92" t="s">
        <v>154</v>
      </c>
      <c r="M372" s="29"/>
      <c r="N372" s="168"/>
    </row>
    <row r="373" spans="2:14" s="11" customFormat="1" ht="22.9" customHeight="1" x14ac:dyDescent="0.2">
      <c r="B373" s="85"/>
      <c r="C373" s="267"/>
      <c r="D373" s="268" t="s">
        <v>56</v>
      </c>
      <c r="E373" s="269" t="s">
        <v>549</v>
      </c>
      <c r="F373" s="269" t="s">
        <v>550</v>
      </c>
      <c r="G373" s="267"/>
      <c r="H373" s="267"/>
      <c r="I373" s="267"/>
      <c r="J373" s="267"/>
      <c r="K373" s="270"/>
      <c r="M373" s="85"/>
      <c r="N373" s="168"/>
    </row>
    <row r="374" spans="2:14" s="1" customFormat="1" ht="33" customHeight="1" x14ac:dyDescent="0.2">
      <c r="B374" s="89"/>
      <c r="C374" s="108" t="s">
        <v>434</v>
      </c>
      <c r="D374" s="108" t="s">
        <v>150</v>
      </c>
      <c r="E374" s="109" t="s">
        <v>573</v>
      </c>
      <c r="F374" s="127" t="s">
        <v>1570</v>
      </c>
      <c r="G374" s="128" t="s">
        <v>234</v>
      </c>
      <c r="H374" s="129">
        <v>71.599999999999994</v>
      </c>
      <c r="I374" s="129"/>
      <c r="J374" s="129"/>
      <c r="K374" s="129"/>
      <c r="L374" s="92" t="s">
        <v>154</v>
      </c>
      <c r="M374" s="29"/>
      <c r="N374" s="168"/>
    </row>
    <row r="375" spans="2:14" s="12" customFormat="1" x14ac:dyDescent="0.2">
      <c r="B375" s="96"/>
      <c r="C375" s="224"/>
      <c r="D375" s="229" t="s">
        <v>156</v>
      </c>
      <c r="E375" s="225" t="s">
        <v>1</v>
      </c>
      <c r="F375" s="223" t="s">
        <v>1372</v>
      </c>
      <c r="G375" s="224"/>
      <c r="H375" s="218">
        <v>2.7</v>
      </c>
      <c r="I375" s="224"/>
      <c r="J375" s="224"/>
      <c r="K375" s="224"/>
      <c r="M375" s="96"/>
    </row>
    <row r="376" spans="2:14" s="12" customFormat="1" x14ac:dyDescent="0.2">
      <c r="B376" s="96"/>
      <c r="C376" s="224"/>
      <c r="D376" s="229" t="s">
        <v>156</v>
      </c>
      <c r="E376" s="225" t="s">
        <v>1</v>
      </c>
      <c r="F376" s="223" t="s">
        <v>1373</v>
      </c>
      <c r="G376" s="224"/>
      <c r="H376" s="218">
        <v>5.4</v>
      </c>
      <c r="I376" s="224"/>
      <c r="J376" s="224"/>
      <c r="K376" s="224"/>
      <c r="M376" s="96"/>
    </row>
    <row r="377" spans="2:14" s="12" customFormat="1" x14ac:dyDescent="0.2">
      <c r="B377" s="96"/>
      <c r="C377" s="224"/>
      <c r="D377" s="229" t="s">
        <v>156</v>
      </c>
      <c r="E377" s="225" t="s">
        <v>1</v>
      </c>
      <c r="F377" s="223" t="s">
        <v>574</v>
      </c>
      <c r="G377" s="224"/>
      <c r="H377" s="218">
        <v>16.8</v>
      </c>
      <c r="I377" s="224"/>
      <c r="J377" s="224"/>
      <c r="K377" s="224"/>
      <c r="M377" s="96"/>
    </row>
    <row r="378" spans="2:14" s="12" customFormat="1" x14ac:dyDescent="0.2">
      <c r="B378" s="96"/>
      <c r="C378" s="224"/>
      <c r="D378" s="229" t="s">
        <v>156</v>
      </c>
      <c r="E378" s="225" t="s">
        <v>1</v>
      </c>
      <c r="F378" s="223" t="s">
        <v>1374</v>
      </c>
      <c r="G378" s="224"/>
      <c r="H378" s="218">
        <v>38.4</v>
      </c>
      <c r="I378" s="224"/>
      <c r="J378" s="224"/>
      <c r="K378" s="224"/>
      <c r="M378" s="96"/>
    </row>
    <row r="379" spans="2:14" s="12" customFormat="1" x14ac:dyDescent="0.2">
      <c r="B379" s="96"/>
      <c r="C379" s="224"/>
      <c r="D379" s="229" t="s">
        <v>156</v>
      </c>
      <c r="E379" s="225" t="s">
        <v>1</v>
      </c>
      <c r="F379" s="223" t="s">
        <v>1375</v>
      </c>
      <c r="G379" s="224"/>
      <c r="H379" s="218">
        <v>6</v>
      </c>
      <c r="I379" s="224"/>
      <c r="J379" s="224"/>
      <c r="K379" s="224"/>
      <c r="M379" s="96"/>
    </row>
    <row r="380" spans="2:14" s="12" customFormat="1" x14ac:dyDescent="0.2">
      <c r="B380" s="96"/>
      <c r="C380" s="224"/>
      <c r="D380" s="229" t="s">
        <v>156</v>
      </c>
      <c r="E380" s="225" t="s">
        <v>1</v>
      </c>
      <c r="F380" s="223" t="s">
        <v>1097</v>
      </c>
      <c r="G380" s="224"/>
      <c r="H380" s="218">
        <v>2.2999999999999998</v>
      </c>
      <c r="I380" s="224"/>
      <c r="J380" s="224"/>
      <c r="K380" s="224"/>
      <c r="M380" s="96"/>
    </row>
    <row r="381" spans="2:14" s="13" customFormat="1" x14ac:dyDescent="0.2">
      <c r="B381" s="100"/>
      <c r="C381" s="224"/>
      <c r="D381" s="229" t="s">
        <v>156</v>
      </c>
      <c r="E381" s="225" t="s">
        <v>1</v>
      </c>
      <c r="F381" s="223" t="s">
        <v>188</v>
      </c>
      <c r="G381" s="224"/>
      <c r="H381" s="218">
        <v>71.599999999999994</v>
      </c>
      <c r="I381" s="224"/>
      <c r="J381" s="224"/>
      <c r="K381" s="224"/>
      <c r="M381" s="100"/>
    </row>
    <row r="382" spans="2:14" s="1" customFormat="1" ht="38.25" customHeight="1" x14ac:dyDescent="0.2">
      <c r="B382" s="89"/>
      <c r="C382" s="108" t="s">
        <v>442</v>
      </c>
      <c r="D382" s="108" t="s">
        <v>150</v>
      </c>
      <c r="E382" s="109" t="s">
        <v>594</v>
      </c>
      <c r="F382" s="127" t="s">
        <v>1572</v>
      </c>
      <c r="G382" s="128" t="s">
        <v>234</v>
      </c>
      <c r="H382" s="129">
        <v>51.5</v>
      </c>
      <c r="I382" s="129"/>
      <c r="J382" s="129"/>
      <c r="K382" s="129"/>
      <c r="L382" s="92" t="s">
        <v>154</v>
      </c>
      <c r="M382" s="29"/>
      <c r="N382" s="168"/>
    </row>
    <row r="383" spans="2:14" s="1" customFormat="1" ht="30" customHeight="1" x14ac:dyDescent="0.2">
      <c r="B383" s="89"/>
      <c r="C383" s="108" t="s">
        <v>446</v>
      </c>
      <c r="D383" s="108" t="s">
        <v>150</v>
      </c>
      <c r="E383" s="109" t="s">
        <v>597</v>
      </c>
      <c r="F383" s="127" t="s">
        <v>1744</v>
      </c>
      <c r="G383" s="128" t="s">
        <v>234</v>
      </c>
      <c r="H383" s="129">
        <v>51</v>
      </c>
      <c r="I383" s="129"/>
      <c r="J383" s="129"/>
      <c r="K383" s="129"/>
      <c r="L383" s="92" t="s">
        <v>154</v>
      </c>
      <c r="M383" s="29"/>
      <c r="N383" s="168"/>
    </row>
    <row r="384" spans="2:14" s="1" customFormat="1" ht="32.25" customHeight="1" x14ac:dyDescent="0.2">
      <c r="B384" s="89"/>
      <c r="C384" s="108" t="s">
        <v>449</v>
      </c>
      <c r="D384" s="108" t="s">
        <v>150</v>
      </c>
      <c r="E384" s="109" t="s">
        <v>600</v>
      </c>
      <c r="F384" s="127" t="s">
        <v>1745</v>
      </c>
      <c r="G384" s="128" t="s">
        <v>234</v>
      </c>
      <c r="H384" s="129">
        <v>19.899999999999999</v>
      </c>
      <c r="I384" s="129"/>
      <c r="J384" s="129"/>
      <c r="K384" s="129"/>
      <c r="L384" s="92" t="s">
        <v>1</v>
      </c>
      <c r="M384" s="29"/>
      <c r="N384" s="168"/>
    </row>
    <row r="385" spans="2:14" s="1" customFormat="1" ht="30.75" customHeight="1" x14ac:dyDescent="0.2">
      <c r="B385" s="89"/>
      <c r="C385" s="108" t="s">
        <v>452</v>
      </c>
      <c r="D385" s="108" t="s">
        <v>150</v>
      </c>
      <c r="E385" s="109" t="s">
        <v>608</v>
      </c>
      <c r="F385" s="127" t="s">
        <v>609</v>
      </c>
      <c r="G385" s="128" t="s">
        <v>169</v>
      </c>
      <c r="H385" s="129">
        <v>0.23</v>
      </c>
      <c r="I385" s="129"/>
      <c r="J385" s="129"/>
      <c r="K385" s="129"/>
      <c r="L385" s="92" t="s">
        <v>154</v>
      </c>
      <c r="M385" s="29"/>
      <c r="N385" s="168"/>
    </row>
    <row r="386" spans="2:14" s="11" customFormat="1" ht="22.9" customHeight="1" x14ac:dyDescent="0.2">
      <c r="B386" s="85"/>
      <c r="C386" s="267"/>
      <c r="D386" s="268" t="s">
        <v>56</v>
      </c>
      <c r="E386" s="269" t="s">
        <v>610</v>
      </c>
      <c r="F386" s="269" t="s">
        <v>611</v>
      </c>
      <c r="G386" s="267"/>
      <c r="H386" s="267"/>
      <c r="I386" s="267"/>
      <c r="J386" s="267"/>
      <c r="K386" s="270"/>
      <c r="M386" s="85"/>
    </row>
    <row r="387" spans="2:14" s="1" customFormat="1" ht="98.25" customHeight="1" x14ac:dyDescent="0.2">
      <c r="B387" s="89"/>
      <c r="C387" s="108" t="s">
        <v>455</v>
      </c>
      <c r="D387" s="108" t="s">
        <v>150</v>
      </c>
      <c r="E387" s="109" t="s">
        <v>1101</v>
      </c>
      <c r="F387" s="127" t="s">
        <v>2276</v>
      </c>
      <c r="G387" s="128" t="s">
        <v>348</v>
      </c>
      <c r="H387" s="129">
        <v>1</v>
      </c>
      <c r="I387" s="129"/>
      <c r="J387" s="129"/>
      <c r="K387" s="129"/>
      <c r="L387" s="92" t="s">
        <v>1</v>
      </c>
      <c r="M387" s="29"/>
      <c r="N387" s="168"/>
    </row>
    <row r="388" spans="2:14" s="1" customFormat="1" ht="79.5" customHeight="1" x14ac:dyDescent="0.2">
      <c r="B388" s="89"/>
      <c r="C388" s="108" t="s">
        <v>458</v>
      </c>
      <c r="D388" s="108" t="s">
        <v>150</v>
      </c>
      <c r="E388" s="109" t="s">
        <v>622</v>
      </c>
      <c r="F388" s="127" t="s">
        <v>1850</v>
      </c>
      <c r="G388" s="128" t="s">
        <v>181</v>
      </c>
      <c r="H388" s="129">
        <v>92.7</v>
      </c>
      <c r="I388" s="129"/>
      <c r="J388" s="129"/>
      <c r="K388" s="129"/>
      <c r="L388" s="92" t="s">
        <v>1</v>
      </c>
      <c r="M388" s="29"/>
      <c r="N388" s="168"/>
    </row>
    <row r="389" spans="2:14" s="12" customFormat="1" x14ac:dyDescent="0.2">
      <c r="B389" s="96"/>
      <c r="C389" s="224"/>
      <c r="D389" s="229" t="s">
        <v>156</v>
      </c>
      <c r="E389" s="225" t="s">
        <v>1</v>
      </c>
      <c r="F389" s="223" t="s">
        <v>1353</v>
      </c>
      <c r="G389" s="224"/>
      <c r="H389" s="218">
        <v>2.75</v>
      </c>
      <c r="I389" s="224"/>
      <c r="J389" s="224"/>
      <c r="K389" s="224"/>
      <c r="M389" s="96"/>
    </row>
    <row r="390" spans="2:14" s="12" customFormat="1" x14ac:dyDescent="0.2">
      <c r="B390" s="96"/>
      <c r="C390" s="224"/>
      <c r="D390" s="229" t="s">
        <v>156</v>
      </c>
      <c r="E390" s="225" t="s">
        <v>1</v>
      </c>
      <c r="F390" s="223" t="s">
        <v>1376</v>
      </c>
      <c r="G390" s="224"/>
      <c r="H390" s="218">
        <v>3.51</v>
      </c>
      <c r="I390" s="224"/>
      <c r="J390" s="224"/>
      <c r="K390" s="224"/>
      <c r="M390" s="96"/>
    </row>
    <row r="391" spans="2:14" s="12" customFormat="1" x14ac:dyDescent="0.2">
      <c r="B391" s="96"/>
      <c r="C391" s="224"/>
      <c r="D391" s="229" t="s">
        <v>156</v>
      </c>
      <c r="E391" s="225" t="s">
        <v>1</v>
      </c>
      <c r="F391" s="223" t="s">
        <v>420</v>
      </c>
      <c r="G391" s="224"/>
      <c r="H391" s="218">
        <v>15.12</v>
      </c>
      <c r="I391" s="224"/>
      <c r="J391" s="224"/>
      <c r="K391" s="224"/>
      <c r="M391" s="96"/>
    </row>
    <row r="392" spans="2:14" s="12" customFormat="1" x14ac:dyDescent="0.2">
      <c r="B392" s="96"/>
      <c r="C392" s="224"/>
      <c r="D392" s="229" t="s">
        <v>156</v>
      </c>
      <c r="E392" s="225" t="s">
        <v>1</v>
      </c>
      <c r="F392" s="223" t="s">
        <v>1354</v>
      </c>
      <c r="G392" s="224"/>
      <c r="H392" s="218">
        <v>57.6</v>
      </c>
      <c r="I392" s="224"/>
      <c r="J392" s="224"/>
      <c r="K392" s="224"/>
      <c r="M392" s="96"/>
    </row>
    <row r="393" spans="2:14" s="12" customFormat="1" x14ac:dyDescent="0.2">
      <c r="B393" s="96"/>
      <c r="C393" s="224"/>
      <c r="D393" s="229" t="s">
        <v>156</v>
      </c>
      <c r="E393" s="225" t="s">
        <v>1</v>
      </c>
      <c r="F393" s="223" t="s">
        <v>1355</v>
      </c>
      <c r="G393" s="224"/>
      <c r="H393" s="218">
        <v>9</v>
      </c>
      <c r="I393" s="224"/>
      <c r="J393" s="224"/>
      <c r="K393" s="224"/>
      <c r="M393" s="96"/>
    </row>
    <row r="394" spans="2:14" s="12" customFormat="1" x14ac:dyDescent="0.2">
      <c r="B394" s="96"/>
      <c r="C394" s="224"/>
      <c r="D394" s="229" t="s">
        <v>156</v>
      </c>
      <c r="E394" s="225" t="s">
        <v>1</v>
      </c>
      <c r="F394" s="223" t="s">
        <v>1356</v>
      </c>
      <c r="G394" s="224"/>
      <c r="H394" s="218">
        <v>4.72</v>
      </c>
      <c r="I394" s="224"/>
      <c r="J394" s="224"/>
      <c r="K394" s="224"/>
      <c r="M394" s="96"/>
    </row>
    <row r="395" spans="2:14" s="13" customFormat="1" x14ac:dyDescent="0.2">
      <c r="B395" s="100"/>
      <c r="C395" s="224"/>
      <c r="D395" s="229" t="s">
        <v>156</v>
      </c>
      <c r="E395" s="225" t="s">
        <v>1</v>
      </c>
      <c r="F395" s="223" t="s">
        <v>188</v>
      </c>
      <c r="G395" s="224"/>
      <c r="H395" s="218">
        <v>92.7</v>
      </c>
      <c r="I395" s="241"/>
      <c r="J395" s="224"/>
      <c r="K395" s="224"/>
      <c r="M395" s="100"/>
    </row>
    <row r="396" spans="2:14" s="1" customFormat="1" ht="56.25" customHeight="1" x14ac:dyDescent="0.2">
      <c r="B396" s="89"/>
      <c r="C396" s="273" t="s">
        <v>460</v>
      </c>
      <c r="D396" s="273" t="s">
        <v>218</v>
      </c>
      <c r="E396" s="274" t="s">
        <v>624</v>
      </c>
      <c r="F396" s="201" t="s">
        <v>2223</v>
      </c>
      <c r="G396" s="202" t="s">
        <v>348</v>
      </c>
      <c r="H396" s="203">
        <v>1</v>
      </c>
      <c r="I396" s="203"/>
      <c r="J396" s="240"/>
      <c r="K396" s="203"/>
      <c r="L396" s="104" t="s">
        <v>1</v>
      </c>
      <c r="M396" s="105"/>
      <c r="N396" s="168"/>
    </row>
    <row r="397" spans="2:14" s="1" customFormat="1" ht="56.25" customHeight="1" x14ac:dyDescent="0.2">
      <c r="B397" s="89"/>
      <c r="C397" s="273" t="s">
        <v>464</v>
      </c>
      <c r="D397" s="273" t="s">
        <v>218</v>
      </c>
      <c r="E397" s="274" t="s">
        <v>629</v>
      </c>
      <c r="F397" s="201" t="s">
        <v>2224</v>
      </c>
      <c r="G397" s="202" t="s">
        <v>348</v>
      </c>
      <c r="H397" s="203">
        <v>2</v>
      </c>
      <c r="I397" s="203"/>
      <c r="J397" s="240"/>
      <c r="K397" s="203"/>
      <c r="L397" s="104" t="s">
        <v>1</v>
      </c>
      <c r="M397" s="105"/>
      <c r="N397" s="168"/>
    </row>
    <row r="398" spans="2:14" s="1" customFormat="1" ht="56.25" customHeight="1" x14ac:dyDescent="0.2">
      <c r="B398" s="89"/>
      <c r="C398" s="273" t="s">
        <v>468</v>
      </c>
      <c r="D398" s="273" t="s">
        <v>218</v>
      </c>
      <c r="E398" s="274" t="s">
        <v>634</v>
      </c>
      <c r="F398" s="201" t="s">
        <v>2225</v>
      </c>
      <c r="G398" s="202" t="s">
        <v>348</v>
      </c>
      <c r="H398" s="203">
        <v>7</v>
      </c>
      <c r="I398" s="203"/>
      <c r="J398" s="240"/>
      <c r="K398" s="203"/>
      <c r="L398" s="104" t="s">
        <v>1</v>
      </c>
      <c r="M398" s="105"/>
      <c r="N398" s="168"/>
    </row>
    <row r="399" spans="2:14" s="1" customFormat="1" ht="61.5" customHeight="1" x14ac:dyDescent="0.2">
      <c r="B399" s="89"/>
      <c r="C399" s="273" t="s">
        <v>475</v>
      </c>
      <c r="D399" s="273" t="s">
        <v>218</v>
      </c>
      <c r="E399" s="274" t="s">
        <v>636</v>
      </c>
      <c r="F399" s="201" t="s">
        <v>2226</v>
      </c>
      <c r="G399" s="202" t="s">
        <v>348</v>
      </c>
      <c r="H399" s="203">
        <v>16</v>
      </c>
      <c r="I399" s="203"/>
      <c r="J399" s="240"/>
      <c r="K399" s="203"/>
      <c r="L399" s="104" t="s">
        <v>1</v>
      </c>
      <c r="M399" s="105"/>
      <c r="N399" s="168"/>
    </row>
    <row r="400" spans="2:14" s="1" customFormat="1" ht="42" customHeight="1" x14ac:dyDescent="0.2">
      <c r="B400" s="89"/>
      <c r="C400" s="273" t="s">
        <v>477</v>
      </c>
      <c r="D400" s="273" t="s">
        <v>218</v>
      </c>
      <c r="E400" s="274" t="s">
        <v>638</v>
      </c>
      <c r="F400" s="201" t="s">
        <v>2227</v>
      </c>
      <c r="G400" s="202" t="s">
        <v>348</v>
      </c>
      <c r="H400" s="203">
        <v>2</v>
      </c>
      <c r="I400" s="203"/>
      <c r="J400" s="240"/>
      <c r="K400" s="203"/>
      <c r="L400" s="104" t="s">
        <v>1</v>
      </c>
      <c r="M400" s="105"/>
      <c r="N400" s="168"/>
    </row>
    <row r="401" spans="2:14" s="1" customFormat="1" ht="54.75" customHeight="1" x14ac:dyDescent="0.2">
      <c r="B401" s="89"/>
      <c r="C401" s="273" t="s">
        <v>481</v>
      </c>
      <c r="D401" s="273" t="s">
        <v>218</v>
      </c>
      <c r="E401" s="274" t="s">
        <v>645</v>
      </c>
      <c r="F401" s="201" t="s">
        <v>2228</v>
      </c>
      <c r="G401" s="202" t="s">
        <v>348</v>
      </c>
      <c r="H401" s="203">
        <v>1</v>
      </c>
      <c r="I401" s="203"/>
      <c r="J401" s="240"/>
      <c r="K401" s="203"/>
      <c r="L401" s="104" t="s">
        <v>1</v>
      </c>
      <c r="M401" s="105"/>
      <c r="N401" s="168"/>
    </row>
    <row r="402" spans="2:14" s="1" customFormat="1" ht="57" customHeight="1" x14ac:dyDescent="0.2">
      <c r="B402" s="89"/>
      <c r="C402" s="108" t="s">
        <v>483</v>
      </c>
      <c r="D402" s="108" t="s">
        <v>150</v>
      </c>
      <c r="E402" s="109" t="s">
        <v>662</v>
      </c>
      <c r="F402" s="127" t="s">
        <v>1830</v>
      </c>
      <c r="G402" s="128" t="s">
        <v>348</v>
      </c>
      <c r="H402" s="129">
        <v>1</v>
      </c>
      <c r="I402" s="129"/>
      <c r="J402" s="129"/>
      <c r="K402" s="129"/>
      <c r="L402" s="92" t="s">
        <v>1</v>
      </c>
      <c r="M402" s="29"/>
      <c r="N402" s="168"/>
    </row>
    <row r="403" spans="2:14" s="1" customFormat="1" ht="57.75" customHeight="1" x14ac:dyDescent="0.2">
      <c r="B403" s="89"/>
      <c r="C403" s="273" t="s">
        <v>488</v>
      </c>
      <c r="D403" s="273" t="s">
        <v>218</v>
      </c>
      <c r="E403" s="274" t="s">
        <v>664</v>
      </c>
      <c r="F403" s="201" t="s">
        <v>2120</v>
      </c>
      <c r="G403" s="202" t="s">
        <v>348</v>
      </c>
      <c r="H403" s="203">
        <v>1</v>
      </c>
      <c r="I403" s="203"/>
      <c r="J403" s="240"/>
      <c r="K403" s="203"/>
      <c r="L403" s="104" t="s">
        <v>1</v>
      </c>
      <c r="M403" s="105"/>
      <c r="N403" s="168"/>
    </row>
    <row r="404" spans="2:14" s="1" customFormat="1" ht="44.25" customHeight="1" x14ac:dyDescent="0.2">
      <c r="B404" s="89"/>
      <c r="C404" s="108" t="s">
        <v>496</v>
      </c>
      <c r="D404" s="108" t="s">
        <v>150</v>
      </c>
      <c r="E404" s="109" t="s">
        <v>674</v>
      </c>
      <c r="F404" s="127" t="s">
        <v>1900</v>
      </c>
      <c r="G404" s="128" t="s">
        <v>181</v>
      </c>
      <c r="H404" s="110">
        <v>23.37</v>
      </c>
      <c r="I404" s="129"/>
      <c r="J404" s="129"/>
      <c r="K404" s="129"/>
      <c r="L404" s="92" t="s">
        <v>675</v>
      </c>
      <c r="M404" s="29"/>
      <c r="N404" s="168"/>
    </row>
    <row r="405" spans="2:14" s="12" customFormat="1" x14ac:dyDescent="0.2">
      <c r="B405" s="96"/>
      <c r="C405" s="224"/>
      <c r="D405" s="229" t="s">
        <v>156</v>
      </c>
      <c r="E405" s="225" t="s">
        <v>1</v>
      </c>
      <c r="F405" s="223" t="s">
        <v>1377</v>
      </c>
      <c r="G405" s="224"/>
      <c r="H405" s="218">
        <v>5.3</v>
      </c>
      <c r="I405" s="224"/>
      <c r="J405" s="224"/>
      <c r="K405" s="224"/>
      <c r="M405" s="96"/>
      <c r="N405" s="168"/>
    </row>
    <row r="406" spans="2:14" s="12" customFormat="1" x14ac:dyDescent="0.2">
      <c r="B406" s="96"/>
      <c r="C406" s="224"/>
      <c r="D406" s="229" t="s">
        <v>156</v>
      </c>
      <c r="E406" s="225" t="s">
        <v>1</v>
      </c>
      <c r="F406" s="223" t="s">
        <v>1378</v>
      </c>
      <c r="G406" s="224"/>
      <c r="H406" s="218">
        <v>3.18</v>
      </c>
      <c r="I406" s="224"/>
      <c r="J406" s="224"/>
      <c r="K406" s="224"/>
      <c r="M406" s="96"/>
      <c r="N406" s="168"/>
    </row>
    <row r="407" spans="2:14" s="12" customFormat="1" x14ac:dyDescent="0.2">
      <c r="B407" s="96"/>
      <c r="C407" s="224"/>
      <c r="D407" s="229" t="s">
        <v>156</v>
      </c>
      <c r="E407" s="225" t="s">
        <v>1</v>
      </c>
      <c r="F407" s="223" t="s">
        <v>1379</v>
      </c>
      <c r="G407" s="224"/>
      <c r="H407" s="218">
        <v>9.99</v>
      </c>
      <c r="I407" s="224"/>
      <c r="J407" s="224"/>
      <c r="K407" s="224"/>
      <c r="M407" s="96"/>
      <c r="N407" s="168"/>
    </row>
    <row r="408" spans="2:14" s="12" customFormat="1" x14ac:dyDescent="0.2">
      <c r="B408" s="96"/>
      <c r="C408" s="224"/>
      <c r="D408" s="229" t="s">
        <v>156</v>
      </c>
      <c r="E408" s="225" t="s">
        <v>1</v>
      </c>
      <c r="F408" s="223" t="s">
        <v>1380</v>
      </c>
      <c r="G408" s="224"/>
      <c r="H408" s="218">
        <v>4.9000000000000004</v>
      </c>
      <c r="I408" s="224"/>
      <c r="J408" s="224"/>
      <c r="K408" s="224"/>
      <c r="M408" s="96"/>
      <c r="N408" s="168"/>
    </row>
    <row r="409" spans="2:14" s="13" customFormat="1" x14ac:dyDescent="0.2">
      <c r="B409" s="100"/>
      <c r="C409" s="224"/>
      <c r="D409" s="229" t="s">
        <v>156</v>
      </c>
      <c r="E409" s="225" t="s">
        <v>1</v>
      </c>
      <c r="F409" s="223" t="s">
        <v>188</v>
      </c>
      <c r="G409" s="224"/>
      <c r="H409" s="218">
        <v>23.37</v>
      </c>
      <c r="I409" s="241"/>
      <c r="J409" s="224"/>
      <c r="K409" s="224"/>
      <c r="M409" s="100"/>
      <c r="N409" s="168"/>
    </row>
    <row r="410" spans="2:14" s="1" customFormat="1" ht="20.25" customHeight="1" x14ac:dyDescent="0.2">
      <c r="B410" s="89"/>
      <c r="C410" s="108" t="s">
        <v>499</v>
      </c>
      <c r="D410" s="108" t="s">
        <v>150</v>
      </c>
      <c r="E410" s="109" t="s">
        <v>684</v>
      </c>
      <c r="F410" s="127" t="s">
        <v>1565</v>
      </c>
      <c r="G410" s="128" t="s">
        <v>181</v>
      </c>
      <c r="H410" s="110">
        <v>23.367999999999999</v>
      </c>
      <c r="I410" s="129"/>
      <c r="J410" s="129"/>
      <c r="K410" s="129"/>
      <c r="L410" s="92" t="s">
        <v>1</v>
      </c>
      <c r="M410" s="29"/>
      <c r="N410" s="168"/>
    </row>
    <row r="411" spans="2:14" s="1" customFormat="1" ht="26.25" customHeight="1" x14ac:dyDescent="0.2">
      <c r="B411" s="89"/>
      <c r="C411" s="108" t="s">
        <v>501</v>
      </c>
      <c r="D411" s="108" t="s">
        <v>150</v>
      </c>
      <c r="E411" s="109" t="s">
        <v>686</v>
      </c>
      <c r="F411" s="127" t="s">
        <v>687</v>
      </c>
      <c r="G411" s="128" t="s">
        <v>169</v>
      </c>
      <c r="H411" s="110">
        <v>0.371</v>
      </c>
      <c r="I411" s="129"/>
      <c r="J411" s="129"/>
      <c r="K411" s="129"/>
      <c r="L411" s="92" t="s">
        <v>154</v>
      </c>
      <c r="M411" s="29"/>
      <c r="N411" s="168"/>
    </row>
    <row r="412" spans="2:14" s="11" customFormat="1" ht="22.9" customHeight="1" x14ac:dyDescent="0.2">
      <c r="B412" s="85"/>
      <c r="C412" s="267"/>
      <c r="D412" s="268" t="s">
        <v>56</v>
      </c>
      <c r="E412" s="269" t="s">
        <v>688</v>
      </c>
      <c r="F412" s="269" t="s">
        <v>689</v>
      </c>
      <c r="G412" s="267"/>
      <c r="H412" s="267"/>
      <c r="I412" s="267"/>
      <c r="J412" s="267"/>
      <c r="K412" s="270"/>
      <c r="M412" s="85"/>
      <c r="N412" s="168"/>
    </row>
    <row r="413" spans="2:14" s="1" customFormat="1" ht="56.25" customHeight="1" x14ac:dyDescent="0.2">
      <c r="B413" s="89"/>
      <c r="C413" s="108" t="s">
        <v>503</v>
      </c>
      <c r="D413" s="108" t="s">
        <v>150</v>
      </c>
      <c r="E413" s="109" t="s">
        <v>691</v>
      </c>
      <c r="F413" s="127" t="s">
        <v>1863</v>
      </c>
      <c r="G413" s="128" t="s">
        <v>181</v>
      </c>
      <c r="H413" s="129">
        <v>35</v>
      </c>
      <c r="I413" s="129"/>
      <c r="J413" s="129"/>
      <c r="K413" s="129"/>
      <c r="L413" s="92" t="s">
        <v>1</v>
      </c>
      <c r="M413" s="29"/>
      <c r="N413" s="168"/>
    </row>
    <row r="414" spans="2:14" s="1" customFormat="1" ht="56.25" customHeight="1" x14ac:dyDescent="0.2">
      <c r="B414" s="89"/>
      <c r="C414" s="108" t="s">
        <v>506</v>
      </c>
      <c r="D414" s="108" t="s">
        <v>150</v>
      </c>
      <c r="E414" s="109" t="s">
        <v>693</v>
      </c>
      <c r="F414" s="127" t="s">
        <v>1864</v>
      </c>
      <c r="G414" s="128" t="s">
        <v>181</v>
      </c>
      <c r="H414" s="129">
        <v>35</v>
      </c>
      <c r="I414" s="129"/>
      <c r="J414" s="129"/>
      <c r="K414" s="129"/>
      <c r="L414" s="92" t="s">
        <v>1</v>
      </c>
      <c r="M414" s="29"/>
      <c r="N414" s="168"/>
    </row>
    <row r="415" spans="2:14" s="11" customFormat="1" ht="22.9" customHeight="1" x14ac:dyDescent="0.2">
      <c r="B415" s="85"/>
      <c r="C415" s="267"/>
      <c r="D415" s="268" t="s">
        <v>56</v>
      </c>
      <c r="E415" s="269" t="s">
        <v>694</v>
      </c>
      <c r="F415" s="269" t="s">
        <v>695</v>
      </c>
      <c r="G415" s="267"/>
      <c r="H415" s="267"/>
      <c r="I415" s="267"/>
      <c r="J415" s="267"/>
      <c r="K415" s="270"/>
      <c r="M415" s="85"/>
      <c r="N415" s="168"/>
    </row>
    <row r="416" spans="2:14" s="1" customFormat="1" ht="32.25" customHeight="1" x14ac:dyDescent="0.2">
      <c r="B416" s="89"/>
      <c r="C416" s="108" t="s">
        <v>508</v>
      </c>
      <c r="D416" s="108" t="s">
        <v>150</v>
      </c>
      <c r="E416" s="109" t="s">
        <v>697</v>
      </c>
      <c r="F416" s="127" t="s">
        <v>1901</v>
      </c>
      <c r="G416" s="128" t="s">
        <v>181</v>
      </c>
      <c r="H416" s="129">
        <v>50.8</v>
      </c>
      <c r="I416" s="129"/>
      <c r="J416" s="129"/>
      <c r="K416" s="129"/>
      <c r="L416" s="92" t="s">
        <v>1</v>
      </c>
      <c r="M416" s="29"/>
      <c r="N416" s="168"/>
    </row>
    <row r="417" spans="2:14" s="14" customFormat="1" x14ac:dyDescent="0.2">
      <c r="B417" s="106"/>
      <c r="C417" s="224"/>
      <c r="D417" s="229" t="s">
        <v>156</v>
      </c>
      <c r="E417" s="225" t="s">
        <v>1</v>
      </c>
      <c r="F417" s="223" t="s">
        <v>235</v>
      </c>
      <c r="G417" s="224"/>
      <c r="H417" s="228" t="s">
        <v>1</v>
      </c>
      <c r="I417" s="224"/>
      <c r="J417" s="224"/>
      <c r="K417" s="224"/>
      <c r="M417" s="106"/>
      <c r="N417" s="168"/>
    </row>
    <row r="418" spans="2:14" s="12" customFormat="1" x14ac:dyDescent="0.2">
      <c r="B418" s="96"/>
      <c r="C418" s="224"/>
      <c r="D418" s="229" t="s">
        <v>156</v>
      </c>
      <c r="E418" s="225" t="s">
        <v>1</v>
      </c>
      <c r="F418" s="223" t="s">
        <v>1317</v>
      </c>
      <c r="G418" s="224"/>
      <c r="H418" s="218">
        <v>0.95</v>
      </c>
      <c r="I418" s="224"/>
      <c r="J418" s="224"/>
      <c r="K418" s="224"/>
      <c r="M418" s="96"/>
      <c r="N418" s="168"/>
    </row>
    <row r="419" spans="2:14" s="12" customFormat="1" x14ac:dyDescent="0.2">
      <c r="B419" s="96"/>
      <c r="C419" s="224"/>
      <c r="D419" s="229" t="s">
        <v>156</v>
      </c>
      <c r="E419" s="225" t="s">
        <v>1</v>
      </c>
      <c r="F419" s="223" t="s">
        <v>1318</v>
      </c>
      <c r="G419" s="224"/>
      <c r="H419" s="218">
        <v>1.6</v>
      </c>
      <c r="I419" s="224"/>
      <c r="J419" s="224"/>
      <c r="K419" s="224"/>
      <c r="M419" s="96"/>
      <c r="N419" s="168"/>
    </row>
    <row r="420" spans="2:14" s="12" customFormat="1" x14ac:dyDescent="0.2">
      <c r="B420" s="96"/>
      <c r="C420" s="224"/>
      <c r="D420" s="229" t="s">
        <v>156</v>
      </c>
      <c r="E420" s="225" t="s">
        <v>1</v>
      </c>
      <c r="F420" s="223" t="s">
        <v>236</v>
      </c>
      <c r="G420" s="224"/>
      <c r="H420" s="218">
        <v>5.88</v>
      </c>
      <c r="I420" s="224"/>
      <c r="J420" s="224"/>
      <c r="K420" s="224"/>
      <c r="M420" s="96"/>
      <c r="N420" s="168"/>
    </row>
    <row r="421" spans="2:14" s="12" customFormat="1" x14ac:dyDescent="0.2">
      <c r="B421" s="96"/>
      <c r="C421" s="224"/>
      <c r="D421" s="229" t="s">
        <v>156</v>
      </c>
      <c r="E421" s="225" t="s">
        <v>1</v>
      </c>
      <c r="F421" s="223" t="s">
        <v>1319</v>
      </c>
      <c r="G421" s="224"/>
      <c r="H421" s="218">
        <v>17.28</v>
      </c>
      <c r="I421" s="224"/>
      <c r="J421" s="224"/>
      <c r="K421" s="224"/>
      <c r="M421" s="96"/>
      <c r="N421" s="168"/>
    </row>
    <row r="422" spans="2:14" s="12" customFormat="1" x14ac:dyDescent="0.2">
      <c r="B422" s="96"/>
      <c r="C422" s="224"/>
      <c r="D422" s="229" t="s">
        <v>156</v>
      </c>
      <c r="E422" s="225" t="s">
        <v>1</v>
      </c>
      <c r="F422" s="223" t="s">
        <v>1320</v>
      </c>
      <c r="G422" s="224"/>
      <c r="H422" s="218">
        <v>2.4</v>
      </c>
      <c r="I422" s="224"/>
      <c r="J422" s="224"/>
      <c r="K422" s="224"/>
      <c r="M422" s="96"/>
      <c r="N422" s="168"/>
    </row>
    <row r="423" spans="2:14" s="12" customFormat="1" x14ac:dyDescent="0.2">
      <c r="B423" s="96"/>
      <c r="C423" s="224"/>
      <c r="D423" s="229" t="s">
        <v>156</v>
      </c>
      <c r="E423" s="225" t="s">
        <v>1</v>
      </c>
      <c r="F423" s="223" t="s">
        <v>1321</v>
      </c>
      <c r="G423" s="224"/>
      <c r="H423" s="218">
        <v>1.28</v>
      </c>
      <c r="I423" s="224"/>
      <c r="J423" s="224"/>
      <c r="K423" s="224"/>
      <c r="M423" s="96"/>
      <c r="N423" s="168"/>
    </row>
    <row r="424" spans="2:14" s="14" customFormat="1" x14ac:dyDescent="0.2">
      <c r="B424" s="106"/>
      <c r="C424" s="224"/>
      <c r="D424" s="229" t="s">
        <v>156</v>
      </c>
      <c r="E424" s="225" t="s">
        <v>1</v>
      </c>
      <c r="F424" s="223" t="s">
        <v>262</v>
      </c>
      <c r="G424" s="224"/>
      <c r="H424" s="228" t="s">
        <v>1</v>
      </c>
      <c r="I424" s="224"/>
      <c r="J424" s="224"/>
      <c r="K424" s="224"/>
      <c r="M424" s="106"/>
      <c r="N424" s="168"/>
    </row>
    <row r="425" spans="2:14" s="12" customFormat="1" x14ac:dyDescent="0.2">
      <c r="B425" s="96"/>
      <c r="C425" s="224"/>
      <c r="D425" s="229" t="s">
        <v>156</v>
      </c>
      <c r="E425" s="225" t="s">
        <v>1</v>
      </c>
      <c r="F425" s="223" t="s">
        <v>1322</v>
      </c>
      <c r="G425" s="224"/>
      <c r="H425" s="218">
        <v>1.41</v>
      </c>
      <c r="I425" s="224"/>
      <c r="J425" s="224"/>
      <c r="K425" s="224"/>
      <c r="M425" s="96"/>
      <c r="N425" s="168"/>
    </row>
    <row r="426" spans="2:14" s="12" customFormat="1" x14ac:dyDescent="0.2">
      <c r="B426" s="96"/>
      <c r="C426" s="224"/>
      <c r="D426" s="229" t="s">
        <v>156</v>
      </c>
      <c r="E426" s="225"/>
      <c r="F426" s="223" t="s">
        <v>1662</v>
      </c>
      <c r="G426" s="224"/>
      <c r="H426" s="218"/>
      <c r="I426" s="224"/>
      <c r="J426" s="224"/>
      <c r="K426" s="224"/>
      <c r="M426" s="96"/>
      <c r="N426" s="168"/>
    </row>
    <row r="427" spans="2:14" s="12" customFormat="1" ht="13.5" customHeight="1" x14ac:dyDescent="0.2">
      <c r="B427" s="96"/>
      <c r="C427" s="224"/>
      <c r="D427" s="229" t="s">
        <v>156</v>
      </c>
      <c r="E427" s="225"/>
      <c r="F427" s="223">
        <v>20</v>
      </c>
      <c r="G427" s="224"/>
      <c r="H427" s="218">
        <v>20</v>
      </c>
      <c r="I427" s="224"/>
      <c r="J427" s="224"/>
      <c r="K427" s="224"/>
      <c r="M427" s="96"/>
      <c r="N427" s="168"/>
    </row>
    <row r="428" spans="2:14" s="13" customFormat="1" x14ac:dyDescent="0.2">
      <c r="B428" s="100"/>
      <c r="C428" s="224"/>
      <c r="D428" s="229" t="s">
        <v>156</v>
      </c>
      <c r="E428" s="225" t="s">
        <v>1</v>
      </c>
      <c r="F428" s="223" t="s">
        <v>188</v>
      </c>
      <c r="G428" s="224"/>
      <c r="H428" s="218">
        <v>50.798000000000002</v>
      </c>
      <c r="I428" s="218"/>
      <c r="J428" s="224"/>
      <c r="K428" s="224"/>
      <c r="M428" s="100"/>
      <c r="N428" s="168"/>
    </row>
    <row r="429" spans="2:14" s="1" customFormat="1" ht="56.25" customHeight="1" x14ac:dyDescent="0.2">
      <c r="B429" s="89"/>
      <c r="C429" s="108" t="s">
        <v>510</v>
      </c>
      <c r="D429" s="108" t="s">
        <v>150</v>
      </c>
      <c r="E429" s="109" t="s">
        <v>699</v>
      </c>
      <c r="F429" s="127" t="s">
        <v>1895</v>
      </c>
      <c r="G429" s="128" t="s">
        <v>181</v>
      </c>
      <c r="H429" s="110">
        <v>50.8</v>
      </c>
      <c r="I429" s="129"/>
      <c r="J429" s="129"/>
      <c r="K429" s="129"/>
      <c r="L429" s="92" t="s">
        <v>1</v>
      </c>
      <c r="M429" s="29"/>
      <c r="N429" s="168"/>
    </row>
    <row r="430" spans="2:14" s="11" customFormat="1" ht="25.9" customHeight="1" x14ac:dyDescent="0.2">
      <c r="B430" s="85"/>
      <c r="C430" s="267"/>
      <c r="D430" s="268" t="s">
        <v>56</v>
      </c>
      <c r="E430" s="271" t="s">
        <v>700</v>
      </c>
      <c r="F430" s="271" t="s">
        <v>701</v>
      </c>
      <c r="G430" s="267"/>
      <c r="H430" s="267"/>
      <c r="I430" s="267"/>
      <c r="J430" s="267"/>
      <c r="K430" s="272"/>
      <c r="M430" s="85"/>
    </row>
    <row r="431" spans="2:14" s="1" customFormat="1" ht="61.5" customHeight="1" x14ac:dyDescent="0.2">
      <c r="B431" s="89"/>
      <c r="C431" s="108" t="s">
        <v>512</v>
      </c>
      <c r="D431" s="108" t="s">
        <v>150</v>
      </c>
      <c r="E431" s="109" t="s">
        <v>703</v>
      </c>
      <c r="F431" s="127" t="s">
        <v>1902</v>
      </c>
      <c r="G431" s="128" t="s">
        <v>704</v>
      </c>
      <c r="H431" s="129">
        <v>40</v>
      </c>
      <c r="I431" s="129"/>
      <c r="J431" s="129"/>
      <c r="K431" s="129"/>
      <c r="L431" s="92" t="s">
        <v>1</v>
      </c>
      <c r="M431" s="29"/>
      <c r="N431" s="168"/>
    </row>
    <row r="432" spans="2:14" s="12" customFormat="1" x14ac:dyDescent="0.2">
      <c r="B432" s="96"/>
      <c r="C432" s="224"/>
      <c r="D432" s="229" t="s">
        <v>156</v>
      </c>
      <c r="E432" s="225" t="s">
        <v>1</v>
      </c>
      <c r="F432" s="223" t="s">
        <v>1381</v>
      </c>
      <c r="G432" s="224"/>
      <c r="H432" s="218">
        <v>40</v>
      </c>
      <c r="I432" s="218"/>
      <c r="J432" s="218"/>
      <c r="K432" s="218"/>
      <c r="M432" s="96"/>
    </row>
    <row r="433" spans="2:14" s="13" customFormat="1" x14ac:dyDescent="0.2">
      <c r="B433" s="100"/>
      <c r="C433" s="224"/>
      <c r="D433" s="229" t="s">
        <v>156</v>
      </c>
      <c r="E433" s="225" t="s">
        <v>1</v>
      </c>
      <c r="F433" s="223" t="s">
        <v>188</v>
      </c>
      <c r="G433" s="224"/>
      <c r="H433" s="218">
        <v>40</v>
      </c>
      <c r="I433" s="218"/>
      <c r="J433" s="218"/>
      <c r="K433" s="218"/>
      <c r="M433" s="100"/>
    </row>
    <row r="434" spans="2:14" s="1" customFormat="1" ht="103.5" customHeight="1" x14ac:dyDescent="0.2">
      <c r="B434" s="89"/>
      <c r="C434" s="108" t="s">
        <v>514</v>
      </c>
      <c r="D434" s="108" t="s">
        <v>150</v>
      </c>
      <c r="E434" s="109" t="s">
        <v>707</v>
      </c>
      <c r="F434" s="127" t="s">
        <v>1903</v>
      </c>
      <c r="G434" s="128" t="s">
        <v>704</v>
      </c>
      <c r="H434" s="129">
        <v>96</v>
      </c>
      <c r="I434" s="129"/>
      <c r="J434" s="129"/>
      <c r="K434" s="129"/>
      <c r="L434" s="92" t="s">
        <v>1</v>
      </c>
      <c r="M434" s="29"/>
      <c r="N434" s="168"/>
    </row>
    <row r="435" spans="2:14" s="12" customFormat="1" x14ac:dyDescent="0.2">
      <c r="B435" s="96"/>
      <c r="C435" s="224"/>
      <c r="D435" s="229" t="s">
        <v>156</v>
      </c>
      <c r="E435" s="225" t="s">
        <v>1</v>
      </c>
      <c r="F435" s="223" t="s">
        <v>1382</v>
      </c>
      <c r="G435" s="224"/>
      <c r="H435" s="218">
        <v>96</v>
      </c>
      <c r="I435" s="224"/>
      <c r="J435" s="224"/>
      <c r="K435" s="224"/>
      <c r="M435" s="96"/>
    </row>
    <row r="436" spans="2:14" s="13" customFormat="1" x14ac:dyDescent="0.2">
      <c r="B436" s="100"/>
      <c r="C436" s="224"/>
      <c r="D436" s="229" t="s">
        <v>156</v>
      </c>
      <c r="E436" s="225" t="s">
        <v>1</v>
      </c>
      <c r="F436" s="223" t="s">
        <v>188</v>
      </c>
      <c r="G436" s="224"/>
      <c r="H436" s="218">
        <v>96</v>
      </c>
      <c r="I436" s="224"/>
      <c r="J436" s="224"/>
      <c r="K436" s="224"/>
      <c r="M436" s="100"/>
    </row>
    <row r="437" spans="2:14" s="1" customFormat="1" ht="6.95" customHeight="1" x14ac:dyDescent="0.2">
      <c r="B437" s="41"/>
      <c r="C437" s="279"/>
      <c r="D437" s="279"/>
      <c r="E437" s="279"/>
      <c r="F437" s="279"/>
      <c r="G437" s="279"/>
      <c r="H437" s="279"/>
      <c r="I437" s="279"/>
      <c r="J437" s="279"/>
      <c r="K437" s="279"/>
      <c r="L437" s="42"/>
      <c r="M437" s="29"/>
    </row>
    <row r="438" spans="2:14" x14ac:dyDescent="0.2">
      <c r="C438" s="346"/>
      <c r="D438" s="346"/>
      <c r="E438" s="346"/>
      <c r="F438" s="346"/>
      <c r="G438" s="346"/>
      <c r="H438" s="346"/>
      <c r="I438" s="346"/>
      <c r="J438" s="346"/>
      <c r="K438" s="346"/>
    </row>
    <row r="439" spans="2:14" x14ac:dyDescent="0.2">
      <c r="C439" s="346"/>
      <c r="D439" s="346"/>
      <c r="E439" s="346"/>
      <c r="F439" s="346"/>
      <c r="G439" s="346"/>
      <c r="H439" s="346"/>
      <c r="I439" s="346"/>
      <c r="J439" s="346"/>
      <c r="K439" s="346"/>
    </row>
  </sheetData>
  <autoFilter ref="C142:L436"/>
  <mergeCells count="14">
    <mergeCell ref="E7:H7"/>
    <mergeCell ref="E11:H11"/>
    <mergeCell ref="E9:H9"/>
    <mergeCell ref="E13:H13"/>
    <mergeCell ref="E22:H22"/>
    <mergeCell ref="E129:H129"/>
    <mergeCell ref="E133:H133"/>
    <mergeCell ref="E131:H131"/>
    <mergeCell ref="E135:H135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6"/>
  <sheetViews>
    <sheetView showGridLines="0" topLeftCell="A37" zoomScale="87" zoomScaleNormal="87" workbookViewId="0">
      <selection activeCell="I140" sqref="I14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1307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1383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3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3" s="1" customFormat="1" ht="14.45" customHeight="1" x14ac:dyDescent="0.2">
      <c r="B34" s="29"/>
      <c r="D34" s="21" t="s">
        <v>113</v>
      </c>
      <c r="K34" s="27"/>
      <c r="M34" s="29"/>
    </row>
    <row r="35" spans="2:13" s="1" customFormat="1" ht="12.75" x14ac:dyDescent="0.2">
      <c r="B35" s="29"/>
      <c r="E35" s="23" t="s">
        <v>27</v>
      </c>
      <c r="K35" s="66"/>
      <c r="M35" s="29"/>
    </row>
    <row r="36" spans="2:13" s="1" customFormat="1" ht="12.75" x14ac:dyDescent="0.2">
      <c r="B36" s="29"/>
      <c r="E36" s="23" t="s">
        <v>28</v>
      </c>
      <c r="K36" s="66"/>
      <c r="M36" s="29"/>
    </row>
    <row r="37" spans="2:13" s="1" customFormat="1" ht="14.45" customHeight="1" x14ac:dyDescent="0.2">
      <c r="B37" s="29"/>
      <c r="D37" s="26" t="s">
        <v>114</v>
      </c>
      <c r="K37" s="27"/>
      <c r="M37" s="29"/>
    </row>
    <row r="38" spans="2:13" s="1" customFormat="1" ht="25.35" customHeight="1" x14ac:dyDescent="0.2">
      <c r="B38" s="29"/>
      <c r="D38" s="67" t="s">
        <v>30</v>
      </c>
      <c r="K38" s="175"/>
      <c r="M38" s="29"/>
    </row>
    <row r="39" spans="2:13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3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3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3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3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3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3" s="1" customFormat="1" ht="6.95" customHeight="1" x14ac:dyDescent="0.2">
      <c r="B46" s="29"/>
      <c r="M46" s="29"/>
    </row>
    <row r="47" spans="2:13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</row>
    <row r="48" spans="2:13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1307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01.04-02 - časť. 02)	Elektroinštalácie a bleskozvod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C99" s="188"/>
      <c r="D99" s="188"/>
      <c r="E99" s="188"/>
      <c r="F99" s="188"/>
      <c r="G99" s="188"/>
      <c r="H99" s="188"/>
      <c r="I99" s="188"/>
      <c r="J99" s="188"/>
      <c r="K99" s="188"/>
      <c r="M99" s="29"/>
    </row>
    <row r="100" spans="2:13" s="1" customFormat="1" ht="22.9" customHeight="1" x14ac:dyDescent="0.2">
      <c r="B100" s="29"/>
      <c r="C100" s="306" t="s">
        <v>120</v>
      </c>
      <c r="D100" s="188"/>
      <c r="E100" s="188"/>
      <c r="F100" s="188"/>
      <c r="G100" s="188"/>
      <c r="H100" s="188"/>
      <c r="I100" s="293"/>
      <c r="J100" s="293"/>
      <c r="K100" s="293"/>
      <c r="M100" s="29"/>
    </row>
    <row r="101" spans="2:13" s="8" customFormat="1" ht="24.95" customHeight="1" x14ac:dyDescent="0.2">
      <c r="B101" s="78"/>
      <c r="C101" s="339"/>
      <c r="D101" s="340" t="s">
        <v>712</v>
      </c>
      <c r="E101" s="341"/>
      <c r="F101" s="341"/>
      <c r="G101" s="341"/>
      <c r="H101" s="341"/>
      <c r="I101" s="342"/>
      <c r="J101" s="342"/>
      <c r="K101" s="342"/>
      <c r="M101" s="78"/>
    </row>
    <row r="102" spans="2:13" s="8" customFormat="1" ht="24.95" customHeight="1" x14ac:dyDescent="0.2">
      <c r="B102" s="78"/>
      <c r="C102" s="339"/>
      <c r="D102" s="340" t="s">
        <v>713</v>
      </c>
      <c r="E102" s="341"/>
      <c r="F102" s="341"/>
      <c r="G102" s="341"/>
      <c r="H102" s="341"/>
      <c r="I102" s="342"/>
      <c r="J102" s="342"/>
      <c r="K102" s="342"/>
      <c r="M102" s="78"/>
    </row>
    <row r="103" spans="2:13" s="8" customFormat="1" ht="24.95" customHeight="1" x14ac:dyDescent="0.2">
      <c r="B103" s="78"/>
      <c r="C103" s="339"/>
      <c r="D103" s="340" t="s">
        <v>714</v>
      </c>
      <c r="E103" s="341"/>
      <c r="F103" s="341"/>
      <c r="G103" s="341"/>
      <c r="H103" s="341"/>
      <c r="I103" s="342"/>
      <c r="J103" s="342"/>
      <c r="K103" s="342"/>
      <c r="M103" s="78"/>
    </row>
    <row r="104" spans="2:13" s="8" customFormat="1" ht="24.95" customHeight="1" x14ac:dyDescent="0.2">
      <c r="B104" s="78"/>
      <c r="C104" s="339"/>
      <c r="D104" s="340" t="s">
        <v>715</v>
      </c>
      <c r="E104" s="341"/>
      <c r="F104" s="341"/>
      <c r="G104" s="341"/>
      <c r="H104" s="341"/>
      <c r="I104" s="342"/>
      <c r="J104" s="342"/>
      <c r="K104" s="342"/>
      <c r="M104" s="78"/>
    </row>
    <row r="105" spans="2:13" s="8" customFormat="1" ht="24.95" customHeight="1" x14ac:dyDescent="0.2">
      <c r="B105" s="78"/>
      <c r="C105" s="339"/>
      <c r="D105" s="340" t="s">
        <v>716</v>
      </c>
      <c r="E105" s="341"/>
      <c r="F105" s="341"/>
      <c r="G105" s="341"/>
      <c r="H105" s="341"/>
      <c r="I105" s="342"/>
      <c r="J105" s="342"/>
      <c r="K105" s="342"/>
      <c r="M105" s="78"/>
    </row>
    <row r="106" spans="2:13" s="1" customFormat="1" ht="21.75" customHeight="1" x14ac:dyDescent="0.2">
      <c r="B106" s="29"/>
      <c r="C106" s="188"/>
      <c r="D106" s="188"/>
      <c r="E106" s="188"/>
      <c r="F106" s="188"/>
      <c r="G106" s="188"/>
      <c r="H106" s="188"/>
      <c r="I106" s="188"/>
      <c r="J106" s="188"/>
      <c r="K106" s="188"/>
      <c r="M106" s="29"/>
    </row>
    <row r="107" spans="2:13" s="1" customFormat="1" ht="6.95" customHeight="1" x14ac:dyDescent="0.2">
      <c r="B107" s="29"/>
      <c r="C107" s="188"/>
      <c r="D107" s="188"/>
      <c r="E107" s="188"/>
      <c r="F107" s="188"/>
      <c r="G107" s="188"/>
      <c r="H107" s="188"/>
      <c r="I107" s="188"/>
      <c r="J107" s="188"/>
      <c r="K107" s="188"/>
      <c r="M107" s="29"/>
    </row>
    <row r="108" spans="2:13" s="1" customFormat="1" ht="29.25" customHeight="1" x14ac:dyDescent="0.2">
      <c r="B108" s="29"/>
      <c r="C108" s="306" t="s">
        <v>139</v>
      </c>
      <c r="D108" s="188"/>
      <c r="E108" s="188"/>
      <c r="F108" s="188"/>
      <c r="G108" s="188"/>
      <c r="H108" s="188"/>
      <c r="I108" s="188"/>
      <c r="J108" s="188"/>
      <c r="K108" s="293"/>
      <c r="M108" s="29"/>
    </row>
    <row r="109" spans="2:13" s="1" customFormat="1" ht="18" customHeight="1" x14ac:dyDescent="0.2">
      <c r="B109" s="29"/>
      <c r="C109" s="188"/>
      <c r="D109" s="188"/>
      <c r="E109" s="188"/>
      <c r="F109" s="188"/>
      <c r="G109" s="188"/>
      <c r="H109" s="188"/>
      <c r="I109" s="188"/>
      <c r="J109" s="188"/>
      <c r="K109" s="188"/>
      <c r="M109" s="29"/>
    </row>
    <row r="110" spans="2:13" s="1" customFormat="1" ht="29.25" customHeight="1" x14ac:dyDescent="0.2">
      <c r="B110" s="29"/>
      <c r="C110" s="307" t="s">
        <v>105</v>
      </c>
      <c r="D110" s="62"/>
      <c r="E110" s="62"/>
      <c r="F110" s="62"/>
      <c r="G110" s="62"/>
      <c r="H110" s="62"/>
      <c r="I110" s="62"/>
      <c r="J110" s="62"/>
      <c r="K110" s="308"/>
      <c r="L110" s="62"/>
      <c r="M110" s="29"/>
    </row>
    <row r="111" spans="2:13" s="1" customFormat="1" ht="6.95" customHeight="1" x14ac:dyDescent="0.2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29"/>
    </row>
    <row r="115" spans="2:13" s="1" customFormat="1" ht="6.95" customHeight="1" x14ac:dyDescent="0.2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29"/>
    </row>
    <row r="116" spans="2:13" s="1" customFormat="1" ht="24.95" customHeight="1" x14ac:dyDescent="0.2">
      <c r="B116" s="29"/>
      <c r="C116" s="19" t="s">
        <v>140</v>
      </c>
      <c r="M116" s="29"/>
    </row>
    <row r="117" spans="2:13" s="1" customFormat="1" ht="6.95" customHeight="1" x14ac:dyDescent="0.2">
      <c r="B117" s="29"/>
      <c r="M117" s="29"/>
    </row>
    <row r="118" spans="2:13" s="1" customFormat="1" ht="12" customHeight="1" x14ac:dyDescent="0.2">
      <c r="B118" s="29"/>
      <c r="C118" s="23" t="s">
        <v>6</v>
      </c>
      <c r="M118" s="29"/>
    </row>
    <row r="119" spans="2:13" s="1" customFormat="1" ht="16.5" customHeight="1" x14ac:dyDescent="0.2">
      <c r="B119" s="29"/>
      <c r="E119" s="410" t="str">
        <f>E7</f>
        <v>Rožňava ORPZ, rekonštrukcia a modernizácia objektu</v>
      </c>
      <c r="F119" s="411"/>
      <c r="G119" s="411"/>
      <c r="H119" s="411"/>
      <c r="M119" s="29"/>
    </row>
    <row r="120" spans="2:13" ht="12" customHeight="1" x14ac:dyDescent="0.2">
      <c r="B120" s="18"/>
      <c r="C120" s="23" t="s">
        <v>107</v>
      </c>
      <c r="M120" s="18"/>
    </row>
    <row r="121" spans="2:13" ht="16.5" customHeight="1" x14ac:dyDescent="0.2">
      <c r="B121" s="18"/>
      <c r="E121" s="410" t="s">
        <v>108</v>
      </c>
      <c r="F121" s="382"/>
      <c r="G121" s="382"/>
      <c r="H121" s="382"/>
      <c r="M121" s="18"/>
    </row>
    <row r="122" spans="2:13" ht="12" customHeight="1" x14ac:dyDescent="0.2">
      <c r="B122" s="18"/>
      <c r="C122" s="23" t="s">
        <v>109</v>
      </c>
      <c r="M122" s="18"/>
    </row>
    <row r="123" spans="2:13" s="1" customFormat="1" ht="16.5" customHeight="1" x14ac:dyDescent="0.2">
      <c r="B123" s="29"/>
      <c r="E123" s="412" t="s">
        <v>1307</v>
      </c>
      <c r="F123" s="413"/>
      <c r="G123" s="413"/>
      <c r="H123" s="413"/>
      <c r="M123" s="29"/>
    </row>
    <row r="124" spans="2:13" s="1" customFormat="1" ht="12" customHeight="1" x14ac:dyDescent="0.2">
      <c r="B124" s="29"/>
      <c r="C124" s="23" t="s">
        <v>111</v>
      </c>
      <c r="M124" s="29"/>
    </row>
    <row r="125" spans="2:13" s="1" customFormat="1" ht="16.5" customHeight="1" x14ac:dyDescent="0.2">
      <c r="B125" s="29"/>
      <c r="E125" s="378" t="str">
        <f>E13</f>
        <v>01.04-02 - časť. 02)	Elektroinštalácie a bleskozvod</v>
      </c>
      <c r="F125" s="413"/>
      <c r="G125" s="413"/>
      <c r="H125" s="413"/>
      <c r="M125" s="29"/>
    </row>
    <row r="126" spans="2:13" s="1" customFormat="1" ht="6.95" customHeight="1" x14ac:dyDescent="0.2">
      <c r="B126" s="29"/>
      <c r="M126" s="29"/>
    </row>
    <row r="127" spans="2:13" s="1" customFormat="1" ht="12" customHeight="1" x14ac:dyDescent="0.2">
      <c r="B127" s="29"/>
      <c r="C127" s="23" t="s">
        <v>10</v>
      </c>
      <c r="F127" s="21" t="str">
        <f>F16</f>
        <v>Rožňava ORPZ</v>
      </c>
      <c r="I127" s="23" t="s">
        <v>12</v>
      </c>
      <c r="J127" s="49"/>
      <c r="M127" s="29"/>
    </row>
    <row r="128" spans="2:13" s="1" customFormat="1" ht="6.95" customHeight="1" x14ac:dyDescent="0.2">
      <c r="B128" s="29"/>
      <c r="M128" s="29"/>
    </row>
    <row r="129" spans="2:13" s="1" customFormat="1" ht="15.2" customHeight="1" x14ac:dyDescent="0.2">
      <c r="B129" s="29"/>
      <c r="C129" s="23" t="s">
        <v>13</v>
      </c>
      <c r="F129" s="21" t="str">
        <f>E19</f>
        <v>Ministerstvo vnútra Slovenskej republiky</v>
      </c>
      <c r="I129" s="23" t="s">
        <v>20</v>
      </c>
      <c r="J129" s="24" t="str">
        <f>E25</f>
        <v>Aproving s.r.o.</v>
      </c>
      <c r="M129" s="29"/>
    </row>
    <row r="130" spans="2:13" s="1" customFormat="1" ht="15.2" customHeight="1" x14ac:dyDescent="0.2">
      <c r="B130" s="29"/>
      <c r="C130" s="23" t="s">
        <v>18</v>
      </c>
      <c r="F130" s="21" t="str">
        <f>IF(E22="","",E22)</f>
        <v xml:space="preserve"> </v>
      </c>
      <c r="I130" s="23" t="s">
        <v>24</v>
      </c>
      <c r="J130" s="24" t="str">
        <f>E28</f>
        <v xml:space="preserve"> </v>
      </c>
      <c r="M130" s="29"/>
    </row>
    <row r="131" spans="2:13" s="1" customFormat="1" ht="10.35" customHeight="1" x14ac:dyDescent="0.2">
      <c r="B131" s="29"/>
      <c r="M131" s="29"/>
    </row>
    <row r="132" spans="2:13" s="10" customFormat="1" ht="29.25" customHeight="1" x14ac:dyDescent="0.2">
      <c r="B132" s="80"/>
      <c r="C132" s="81" t="s">
        <v>141</v>
      </c>
      <c r="D132" s="82" t="s">
        <v>54</v>
      </c>
      <c r="E132" s="82" t="s">
        <v>50</v>
      </c>
      <c r="F132" s="82" t="s">
        <v>51</v>
      </c>
      <c r="G132" s="82" t="s">
        <v>142</v>
      </c>
      <c r="H132" s="82" t="s">
        <v>143</v>
      </c>
      <c r="I132" s="82" t="s">
        <v>144</v>
      </c>
      <c r="J132" s="82" t="s">
        <v>145</v>
      </c>
      <c r="K132" s="83" t="s">
        <v>119</v>
      </c>
      <c r="L132" s="84" t="s">
        <v>146</v>
      </c>
      <c r="M132" s="80"/>
    </row>
    <row r="133" spans="2:13" s="1" customFormat="1" ht="22.9" customHeight="1" x14ac:dyDescent="0.25">
      <c r="B133" s="29"/>
      <c r="C133" s="281" t="s">
        <v>113</v>
      </c>
      <c r="D133" s="224"/>
      <c r="E133" s="224"/>
      <c r="F133" s="224"/>
      <c r="G133" s="224"/>
      <c r="H133" s="224"/>
      <c r="I133" s="224"/>
      <c r="J133" s="224"/>
      <c r="K133" s="282"/>
      <c r="M133" s="29"/>
    </row>
    <row r="134" spans="2:13" s="11" customFormat="1" ht="25.9" customHeight="1" x14ac:dyDescent="0.2">
      <c r="B134" s="85"/>
      <c r="C134" s="267"/>
      <c r="D134" s="268" t="s">
        <v>56</v>
      </c>
      <c r="E134" s="271" t="s">
        <v>717</v>
      </c>
      <c r="F134" s="271" t="s">
        <v>718</v>
      </c>
      <c r="G134" s="267"/>
      <c r="H134" s="267"/>
      <c r="I134" s="267"/>
      <c r="J134" s="267"/>
      <c r="K134" s="272"/>
      <c r="M134" s="85"/>
    </row>
    <row r="135" spans="2:13" s="1" customFormat="1" ht="33" customHeight="1" x14ac:dyDescent="0.2">
      <c r="B135" s="89"/>
      <c r="C135" s="108" t="s">
        <v>60</v>
      </c>
      <c r="D135" s="108" t="s">
        <v>150</v>
      </c>
      <c r="E135" s="109" t="s">
        <v>1112</v>
      </c>
      <c r="F135" s="127" t="s">
        <v>1596</v>
      </c>
      <c r="G135" s="128" t="s">
        <v>348</v>
      </c>
      <c r="H135" s="129">
        <v>1</v>
      </c>
      <c r="I135" s="129"/>
      <c r="J135" s="129"/>
      <c r="K135" s="129"/>
      <c r="L135" s="92" t="s">
        <v>1</v>
      </c>
      <c r="M135" s="29"/>
    </row>
    <row r="136" spans="2:13" s="1" customFormat="1" ht="33.75" customHeight="1" x14ac:dyDescent="0.2">
      <c r="B136" s="89"/>
      <c r="C136" s="273" t="s">
        <v>64</v>
      </c>
      <c r="D136" s="273" t="s">
        <v>218</v>
      </c>
      <c r="E136" s="274" t="s">
        <v>720</v>
      </c>
      <c r="F136" s="274" t="s">
        <v>1873</v>
      </c>
      <c r="G136" s="202" t="s">
        <v>348</v>
      </c>
      <c r="H136" s="203">
        <v>1</v>
      </c>
      <c r="I136" s="203">
        <v>0</v>
      </c>
      <c r="J136" s="203">
        <v>0</v>
      </c>
      <c r="K136" s="203">
        <v>0</v>
      </c>
      <c r="L136" s="104" t="s">
        <v>1</v>
      </c>
      <c r="M136" s="105"/>
    </row>
    <row r="137" spans="2:13" s="1" customFormat="1" ht="16.5" customHeight="1" x14ac:dyDescent="0.2">
      <c r="B137" s="89"/>
      <c r="C137" s="108" t="s">
        <v>68</v>
      </c>
      <c r="D137" s="108" t="s">
        <v>150</v>
      </c>
      <c r="E137" s="109" t="s">
        <v>1113</v>
      </c>
      <c r="F137" s="127" t="s">
        <v>1781</v>
      </c>
      <c r="G137" s="128" t="s">
        <v>348</v>
      </c>
      <c r="H137" s="129">
        <v>1</v>
      </c>
      <c r="I137" s="129"/>
      <c r="J137" s="129"/>
      <c r="K137" s="129"/>
      <c r="L137" s="92" t="s">
        <v>1</v>
      </c>
      <c r="M137" s="29"/>
    </row>
    <row r="138" spans="2:13" s="1" customFormat="1" ht="33" customHeight="1" x14ac:dyDescent="0.2">
      <c r="B138" s="89"/>
      <c r="C138" s="273" t="s">
        <v>155</v>
      </c>
      <c r="D138" s="273" t="s">
        <v>218</v>
      </c>
      <c r="E138" s="274" t="s">
        <v>1114</v>
      </c>
      <c r="F138" s="274" t="s">
        <v>1874</v>
      </c>
      <c r="G138" s="202" t="s">
        <v>348</v>
      </c>
      <c r="H138" s="203">
        <v>1</v>
      </c>
      <c r="I138" s="203">
        <v>0</v>
      </c>
      <c r="J138" s="203">
        <v>0</v>
      </c>
      <c r="K138" s="203">
        <v>0</v>
      </c>
      <c r="L138" s="104" t="s">
        <v>1</v>
      </c>
      <c r="M138" s="105"/>
    </row>
    <row r="139" spans="2:13" s="1" customFormat="1" ht="32.25" customHeight="1" x14ac:dyDescent="0.2">
      <c r="B139" s="89"/>
      <c r="C139" s="273" t="s">
        <v>166</v>
      </c>
      <c r="D139" s="273" t="s">
        <v>218</v>
      </c>
      <c r="E139" s="274" t="s">
        <v>1115</v>
      </c>
      <c r="F139" s="274" t="s">
        <v>1875</v>
      </c>
      <c r="G139" s="202" t="s">
        <v>348</v>
      </c>
      <c r="H139" s="203">
        <v>1</v>
      </c>
      <c r="I139" s="203">
        <v>0</v>
      </c>
      <c r="J139" s="203">
        <v>0</v>
      </c>
      <c r="K139" s="203">
        <v>0</v>
      </c>
      <c r="L139" s="104" t="s">
        <v>1</v>
      </c>
      <c r="M139" s="105"/>
    </row>
    <row r="140" spans="2:13" s="1" customFormat="1" ht="32.25" customHeight="1" x14ac:dyDescent="0.2">
      <c r="B140" s="89"/>
      <c r="C140" s="273" t="s">
        <v>171</v>
      </c>
      <c r="D140" s="273" t="s">
        <v>218</v>
      </c>
      <c r="E140" s="274" t="s">
        <v>1116</v>
      </c>
      <c r="F140" s="274" t="s">
        <v>1876</v>
      </c>
      <c r="G140" s="202" t="s">
        <v>348</v>
      </c>
      <c r="H140" s="203">
        <v>1</v>
      </c>
      <c r="I140" s="203">
        <v>0</v>
      </c>
      <c r="J140" s="203">
        <v>0</v>
      </c>
      <c r="K140" s="203">
        <v>0</v>
      </c>
      <c r="L140" s="104" t="s">
        <v>1</v>
      </c>
      <c r="M140" s="105"/>
    </row>
    <row r="141" spans="2:13" s="1" customFormat="1" ht="27" customHeight="1" x14ac:dyDescent="0.2">
      <c r="B141" s="89"/>
      <c r="C141" s="273" t="s">
        <v>175</v>
      </c>
      <c r="D141" s="273" t="s">
        <v>218</v>
      </c>
      <c r="E141" s="274" t="s">
        <v>725</v>
      </c>
      <c r="F141" s="274" t="s">
        <v>1877</v>
      </c>
      <c r="G141" s="202" t="s">
        <v>348</v>
      </c>
      <c r="H141" s="203">
        <v>1</v>
      </c>
      <c r="I141" s="203">
        <v>0</v>
      </c>
      <c r="J141" s="203">
        <v>0</v>
      </c>
      <c r="K141" s="203">
        <v>0</v>
      </c>
      <c r="L141" s="104" t="s">
        <v>1</v>
      </c>
      <c r="M141" s="105"/>
    </row>
    <row r="142" spans="2:13" s="11" customFormat="1" ht="25.9" customHeight="1" x14ac:dyDescent="0.2">
      <c r="B142" s="85"/>
      <c r="C142" s="267"/>
      <c r="D142" s="268" t="s">
        <v>56</v>
      </c>
      <c r="E142" s="271" t="s">
        <v>726</v>
      </c>
      <c r="F142" s="271" t="s">
        <v>727</v>
      </c>
      <c r="G142" s="267"/>
      <c r="H142" s="267"/>
      <c r="I142" s="267"/>
      <c r="J142" s="267"/>
      <c r="K142" s="272"/>
      <c r="M142" s="85"/>
    </row>
    <row r="143" spans="2:13" s="1" customFormat="1" ht="30.75" customHeight="1" x14ac:dyDescent="0.2">
      <c r="B143" s="89"/>
      <c r="C143" s="108" t="s">
        <v>183</v>
      </c>
      <c r="D143" s="108" t="s">
        <v>150</v>
      </c>
      <c r="E143" s="109" t="s">
        <v>728</v>
      </c>
      <c r="F143" s="127" t="s">
        <v>1803</v>
      </c>
      <c r="G143" s="128" t="s">
        <v>348</v>
      </c>
      <c r="H143" s="129">
        <v>2</v>
      </c>
      <c r="I143" s="129"/>
      <c r="J143" s="129"/>
      <c r="K143" s="129"/>
      <c r="L143" s="92" t="s">
        <v>1</v>
      </c>
      <c r="M143" s="29"/>
    </row>
    <row r="144" spans="2:13" s="1" customFormat="1" ht="19.5" customHeight="1" x14ac:dyDescent="0.2">
      <c r="B144" s="89"/>
      <c r="C144" s="108" t="s">
        <v>177</v>
      </c>
      <c r="D144" s="108" t="s">
        <v>150</v>
      </c>
      <c r="E144" s="109" t="s">
        <v>730</v>
      </c>
      <c r="F144" s="127" t="s">
        <v>1754</v>
      </c>
      <c r="G144" s="128" t="s">
        <v>234</v>
      </c>
      <c r="H144" s="129">
        <v>20</v>
      </c>
      <c r="I144" s="129"/>
      <c r="J144" s="129"/>
      <c r="K144" s="129"/>
      <c r="L144" s="92" t="s">
        <v>1</v>
      </c>
      <c r="M144" s="29"/>
    </row>
    <row r="145" spans="2:13" s="1" customFormat="1" ht="19.5" customHeight="1" x14ac:dyDescent="0.2">
      <c r="B145" s="89"/>
      <c r="C145" s="108" t="s">
        <v>179</v>
      </c>
      <c r="D145" s="108" t="s">
        <v>150</v>
      </c>
      <c r="E145" s="109" t="s">
        <v>734</v>
      </c>
      <c r="F145" s="127" t="s">
        <v>1758</v>
      </c>
      <c r="G145" s="128" t="s">
        <v>234</v>
      </c>
      <c r="H145" s="129">
        <v>20</v>
      </c>
      <c r="I145" s="129"/>
      <c r="J145" s="129"/>
      <c r="K145" s="129"/>
      <c r="L145" s="92" t="s">
        <v>1</v>
      </c>
      <c r="M145" s="29"/>
    </row>
    <row r="146" spans="2:13" s="11" customFormat="1" ht="25.9" customHeight="1" x14ac:dyDescent="0.2">
      <c r="B146" s="85"/>
      <c r="C146" s="267"/>
      <c r="D146" s="268" t="s">
        <v>56</v>
      </c>
      <c r="E146" s="271" t="s">
        <v>735</v>
      </c>
      <c r="F146" s="271" t="s">
        <v>736</v>
      </c>
      <c r="G146" s="267"/>
      <c r="H146" s="267"/>
      <c r="I146" s="267"/>
      <c r="J146" s="267"/>
      <c r="K146" s="272"/>
      <c r="M146" s="85"/>
    </row>
    <row r="147" spans="2:13" s="1" customFormat="1" ht="35.25" customHeight="1" x14ac:dyDescent="0.2">
      <c r="B147" s="89"/>
      <c r="C147" s="108" t="s">
        <v>189</v>
      </c>
      <c r="D147" s="108" t="s">
        <v>150</v>
      </c>
      <c r="E147" s="109" t="s">
        <v>737</v>
      </c>
      <c r="F147" s="127" t="s">
        <v>2304</v>
      </c>
      <c r="G147" s="128" t="s">
        <v>348</v>
      </c>
      <c r="H147" s="129">
        <v>5</v>
      </c>
      <c r="I147" s="129"/>
      <c r="J147" s="129"/>
      <c r="K147" s="129"/>
      <c r="L147" s="92" t="s">
        <v>1</v>
      </c>
      <c r="M147" s="29"/>
    </row>
    <row r="148" spans="2:13" s="1" customFormat="1" ht="35.25" customHeight="1" x14ac:dyDescent="0.2">
      <c r="B148" s="89"/>
      <c r="C148" s="108" t="s">
        <v>191</v>
      </c>
      <c r="D148" s="108" t="s">
        <v>150</v>
      </c>
      <c r="E148" s="109" t="s">
        <v>739</v>
      </c>
      <c r="F148" s="127" t="s">
        <v>2293</v>
      </c>
      <c r="G148" s="128" t="s">
        <v>348</v>
      </c>
      <c r="H148" s="129">
        <v>20</v>
      </c>
      <c r="I148" s="129"/>
      <c r="J148" s="129"/>
      <c r="K148" s="129"/>
      <c r="L148" s="92" t="s">
        <v>1</v>
      </c>
      <c r="M148" s="29"/>
    </row>
    <row r="149" spans="2:13" s="1" customFormat="1" ht="35.25" customHeight="1" x14ac:dyDescent="0.2">
      <c r="B149" s="89"/>
      <c r="C149" s="108" t="s">
        <v>196</v>
      </c>
      <c r="D149" s="108" t="s">
        <v>150</v>
      </c>
      <c r="E149" s="109" t="s">
        <v>741</v>
      </c>
      <c r="F149" s="127" t="s">
        <v>2287</v>
      </c>
      <c r="G149" s="128" t="s">
        <v>348</v>
      </c>
      <c r="H149" s="129">
        <v>14</v>
      </c>
      <c r="I149" s="129"/>
      <c r="J149" s="129"/>
      <c r="K149" s="129"/>
      <c r="L149" s="92" t="s">
        <v>1</v>
      </c>
      <c r="M149" s="29"/>
    </row>
    <row r="150" spans="2:13" s="1" customFormat="1" ht="44.25" customHeight="1" x14ac:dyDescent="0.2">
      <c r="B150" s="89"/>
      <c r="C150" s="108" t="s">
        <v>200</v>
      </c>
      <c r="D150" s="108" t="s">
        <v>150</v>
      </c>
      <c r="E150" s="109" t="s">
        <v>746</v>
      </c>
      <c r="F150" s="127" t="s">
        <v>2303</v>
      </c>
      <c r="G150" s="128" t="s">
        <v>348</v>
      </c>
      <c r="H150" s="129">
        <v>9</v>
      </c>
      <c r="I150" s="129"/>
      <c r="J150" s="129"/>
      <c r="K150" s="129"/>
      <c r="L150" s="92" t="s">
        <v>1</v>
      </c>
      <c r="M150" s="29"/>
    </row>
    <row r="151" spans="2:13" s="1" customFormat="1" ht="39" customHeight="1" x14ac:dyDescent="0.2">
      <c r="B151" s="89"/>
      <c r="C151" s="108" t="s">
        <v>205</v>
      </c>
      <c r="D151" s="108" t="s">
        <v>150</v>
      </c>
      <c r="E151" s="109" t="s">
        <v>1119</v>
      </c>
      <c r="F151" s="127" t="s">
        <v>2305</v>
      </c>
      <c r="G151" s="128" t="s">
        <v>348</v>
      </c>
      <c r="H151" s="129">
        <v>7</v>
      </c>
      <c r="I151" s="129"/>
      <c r="J151" s="129"/>
      <c r="K151" s="129"/>
      <c r="L151" s="92" t="s">
        <v>1</v>
      </c>
      <c r="M151" s="29"/>
    </row>
    <row r="152" spans="2:13" s="1" customFormat="1" ht="35.25" customHeight="1" x14ac:dyDescent="0.2">
      <c r="B152" s="89"/>
      <c r="C152" s="108" t="s">
        <v>193</v>
      </c>
      <c r="D152" s="108" t="s">
        <v>150</v>
      </c>
      <c r="E152" s="109" t="s">
        <v>1274</v>
      </c>
      <c r="F152" s="127" t="s">
        <v>2300</v>
      </c>
      <c r="G152" s="128" t="s">
        <v>348</v>
      </c>
      <c r="H152" s="129">
        <v>6</v>
      </c>
      <c r="I152" s="129"/>
      <c r="J152" s="129"/>
      <c r="K152" s="129"/>
      <c r="L152" s="92" t="s">
        <v>1</v>
      </c>
      <c r="M152" s="29"/>
    </row>
    <row r="153" spans="2:13" s="1" customFormat="1" ht="31.5" customHeight="1" x14ac:dyDescent="0.2">
      <c r="B153" s="89"/>
      <c r="C153" s="108" t="s">
        <v>198</v>
      </c>
      <c r="D153" s="108" t="s">
        <v>150</v>
      </c>
      <c r="E153" s="109" t="s">
        <v>1384</v>
      </c>
      <c r="F153" s="127" t="s">
        <v>2306</v>
      </c>
      <c r="G153" s="128" t="s">
        <v>348</v>
      </c>
      <c r="H153" s="129">
        <v>8</v>
      </c>
      <c r="I153" s="129"/>
      <c r="J153" s="129"/>
      <c r="K153" s="129"/>
      <c r="L153" s="92" t="s">
        <v>1</v>
      </c>
      <c r="M153" s="29"/>
    </row>
    <row r="154" spans="2:13" s="1" customFormat="1" ht="40.5" customHeight="1" x14ac:dyDescent="0.2">
      <c r="B154" s="89"/>
      <c r="C154" s="108" t="s">
        <v>203</v>
      </c>
      <c r="D154" s="108" t="s">
        <v>150</v>
      </c>
      <c r="E154" s="109" t="s">
        <v>1385</v>
      </c>
      <c r="F154" s="127" t="s">
        <v>2303</v>
      </c>
      <c r="G154" s="128" t="s">
        <v>348</v>
      </c>
      <c r="H154" s="129">
        <v>7</v>
      </c>
      <c r="I154" s="129"/>
      <c r="J154" s="129"/>
      <c r="K154" s="129"/>
      <c r="L154" s="92" t="s">
        <v>1</v>
      </c>
      <c r="M154" s="29"/>
    </row>
    <row r="155" spans="2:13" s="11" customFormat="1" ht="25.9" customHeight="1" x14ac:dyDescent="0.2">
      <c r="B155" s="85"/>
      <c r="C155" s="267"/>
      <c r="D155" s="268" t="s">
        <v>56</v>
      </c>
      <c r="E155" s="271" t="s">
        <v>749</v>
      </c>
      <c r="F155" s="271" t="s">
        <v>2011</v>
      </c>
      <c r="G155" s="267"/>
      <c r="H155" s="267"/>
      <c r="I155" s="267"/>
      <c r="J155" s="267"/>
      <c r="K155" s="272"/>
      <c r="M155" s="85"/>
    </row>
    <row r="156" spans="2:13" s="1" customFormat="1" ht="27" customHeight="1" x14ac:dyDescent="0.2">
      <c r="B156" s="89"/>
      <c r="C156" s="108" t="s">
        <v>208</v>
      </c>
      <c r="D156" s="108" t="s">
        <v>150</v>
      </c>
      <c r="E156" s="109" t="s">
        <v>750</v>
      </c>
      <c r="F156" s="127" t="s">
        <v>1759</v>
      </c>
      <c r="G156" s="128" t="s">
        <v>234</v>
      </c>
      <c r="H156" s="129">
        <v>40</v>
      </c>
      <c r="I156" s="129"/>
      <c r="J156" s="129"/>
      <c r="K156" s="129"/>
      <c r="L156" s="92" t="s">
        <v>1</v>
      </c>
      <c r="M156" s="29"/>
    </row>
    <row r="157" spans="2:13" s="1" customFormat="1" ht="26.25" customHeight="1" x14ac:dyDescent="0.2">
      <c r="B157" s="89"/>
      <c r="C157" s="108" t="s">
        <v>2</v>
      </c>
      <c r="D157" s="108" t="s">
        <v>150</v>
      </c>
      <c r="E157" s="109" t="s">
        <v>751</v>
      </c>
      <c r="F157" s="127" t="s">
        <v>1804</v>
      </c>
      <c r="G157" s="128" t="s">
        <v>234</v>
      </c>
      <c r="H157" s="129">
        <v>30</v>
      </c>
      <c r="I157" s="129"/>
      <c r="J157" s="129"/>
      <c r="K157" s="129"/>
      <c r="L157" s="92" t="s">
        <v>1</v>
      </c>
      <c r="M157" s="29"/>
    </row>
    <row r="158" spans="2:13" s="1" customFormat="1" ht="23.25" customHeight="1" x14ac:dyDescent="0.2">
      <c r="B158" s="89"/>
      <c r="C158" s="108" t="s">
        <v>212</v>
      </c>
      <c r="D158" s="108" t="s">
        <v>150</v>
      </c>
      <c r="E158" s="109" t="s">
        <v>752</v>
      </c>
      <c r="F158" s="127" t="s">
        <v>1761</v>
      </c>
      <c r="G158" s="128" t="s">
        <v>348</v>
      </c>
      <c r="H158" s="129">
        <v>3</v>
      </c>
      <c r="I158" s="129"/>
      <c r="J158" s="129"/>
      <c r="K158" s="129"/>
      <c r="L158" s="92" t="s">
        <v>1</v>
      </c>
      <c r="M158" s="29"/>
    </row>
    <row r="159" spans="2:13" s="1" customFormat="1" ht="26.25" customHeight="1" x14ac:dyDescent="0.2">
      <c r="B159" s="89"/>
      <c r="C159" s="108" t="s">
        <v>214</v>
      </c>
      <c r="D159" s="108" t="s">
        <v>150</v>
      </c>
      <c r="E159" s="109" t="s">
        <v>753</v>
      </c>
      <c r="F159" s="127" t="s">
        <v>2081</v>
      </c>
      <c r="G159" s="128" t="s">
        <v>348</v>
      </c>
      <c r="H159" s="129">
        <v>3</v>
      </c>
      <c r="I159" s="129"/>
      <c r="J159" s="129"/>
      <c r="K159" s="129"/>
      <c r="L159" s="92" t="s">
        <v>1</v>
      </c>
      <c r="M159" s="29"/>
    </row>
    <row r="160" spans="2:13" s="1" customFormat="1" ht="24" customHeight="1" x14ac:dyDescent="0.2">
      <c r="B160" s="89"/>
      <c r="C160" s="108" t="s">
        <v>217</v>
      </c>
      <c r="D160" s="108" t="s">
        <v>150</v>
      </c>
      <c r="E160" s="109" t="s">
        <v>754</v>
      </c>
      <c r="F160" s="127" t="s">
        <v>1805</v>
      </c>
      <c r="G160" s="128" t="s">
        <v>348</v>
      </c>
      <c r="H160" s="129">
        <v>3</v>
      </c>
      <c r="I160" s="129"/>
      <c r="J160" s="129"/>
      <c r="K160" s="129"/>
      <c r="L160" s="92" t="s">
        <v>1</v>
      </c>
      <c r="M160" s="29"/>
    </row>
    <row r="161" spans="2:13" s="1" customFormat="1" ht="17.25" customHeight="1" x14ac:dyDescent="0.2">
      <c r="B161" s="89"/>
      <c r="C161" s="108" t="s">
        <v>223</v>
      </c>
      <c r="D161" s="108" t="s">
        <v>150</v>
      </c>
      <c r="E161" s="109" t="s">
        <v>758</v>
      </c>
      <c r="F161" s="127" t="s">
        <v>1806</v>
      </c>
      <c r="G161" s="128" t="s">
        <v>348</v>
      </c>
      <c r="H161" s="129">
        <v>16</v>
      </c>
      <c r="I161" s="129"/>
      <c r="J161" s="129"/>
      <c r="K161" s="129"/>
      <c r="L161" s="92" t="s">
        <v>1</v>
      </c>
      <c r="M161" s="29"/>
    </row>
    <row r="162" spans="2:13" s="1" customFormat="1" ht="26.25" customHeight="1" x14ac:dyDescent="0.2">
      <c r="B162" s="89"/>
      <c r="C162" s="108" t="s">
        <v>221</v>
      </c>
      <c r="D162" s="108" t="s">
        <v>150</v>
      </c>
      <c r="E162" s="109" t="s">
        <v>1120</v>
      </c>
      <c r="F162" s="127" t="s">
        <v>1785</v>
      </c>
      <c r="G162" s="128" t="s">
        <v>348</v>
      </c>
      <c r="H162" s="129">
        <v>4</v>
      </c>
      <c r="I162" s="129"/>
      <c r="J162" s="129"/>
      <c r="K162" s="129"/>
      <c r="L162" s="92" t="s">
        <v>1</v>
      </c>
      <c r="M162" s="29"/>
    </row>
    <row r="163" spans="2:13" s="11" customFormat="1" ht="25.9" customHeight="1" x14ac:dyDescent="0.2">
      <c r="B163" s="85"/>
      <c r="C163" s="267"/>
      <c r="D163" s="268" t="s">
        <v>56</v>
      </c>
      <c r="E163" s="271" t="s">
        <v>759</v>
      </c>
      <c r="F163" s="271" t="s">
        <v>701</v>
      </c>
      <c r="G163" s="267"/>
      <c r="H163" s="267"/>
      <c r="I163" s="267"/>
      <c r="J163" s="267"/>
      <c r="K163" s="272"/>
      <c r="M163" s="85"/>
    </row>
    <row r="164" spans="2:13" s="1" customFormat="1" ht="30" customHeight="1" x14ac:dyDescent="0.2">
      <c r="B164" s="89"/>
      <c r="C164" s="108" t="s">
        <v>232</v>
      </c>
      <c r="D164" s="108" t="s">
        <v>150</v>
      </c>
      <c r="E164" s="109" t="s">
        <v>761</v>
      </c>
      <c r="F164" s="127" t="s">
        <v>2012</v>
      </c>
      <c r="G164" s="128" t="s">
        <v>704</v>
      </c>
      <c r="H164" s="129">
        <v>60</v>
      </c>
      <c r="I164" s="129"/>
      <c r="J164" s="129"/>
      <c r="K164" s="129"/>
      <c r="L164" s="92" t="s">
        <v>1</v>
      </c>
      <c r="M164" s="29"/>
    </row>
    <row r="165" spans="2:13" s="1" customFormat="1" ht="83.25" customHeight="1" x14ac:dyDescent="0.2">
      <c r="B165" s="89"/>
      <c r="C165" s="108" t="s">
        <v>230</v>
      </c>
      <c r="D165" s="108" t="s">
        <v>150</v>
      </c>
      <c r="E165" s="109" t="s">
        <v>1386</v>
      </c>
      <c r="F165" s="127" t="s">
        <v>2115</v>
      </c>
      <c r="G165" s="128" t="s">
        <v>704</v>
      </c>
      <c r="H165" s="129">
        <v>160</v>
      </c>
      <c r="I165" s="129"/>
      <c r="J165" s="129"/>
      <c r="K165" s="129"/>
      <c r="L165" s="92" t="s">
        <v>1</v>
      </c>
      <c r="M165" s="29"/>
    </row>
    <row r="166" spans="2:13" s="1" customFormat="1" ht="6.95" customHeight="1" x14ac:dyDescent="0.2">
      <c r="B166" s="41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29"/>
    </row>
  </sheetData>
  <autoFilter ref="C132:L165"/>
  <mergeCells count="14">
    <mergeCell ref="E7:H7"/>
    <mergeCell ref="E11:H11"/>
    <mergeCell ref="E9:H9"/>
    <mergeCell ref="E13:H13"/>
    <mergeCell ref="E22:H22"/>
    <mergeCell ref="E119:H119"/>
    <mergeCell ref="E123:H123"/>
    <mergeCell ref="E121:H121"/>
    <mergeCell ref="E125:H125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9"/>
  <sheetViews>
    <sheetView showGridLines="0" topLeftCell="A136" zoomScale="84" zoomScaleNormal="84" workbookViewId="0">
      <selection activeCell="I150" sqref="I15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6.83203125" customWidth="1"/>
    <col min="15" max="15" width="15" customWidth="1"/>
    <col min="16" max="16" width="11" customWidth="1"/>
    <col min="17" max="17" width="15" customWidth="1"/>
    <col min="18" max="18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1307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1387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K37" s="27"/>
      <c r="M37" s="29"/>
      <c r="N37" s="177"/>
    </row>
    <row r="38" spans="2:14" s="1" customFormat="1" ht="25.35" customHeight="1" x14ac:dyDescent="0.2">
      <c r="B38" s="29"/>
      <c r="D38" s="67" t="s">
        <v>30</v>
      </c>
      <c r="K38" s="175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  <c r="N39" s="177"/>
    </row>
    <row r="40" spans="2:14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  <c r="N40" s="177"/>
    </row>
    <row r="41" spans="2:14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  <c r="N41" s="177"/>
    </row>
    <row r="42" spans="2:14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  <c r="N42" s="177"/>
    </row>
    <row r="43" spans="2:14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  <c r="N43" s="177"/>
    </row>
    <row r="44" spans="2:14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  <c r="N44" s="177"/>
    </row>
    <row r="45" spans="2:14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  <c r="N45" s="177"/>
    </row>
    <row r="46" spans="2:14" s="1" customFormat="1" ht="6.95" customHeight="1" x14ac:dyDescent="0.2">
      <c r="B46" s="29"/>
      <c r="M46" s="29"/>
      <c r="N46" s="177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1307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01.04-03 - časť. 03)	Ústredné kúrenie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130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133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763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765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766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767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768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8" customFormat="1" ht="24.95" customHeight="1" x14ac:dyDescent="0.2">
      <c r="B108" s="78"/>
      <c r="C108" s="285"/>
      <c r="D108" s="286" t="s">
        <v>138</v>
      </c>
      <c r="E108" s="287"/>
      <c r="F108" s="287"/>
      <c r="G108" s="287"/>
      <c r="H108" s="287"/>
      <c r="I108" s="288"/>
      <c r="J108" s="288"/>
      <c r="K108" s="288"/>
      <c r="M108" s="78"/>
    </row>
    <row r="109" spans="2:13" s="1" customFormat="1" ht="21.75" customHeight="1" x14ac:dyDescent="0.2">
      <c r="B109" s="29"/>
      <c r="C109" s="155"/>
      <c r="D109" s="155"/>
      <c r="E109" s="155"/>
      <c r="F109" s="155"/>
      <c r="G109" s="155"/>
      <c r="H109" s="155"/>
      <c r="I109" s="155"/>
      <c r="J109" s="155"/>
      <c r="K109" s="155"/>
      <c r="M109" s="29"/>
    </row>
    <row r="110" spans="2:13" s="1" customFormat="1" ht="6.95" customHeight="1" x14ac:dyDescent="0.2">
      <c r="B110" s="29"/>
      <c r="C110" s="155"/>
      <c r="D110" s="155"/>
      <c r="E110" s="155"/>
      <c r="F110" s="155"/>
      <c r="G110" s="155"/>
      <c r="H110" s="155"/>
      <c r="I110" s="155"/>
      <c r="J110" s="155"/>
      <c r="K110" s="155"/>
      <c r="M110" s="29"/>
    </row>
    <row r="111" spans="2:13" s="1" customFormat="1" ht="29.25" customHeight="1" x14ac:dyDescent="0.2">
      <c r="B111" s="29"/>
      <c r="C111" s="56" t="s">
        <v>139</v>
      </c>
      <c r="D111" s="155"/>
      <c r="E111" s="155"/>
      <c r="F111" s="155"/>
      <c r="G111" s="155"/>
      <c r="H111" s="155"/>
      <c r="I111" s="155"/>
      <c r="J111" s="155"/>
      <c r="K111" s="175"/>
      <c r="M111" s="29"/>
    </row>
    <row r="112" spans="2:13" s="1" customFormat="1" ht="18" customHeight="1" x14ac:dyDescent="0.2">
      <c r="B112" s="29"/>
      <c r="C112" s="155"/>
      <c r="D112" s="155"/>
      <c r="E112" s="155"/>
      <c r="F112" s="155"/>
      <c r="G112" s="155"/>
      <c r="H112" s="155"/>
      <c r="I112" s="155"/>
      <c r="J112" s="155"/>
      <c r="K112" s="155"/>
      <c r="M112" s="29"/>
    </row>
    <row r="113" spans="2:13" s="1" customFormat="1" ht="29.25" customHeight="1" x14ac:dyDescent="0.2">
      <c r="B113" s="29"/>
      <c r="C113" s="289" t="s">
        <v>105</v>
      </c>
      <c r="D113" s="290"/>
      <c r="E113" s="290"/>
      <c r="F113" s="290"/>
      <c r="G113" s="290"/>
      <c r="H113" s="290"/>
      <c r="I113" s="290"/>
      <c r="J113" s="290"/>
      <c r="K113" s="291"/>
      <c r="L113" s="62"/>
      <c r="M113" s="29"/>
    </row>
    <row r="114" spans="2:13" s="1" customFormat="1" ht="6.95" customHeight="1" x14ac:dyDescent="0.2">
      <c r="B114" s="41"/>
      <c r="C114" s="278"/>
      <c r="D114" s="278"/>
      <c r="E114" s="278"/>
      <c r="F114" s="278"/>
      <c r="G114" s="278"/>
      <c r="H114" s="278"/>
      <c r="I114" s="278"/>
      <c r="J114" s="278"/>
      <c r="K114" s="278"/>
      <c r="L114" s="42"/>
      <c r="M114" s="29"/>
    </row>
    <row r="115" spans="2:13" x14ac:dyDescent="0.2">
      <c r="C115" s="322"/>
      <c r="D115" s="322"/>
      <c r="E115" s="322"/>
      <c r="F115" s="322"/>
      <c r="G115" s="322"/>
      <c r="H115" s="322"/>
      <c r="I115" s="322"/>
      <c r="J115" s="322"/>
      <c r="K115" s="322"/>
    </row>
    <row r="118" spans="2:13" s="1" customFormat="1" ht="6.95" customHeight="1" x14ac:dyDescent="0.2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29"/>
    </row>
    <row r="119" spans="2:13" s="1" customFormat="1" ht="24.95" customHeight="1" x14ac:dyDescent="0.2">
      <c r="B119" s="29"/>
      <c r="C119" s="19" t="s">
        <v>140</v>
      </c>
      <c r="M119" s="29"/>
    </row>
    <row r="120" spans="2:13" s="1" customFormat="1" ht="6.95" customHeight="1" x14ac:dyDescent="0.2">
      <c r="B120" s="29"/>
      <c r="M120" s="29"/>
    </row>
    <row r="121" spans="2:13" s="1" customFormat="1" ht="12" customHeight="1" x14ac:dyDescent="0.2">
      <c r="B121" s="29"/>
      <c r="C121" s="23" t="s">
        <v>6</v>
      </c>
      <c r="M121" s="29"/>
    </row>
    <row r="122" spans="2:13" s="1" customFormat="1" ht="16.5" customHeight="1" x14ac:dyDescent="0.2">
      <c r="B122" s="29"/>
      <c r="E122" s="410" t="str">
        <f>E7</f>
        <v>Rožňava ORPZ, rekonštrukcia a modernizácia objektu</v>
      </c>
      <c r="F122" s="411"/>
      <c r="G122" s="411"/>
      <c r="H122" s="411"/>
      <c r="M122" s="29"/>
    </row>
    <row r="123" spans="2:13" ht="12" customHeight="1" x14ac:dyDescent="0.2">
      <c r="B123" s="18"/>
      <c r="C123" s="23" t="s">
        <v>107</v>
      </c>
      <c r="M123" s="18"/>
    </row>
    <row r="124" spans="2:13" ht="16.5" customHeight="1" x14ac:dyDescent="0.2">
      <c r="B124" s="18"/>
      <c r="E124" s="410" t="s">
        <v>108</v>
      </c>
      <c r="F124" s="382"/>
      <c r="G124" s="382"/>
      <c r="H124" s="382"/>
      <c r="M124" s="18"/>
    </row>
    <row r="125" spans="2:13" ht="12" customHeight="1" x14ac:dyDescent="0.2">
      <c r="B125" s="18"/>
      <c r="C125" s="23" t="s">
        <v>109</v>
      </c>
      <c r="M125" s="18"/>
    </row>
    <row r="126" spans="2:13" s="1" customFormat="1" ht="16.5" customHeight="1" x14ac:dyDescent="0.2">
      <c r="B126" s="29"/>
      <c r="E126" s="412" t="s">
        <v>1307</v>
      </c>
      <c r="F126" s="413"/>
      <c r="G126" s="413"/>
      <c r="H126" s="413"/>
      <c r="M126" s="29"/>
    </row>
    <row r="127" spans="2:13" s="1" customFormat="1" ht="12" customHeight="1" x14ac:dyDescent="0.2">
      <c r="B127" s="29"/>
      <c r="C127" s="23" t="s">
        <v>111</v>
      </c>
      <c r="M127" s="29"/>
    </row>
    <row r="128" spans="2:13" s="1" customFormat="1" ht="16.5" customHeight="1" x14ac:dyDescent="0.2">
      <c r="B128" s="29"/>
      <c r="E128" s="378" t="str">
        <f>E13</f>
        <v>01.04-03 - časť. 03)	Ústredné kúrenie</v>
      </c>
      <c r="F128" s="413"/>
      <c r="G128" s="413"/>
      <c r="H128" s="413"/>
      <c r="M128" s="29"/>
    </row>
    <row r="129" spans="2:14" s="1" customFormat="1" ht="6.95" customHeight="1" x14ac:dyDescent="0.2">
      <c r="B129" s="29"/>
      <c r="M129" s="29"/>
    </row>
    <row r="130" spans="2:14" s="1" customFormat="1" ht="12" customHeight="1" x14ac:dyDescent="0.2">
      <c r="B130" s="29"/>
      <c r="C130" s="23" t="s">
        <v>10</v>
      </c>
      <c r="F130" s="21" t="str">
        <f>F16</f>
        <v>Rožňava ORPZ</v>
      </c>
      <c r="I130" s="23" t="s">
        <v>12</v>
      </c>
      <c r="J130" s="49"/>
      <c r="M130" s="29"/>
    </row>
    <row r="131" spans="2:14" s="1" customFormat="1" ht="6.95" customHeight="1" x14ac:dyDescent="0.2">
      <c r="B131" s="29"/>
      <c r="M131" s="29"/>
    </row>
    <row r="132" spans="2:14" s="1" customFormat="1" ht="15.2" customHeight="1" x14ac:dyDescent="0.2">
      <c r="B132" s="29"/>
      <c r="C132" s="23" t="s">
        <v>13</v>
      </c>
      <c r="F132" s="21" t="str">
        <f>E19</f>
        <v>Ministerstvo vnútra Slovenskej republiky</v>
      </c>
      <c r="I132" s="23" t="s">
        <v>20</v>
      </c>
      <c r="J132" s="24" t="str">
        <f>E25</f>
        <v>Aproving s.r.o.</v>
      </c>
      <c r="M132" s="29"/>
    </row>
    <row r="133" spans="2:14" s="1" customFormat="1" ht="15.2" customHeight="1" x14ac:dyDescent="0.2">
      <c r="B133" s="29"/>
      <c r="C133" s="23" t="s">
        <v>18</v>
      </c>
      <c r="F133" s="21" t="str">
        <f>IF(E22="","",E22)</f>
        <v xml:space="preserve"> </v>
      </c>
      <c r="I133" s="23" t="s">
        <v>24</v>
      </c>
      <c r="J133" s="24" t="str">
        <f>E28</f>
        <v xml:space="preserve"> </v>
      </c>
      <c r="M133" s="29"/>
    </row>
    <row r="134" spans="2:14" s="1" customFormat="1" ht="10.35" customHeight="1" x14ac:dyDescent="0.2">
      <c r="B134" s="29"/>
      <c r="M134" s="29"/>
    </row>
    <row r="135" spans="2:14" s="10" customFormat="1" ht="29.25" customHeight="1" x14ac:dyDescent="0.2">
      <c r="B135" s="80"/>
      <c r="C135" s="81" t="s">
        <v>141</v>
      </c>
      <c r="D135" s="82" t="s">
        <v>54</v>
      </c>
      <c r="E135" s="82" t="s">
        <v>50</v>
      </c>
      <c r="F135" s="82" t="s">
        <v>51</v>
      </c>
      <c r="G135" s="82" t="s">
        <v>142</v>
      </c>
      <c r="H135" s="82" t="s">
        <v>143</v>
      </c>
      <c r="I135" s="82" t="s">
        <v>144</v>
      </c>
      <c r="J135" s="82" t="s">
        <v>145</v>
      </c>
      <c r="K135" s="83" t="s">
        <v>119</v>
      </c>
      <c r="L135" s="84" t="s">
        <v>146</v>
      </c>
      <c r="M135" s="80"/>
    </row>
    <row r="136" spans="2:14" s="1" customFormat="1" ht="22.9" customHeight="1" x14ac:dyDescent="0.25">
      <c r="B136" s="29"/>
      <c r="C136" s="281" t="s">
        <v>113</v>
      </c>
      <c r="D136" s="224"/>
      <c r="E136" s="224"/>
      <c r="F136" s="224"/>
      <c r="G136" s="224"/>
      <c r="H136" s="224"/>
      <c r="I136" s="224"/>
      <c r="J136" s="224"/>
      <c r="K136" s="370"/>
      <c r="M136" s="29"/>
    </row>
    <row r="137" spans="2:14" s="11" customFormat="1" ht="25.9" customHeight="1" x14ac:dyDescent="0.2">
      <c r="B137" s="85"/>
      <c r="C137" s="267"/>
      <c r="D137" s="268" t="s">
        <v>56</v>
      </c>
      <c r="E137" s="271" t="s">
        <v>471</v>
      </c>
      <c r="F137" s="271" t="s">
        <v>472</v>
      </c>
      <c r="G137" s="267"/>
      <c r="H137" s="267"/>
      <c r="I137" s="267"/>
      <c r="J137" s="267"/>
      <c r="K137" s="272"/>
      <c r="M137" s="85"/>
      <c r="N137" s="196" t="s">
        <v>1889</v>
      </c>
    </row>
    <row r="138" spans="2:14" s="11" customFormat="1" ht="22.9" customHeight="1" x14ac:dyDescent="0.2">
      <c r="B138" s="85"/>
      <c r="C138" s="267"/>
      <c r="D138" s="268" t="s">
        <v>56</v>
      </c>
      <c r="E138" s="269" t="s">
        <v>527</v>
      </c>
      <c r="F138" s="269" t="s">
        <v>528</v>
      </c>
      <c r="G138" s="267"/>
      <c r="H138" s="267"/>
      <c r="I138" s="267"/>
      <c r="J138" s="267"/>
      <c r="K138" s="270"/>
      <c r="M138" s="85"/>
      <c r="N138" s="196">
        <v>1.3876999999999999</v>
      </c>
    </row>
    <row r="139" spans="2:14" s="1" customFormat="1" ht="46.5" customHeight="1" x14ac:dyDescent="0.2">
      <c r="B139" s="89"/>
      <c r="C139" s="108" t="s">
        <v>60</v>
      </c>
      <c r="D139" s="108" t="s">
        <v>150</v>
      </c>
      <c r="E139" s="109" t="s">
        <v>769</v>
      </c>
      <c r="F139" s="127" t="s">
        <v>2063</v>
      </c>
      <c r="G139" s="128" t="s">
        <v>234</v>
      </c>
      <c r="H139" s="129">
        <v>106</v>
      </c>
      <c r="I139" s="129"/>
      <c r="J139" s="129"/>
      <c r="K139" s="129"/>
      <c r="L139" s="92" t="s">
        <v>1</v>
      </c>
      <c r="M139" s="29"/>
    </row>
    <row r="140" spans="2:14" s="1" customFormat="1" ht="27" customHeight="1" x14ac:dyDescent="0.2">
      <c r="B140" s="89"/>
      <c r="C140" s="273" t="s">
        <v>64</v>
      </c>
      <c r="D140" s="273" t="s">
        <v>218</v>
      </c>
      <c r="E140" s="274" t="s">
        <v>770</v>
      </c>
      <c r="F140" s="201" t="s">
        <v>2036</v>
      </c>
      <c r="G140" s="202" t="s">
        <v>234</v>
      </c>
      <c r="H140" s="203">
        <v>34</v>
      </c>
      <c r="I140" s="203"/>
      <c r="J140" s="240"/>
      <c r="K140" s="203"/>
      <c r="L140" s="104" t="s">
        <v>1</v>
      </c>
      <c r="M140" s="105"/>
    </row>
    <row r="141" spans="2:14" s="1" customFormat="1" ht="27" customHeight="1" x14ac:dyDescent="0.2">
      <c r="B141" s="89"/>
      <c r="C141" s="273" t="s">
        <v>68</v>
      </c>
      <c r="D141" s="273" t="s">
        <v>218</v>
      </c>
      <c r="E141" s="274" t="s">
        <v>771</v>
      </c>
      <c r="F141" s="201" t="s">
        <v>2082</v>
      </c>
      <c r="G141" s="202" t="s">
        <v>234</v>
      </c>
      <c r="H141" s="203">
        <v>8</v>
      </c>
      <c r="I141" s="203"/>
      <c r="J141" s="240"/>
      <c r="K141" s="203"/>
      <c r="L141" s="104" t="s">
        <v>1</v>
      </c>
      <c r="M141" s="105"/>
    </row>
    <row r="142" spans="2:14" s="1" customFormat="1" ht="27" customHeight="1" x14ac:dyDescent="0.2">
      <c r="B142" s="89"/>
      <c r="C142" s="273" t="s">
        <v>155</v>
      </c>
      <c r="D142" s="273" t="s">
        <v>218</v>
      </c>
      <c r="E142" s="274" t="s">
        <v>772</v>
      </c>
      <c r="F142" s="201" t="s">
        <v>2083</v>
      </c>
      <c r="G142" s="202" t="s">
        <v>234</v>
      </c>
      <c r="H142" s="203">
        <v>16</v>
      </c>
      <c r="I142" s="203"/>
      <c r="J142" s="240"/>
      <c r="K142" s="203"/>
      <c r="L142" s="104" t="s">
        <v>1</v>
      </c>
      <c r="M142" s="105"/>
    </row>
    <row r="143" spans="2:14" s="1" customFormat="1" ht="27" customHeight="1" x14ac:dyDescent="0.2">
      <c r="B143" s="89"/>
      <c r="C143" s="273" t="s">
        <v>166</v>
      </c>
      <c r="D143" s="273" t="s">
        <v>218</v>
      </c>
      <c r="E143" s="274" t="s">
        <v>773</v>
      </c>
      <c r="F143" s="201" t="s">
        <v>2084</v>
      </c>
      <c r="G143" s="202" t="s">
        <v>234</v>
      </c>
      <c r="H143" s="203">
        <v>32</v>
      </c>
      <c r="I143" s="203"/>
      <c r="J143" s="240"/>
      <c r="K143" s="203"/>
      <c r="L143" s="104" t="s">
        <v>1</v>
      </c>
      <c r="M143" s="105"/>
    </row>
    <row r="144" spans="2:14" s="1" customFormat="1" ht="27" customHeight="1" x14ac:dyDescent="0.2">
      <c r="B144" s="89"/>
      <c r="C144" s="273" t="s">
        <v>171</v>
      </c>
      <c r="D144" s="273" t="s">
        <v>218</v>
      </c>
      <c r="E144" s="274" t="s">
        <v>774</v>
      </c>
      <c r="F144" s="201" t="s">
        <v>2085</v>
      </c>
      <c r="G144" s="202" t="s">
        <v>234</v>
      </c>
      <c r="H144" s="203">
        <v>8</v>
      </c>
      <c r="I144" s="203"/>
      <c r="J144" s="240"/>
      <c r="K144" s="203"/>
      <c r="L144" s="104" t="s">
        <v>1</v>
      </c>
      <c r="M144" s="105"/>
    </row>
    <row r="145" spans="2:14" s="1" customFormat="1" ht="27" customHeight="1" x14ac:dyDescent="0.2">
      <c r="B145" s="89"/>
      <c r="C145" s="273" t="s">
        <v>175</v>
      </c>
      <c r="D145" s="273" t="s">
        <v>218</v>
      </c>
      <c r="E145" s="274" t="s">
        <v>775</v>
      </c>
      <c r="F145" s="201" t="s">
        <v>2086</v>
      </c>
      <c r="G145" s="202" t="s">
        <v>234</v>
      </c>
      <c r="H145" s="203">
        <v>6</v>
      </c>
      <c r="I145" s="203"/>
      <c r="J145" s="240"/>
      <c r="K145" s="203"/>
      <c r="L145" s="104" t="s">
        <v>1</v>
      </c>
      <c r="M145" s="105"/>
    </row>
    <row r="146" spans="2:14" s="1" customFormat="1" ht="39" customHeight="1" x14ac:dyDescent="0.2">
      <c r="B146" s="89"/>
      <c r="C146" s="273" t="s">
        <v>177</v>
      </c>
      <c r="D146" s="273" t="s">
        <v>218</v>
      </c>
      <c r="E146" s="274" t="s">
        <v>776</v>
      </c>
      <c r="F146" s="201" t="s">
        <v>2087</v>
      </c>
      <c r="G146" s="202" t="s">
        <v>234</v>
      </c>
      <c r="H146" s="203">
        <v>2</v>
      </c>
      <c r="I146" s="203"/>
      <c r="J146" s="240"/>
      <c r="K146" s="203"/>
      <c r="L146" s="104" t="s">
        <v>1</v>
      </c>
      <c r="M146" s="105"/>
    </row>
    <row r="147" spans="2:14" s="1" customFormat="1" ht="34.5" customHeight="1" x14ac:dyDescent="0.2">
      <c r="B147" s="89"/>
      <c r="C147" s="108" t="s">
        <v>179</v>
      </c>
      <c r="D147" s="108" t="s">
        <v>150</v>
      </c>
      <c r="E147" s="109" t="s">
        <v>780</v>
      </c>
      <c r="F147" s="127" t="s">
        <v>781</v>
      </c>
      <c r="G147" s="128" t="s">
        <v>782</v>
      </c>
      <c r="H147" s="129"/>
      <c r="I147" s="129">
        <v>0</v>
      </c>
      <c r="J147" s="129">
        <v>1.3</v>
      </c>
      <c r="K147" s="129"/>
      <c r="L147" s="92" t="s">
        <v>1</v>
      </c>
      <c r="M147" s="29"/>
      <c r="N147" s="167"/>
    </row>
    <row r="148" spans="2:14" s="11" customFormat="1" ht="22.9" customHeight="1" x14ac:dyDescent="0.2">
      <c r="B148" s="85"/>
      <c r="C148" s="267"/>
      <c r="D148" s="268" t="s">
        <v>56</v>
      </c>
      <c r="E148" s="269" t="s">
        <v>783</v>
      </c>
      <c r="F148" s="269" t="s">
        <v>784</v>
      </c>
      <c r="G148" s="267"/>
      <c r="H148" s="267"/>
      <c r="I148" s="267"/>
      <c r="J148" s="267"/>
      <c r="K148" s="270"/>
      <c r="M148" s="85"/>
    </row>
    <row r="149" spans="2:14" s="1" customFormat="1" ht="45" customHeight="1" x14ac:dyDescent="0.2">
      <c r="B149" s="89"/>
      <c r="C149" s="108" t="s">
        <v>183</v>
      </c>
      <c r="D149" s="108" t="s">
        <v>150</v>
      </c>
      <c r="E149" s="109" t="s">
        <v>785</v>
      </c>
      <c r="F149" s="127" t="s">
        <v>2124</v>
      </c>
      <c r="G149" s="128" t="s">
        <v>786</v>
      </c>
      <c r="H149" s="129">
        <v>1</v>
      </c>
      <c r="I149" s="129"/>
      <c r="J149" s="129"/>
      <c r="K149" s="129"/>
      <c r="L149" s="92" t="s">
        <v>1</v>
      </c>
      <c r="M149" s="29"/>
      <c r="N149" s="168"/>
    </row>
    <row r="150" spans="2:14" s="11" customFormat="1" ht="22.9" customHeight="1" x14ac:dyDescent="0.2">
      <c r="B150" s="85"/>
      <c r="C150" s="267"/>
      <c r="D150" s="268" t="s">
        <v>56</v>
      </c>
      <c r="E150" s="269" t="s">
        <v>806</v>
      </c>
      <c r="F150" s="269" t="s">
        <v>807</v>
      </c>
      <c r="G150" s="267"/>
      <c r="H150" s="267"/>
      <c r="I150" s="267"/>
      <c r="J150" s="267"/>
      <c r="K150" s="270"/>
      <c r="M150" s="85"/>
      <c r="N150" s="170"/>
    </row>
    <row r="151" spans="2:14" s="1" customFormat="1" ht="28.5" customHeight="1" x14ac:dyDescent="0.2">
      <c r="B151" s="89"/>
      <c r="C151" s="108" t="s">
        <v>189</v>
      </c>
      <c r="D151" s="108" t="s">
        <v>150</v>
      </c>
      <c r="E151" s="109" t="s">
        <v>815</v>
      </c>
      <c r="F151" s="127" t="s">
        <v>1688</v>
      </c>
      <c r="G151" s="128" t="s">
        <v>348</v>
      </c>
      <c r="H151" s="129">
        <v>1</v>
      </c>
      <c r="I151" s="129"/>
      <c r="J151" s="129"/>
      <c r="K151" s="129"/>
      <c r="L151" s="92" t="s">
        <v>1</v>
      </c>
      <c r="M151" s="29"/>
      <c r="N151" s="168"/>
    </row>
    <row r="152" spans="2:14" s="1" customFormat="1" ht="33.75" customHeight="1" x14ac:dyDescent="0.2">
      <c r="B152" s="89"/>
      <c r="C152" s="273" t="s">
        <v>191</v>
      </c>
      <c r="D152" s="273" t="s">
        <v>218</v>
      </c>
      <c r="E152" s="274" t="s">
        <v>1388</v>
      </c>
      <c r="F152" s="201" t="s">
        <v>2254</v>
      </c>
      <c r="G152" s="202" t="s">
        <v>348</v>
      </c>
      <c r="H152" s="203">
        <v>1</v>
      </c>
      <c r="I152" s="203"/>
      <c r="J152" s="240"/>
      <c r="K152" s="203"/>
      <c r="L152" s="104" t="s">
        <v>1</v>
      </c>
      <c r="M152" s="105"/>
    </row>
    <row r="153" spans="2:14" s="1" customFormat="1" ht="21" customHeight="1" x14ac:dyDescent="0.2">
      <c r="B153" s="89"/>
      <c r="C153" s="273" t="s">
        <v>193</v>
      </c>
      <c r="D153" s="273" t="s">
        <v>218</v>
      </c>
      <c r="E153" s="274" t="s">
        <v>1389</v>
      </c>
      <c r="F153" s="201" t="s">
        <v>1390</v>
      </c>
      <c r="G153" s="202" t="s">
        <v>348</v>
      </c>
      <c r="H153" s="203">
        <v>1</v>
      </c>
      <c r="I153" s="203"/>
      <c r="J153" s="240"/>
      <c r="K153" s="203"/>
      <c r="L153" s="104" t="s">
        <v>1</v>
      </c>
      <c r="M153" s="105"/>
    </row>
    <row r="154" spans="2:14" s="1" customFormat="1" ht="31.5" customHeight="1" x14ac:dyDescent="0.2">
      <c r="B154" s="89"/>
      <c r="C154" s="108" t="s">
        <v>196</v>
      </c>
      <c r="D154" s="108" t="s">
        <v>150</v>
      </c>
      <c r="E154" s="109" t="s">
        <v>1124</v>
      </c>
      <c r="F154" s="127" t="s">
        <v>2088</v>
      </c>
      <c r="G154" s="128" t="s">
        <v>786</v>
      </c>
      <c r="H154" s="129">
        <v>1</v>
      </c>
      <c r="I154" s="129"/>
      <c r="J154" s="129"/>
      <c r="K154" s="129"/>
      <c r="L154" s="92" t="s">
        <v>1</v>
      </c>
      <c r="M154" s="29"/>
    </row>
    <row r="155" spans="2:14" s="1" customFormat="1" ht="33" customHeight="1" x14ac:dyDescent="0.2">
      <c r="B155" s="89"/>
      <c r="C155" s="273" t="s">
        <v>198</v>
      </c>
      <c r="D155" s="273" t="s">
        <v>218</v>
      </c>
      <c r="E155" s="274" t="s">
        <v>1125</v>
      </c>
      <c r="F155" s="201" t="s">
        <v>2275</v>
      </c>
      <c r="G155" s="202" t="s">
        <v>348</v>
      </c>
      <c r="H155" s="203">
        <v>1</v>
      </c>
      <c r="I155" s="203"/>
      <c r="J155" s="240"/>
      <c r="K155" s="203"/>
      <c r="L155" s="104" t="s">
        <v>1</v>
      </c>
      <c r="M155" s="105"/>
    </row>
    <row r="156" spans="2:14" s="1" customFormat="1" ht="22.5" customHeight="1" x14ac:dyDescent="0.2">
      <c r="B156" s="89"/>
      <c r="C156" s="108" t="s">
        <v>200</v>
      </c>
      <c r="D156" s="108" t="s">
        <v>150</v>
      </c>
      <c r="E156" s="109" t="s">
        <v>1126</v>
      </c>
      <c r="F156" s="127" t="s">
        <v>2089</v>
      </c>
      <c r="G156" s="128" t="s">
        <v>786</v>
      </c>
      <c r="H156" s="129">
        <v>2</v>
      </c>
      <c r="I156" s="129"/>
      <c r="J156" s="129"/>
      <c r="K156" s="129"/>
      <c r="L156" s="92" t="s">
        <v>1</v>
      </c>
      <c r="M156" s="29"/>
    </row>
    <row r="157" spans="2:14" s="1" customFormat="1" ht="34.5" customHeight="1" x14ac:dyDescent="0.2">
      <c r="B157" s="89"/>
      <c r="C157" s="273" t="s">
        <v>203</v>
      </c>
      <c r="D157" s="273" t="s">
        <v>218</v>
      </c>
      <c r="E157" s="274" t="s">
        <v>1127</v>
      </c>
      <c r="F157" s="201" t="s">
        <v>2253</v>
      </c>
      <c r="G157" s="202" t="s">
        <v>348</v>
      </c>
      <c r="H157" s="203">
        <v>1</v>
      </c>
      <c r="I157" s="203"/>
      <c r="J157" s="240"/>
      <c r="K157" s="203"/>
      <c r="L157" s="104" t="s">
        <v>1</v>
      </c>
      <c r="M157" s="105"/>
    </row>
    <row r="158" spans="2:14" s="1" customFormat="1" ht="33.75" customHeight="1" x14ac:dyDescent="0.2">
      <c r="B158" s="89"/>
      <c r="C158" s="273" t="s">
        <v>205</v>
      </c>
      <c r="D158" s="273" t="s">
        <v>218</v>
      </c>
      <c r="E158" s="274" t="s">
        <v>1128</v>
      </c>
      <c r="F158" s="201" t="s">
        <v>2252</v>
      </c>
      <c r="G158" s="202" t="s">
        <v>348</v>
      </c>
      <c r="H158" s="203">
        <v>1</v>
      </c>
      <c r="I158" s="203"/>
      <c r="J158" s="240"/>
      <c r="K158" s="203"/>
      <c r="L158" s="104" t="s">
        <v>1</v>
      </c>
      <c r="M158" s="105"/>
    </row>
    <row r="159" spans="2:14" s="1" customFormat="1" ht="21" customHeight="1" x14ac:dyDescent="0.2">
      <c r="B159" s="89"/>
      <c r="C159" s="108" t="s">
        <v>208</v>
      </c>
      <c r="D159" s="108" t="s">
        <v>150</v>
      </c>
      <c r="E159" s="109" t="s">
        <v>830</v>
      </c>
      <c r="F159" s="127" t="s">
        <v>831</v>
      </c>
      <c r="G159" s="128" t="s">
        <v>782</v>
      </c>
      <c r="H159" s="129"/>
      <c r="I159" s="129">
        <v>0</v>
      </c>
      <c r="J159" s="129">
        <v>1.1000000000000001</v>
      </c>
      <c r="K159" s="129"/>
      <c r="L159" s="92" t="s">
        <v>1</v>
      </c>
      <c r="M159" s="29"/>
      <c r="N159" s="167"/>
    </row>
    <row r="160" spans="2:14" s="11" customFormat="1" ht="22.9" customHeight="1" x14ac:dyDescent="0.2">
      <c r="B160" s="85"/>
      <c r="C160" s="267"/>
      <c r="D160" s="268" t="s">
        <v>56</v>
      </c>
      <c r="E160" s="269" t="s">
        <v>832</v>
      </c>
      <c r="F160" s="269" t="s">
        <v>833</v>
      </c>
      <c r="G160" s="267"/>
      <c r="H160" s="267"/>
      <c r="I160" s="267"/>
      <c r="J160" s="267"/>
      <c r="K160" s="270"/>
      <c r="M160" s="85"/>
    </row>
    <row r="161" spans="2:14" s="1" customFormat="1" ht="45" customHeight="1" x14ac:dyDescent="0.2">
      <c r="B161" s="89"/>
      <c r="C161" s="108" t="s">
        <v>2</v>
      </c>
      <c r="D161" s="108" t="s">
        <v>150</v>
      </c>
      <c r="E161" s="109" t="s">
        <v>834</v>
      </c>
      <c r="F161" s="127" t="s">
        <v>1908</v>
      </c>
      <c r="G161" s="128" t="s">
        <v>234</v>
      </c>
      <c r="H161" s="129">
        <v>294</v>
      </c>
      <c r="I161" s="129"/>
      <c r="J161" s="129"/>
      <c r="K161" s="129"/>
      <c r="L161" s="92" t="s">
        <v>1</v>
      </c>
      <c r="M161" s="29"/>
      <c r="N161" s="168"/>
    </row>
    <row r="162" spans="2:14" s="1" customFormat="1" ht="45" customHeight="1" x14ac:dyDescent="0.2">
      <c r="B162" s="89"/>
      <c r="C162" s="108" t="s">
        <v>212</v>
      </c>
      <c r="D162" s="108" t="s">
        <v>150</v>
      </c>
      <c r="E162" s="109" t="s">
        <v>835</v>
      </c>
      <c r="F162" s="127" t="s">
        <v>1909</v>
      </c>
      <c r="G162" s="128" t="s">
        <v>234</v>
      </c>
      <c r="H162" s="129">
        <v>22</v>
      </c>
      <c r="I162" s="129"/>
      <c r="J162" s="129"/>
      <c r="K162" s="129"/>
      <c r="L162" s="92" t="s">
        <v>1</v>
      </c>
      <c r="M162" s="29"/>
      <c r="N162" s="168"/>
    </row>
    <row r="163" spans="2:14" s="1" customFormat="1" ht="45" customHeight="1" x14ac:dyDescent="0.2">
      <c r="B163" s="89"/>
      <c r="C163" s="108" t="s">
        <v>214</v>
      </c>
      <c r="D163" s="108" t="s">
        <v>150</v>
      </c>
      <c r="E163" s="109" t="s">
        <v>836</v>
      </c>
      <c r="F163" s="127" t="s">
        <v>1982</v>
      </c>
      <c r="G163" s="128" t="s">
        <v>234</v>
      </c>
      <c r="H163" s="129">
        <v>34</v>
      </c>
      <c r="I163" s="129"/>
      <c r="J163" s="129"/>
      <c r="K163" s="129"/>
      <c r="L163" s="92" t="s">
        <v>1</v>
      </c>
      <c r="M163" s="29"/>
      <c r="N163" s="168"/>
    </row>
    <row r="164" spans="2:14" s="1" customFormat="1" ht="45" customHeight="1" x14ac:dyDescent="0.2">
      <c r="B164" s="89"/>
      <c r="C164" s="108" t="s">
        <v>217</v>
      </c>
      <c r="D164" s="108" t="s">
        <v>150</v>
      </c>
      <c r="E164" s="109" t="s">
        <v>837</v>
      </c>
      <c r="F164" s="127" t="s">
        <v>1911</v>
      </c>
      <c r="G164" s="128" t="s">
        <v>234</v>
      </c>
      <c r="H164" s="129">
        <v>32</v>
      </c>
      <c r="I164" s="129"/>
      <c r="J164" s="129"/>
      <c r="K164" s="129"/>
      <c r="L164" s="92" t="s">
        <v>1</v>
      </c>
      <c r="M164" s="29"/>
      <c r="N164" s="168"/>
    </row>
    <row r="165" spans="2:14" s="1" customFormat="1" ht="45" customHeight="1" x14ac:dyDescent="0.2">
      <c r="B165" s="89"/>
      <c r="C165" s="108" t="s">
        <v>221</v>
      </c>
      <c r="D165" s="108" t="s">
        <v>150</v>
      </c>
      <c r="E165" s="109" t="s">
        <v>838</v>
      </c>
      <c r="F165" s="127" t="s">
        <v>1912</v>
      </c>
      <c r="G165" s="128" t="s">
        <v>234</v>
      </c>
      <c r="H165" s="129">
        <v>8</v>
      </c>
      <c r="I165" s="129"/>
      <c r="J165" s="129"/>
      <c r="K165" s="129"/>
      <c r="L165" s="92" t="s">
        <v>1</v>
      </c>
      <c r="M165" s="29"/>
      <c r="N165" s="168"/>
    </row>
    <row r="166" spans="2:14" s="1" customFormat="1" ht="45" customHeight="1" x14ac:dyDescent="0.2">
      <c r="B166" s="89"/>
      <c r="C166" s="108" t="s">
        <v>223</v>
      </c>
      <c r="D166" s="108" t="s">
        <v>150</v>
      </c>
      <c r="E166" s="109" t="s">
        <v>839</v>
      </c>
      <c r="F166" s="127" t="s">
        <v>1913</v>
      </c>
      <c r="G166" s="128" t="s">
        <v>234</v>
      </c>
      <c r="H166" s="129">
        <v>6</v>
      </c>
      <c r="I166" s="129"/>
      <c r="J166" s="129"/>
      <c r="K166" s="129"/>
      <c r="L166" s="92" t="s">
        <v>1</v>
      </c>
      <c r="M166" s="29"/>
      <c r="N166" s="168"/>
    </row>
    <row r="167" spans="2:14" s="1" customFormat="1" ht="45" customHeight="1" x14ac:dyDescent="0.2">
      <c r="B167" s="89"/>
      <c r="C167" s="108" t="s">
        <v>230</v>
      </c>
      <c r="D167" s="108" t="s">
        <v>150</v>
      </c>
      <c r="E167" s="109" t="s">
        <v>840</v>
      </c>
      <c r="F167" s="127" t="s">
        <v>1914</v>
      </c>
      <c r="G167" s="128" t="s">
        <v>234</v>
      </c>
      <c r="H167" s="129">
        <v>2</v>
      </c>
      <c r="I167" s="129"/>
      <c r="J167" s="129"/>
      <c r="K167" s="129"/>
      <c r="L167" s="92" t="s">
        <v>1</v>
      </c>
      <c r="M167" s="29"/>
      <c r="N167" s="168"/>
    </row>
    <row r="168" spans="2:14" s="1" customFormat="1" ht="28.5" customHeight="1" x14ac:dyDescent="0.2">
      <c r="B168" s="89"/>
      <c r="C168" s="108" t="s">
        <v>232</v>
      </c>
      <c r="D168" s="108" t="s">
        <v>150</v>
      </c>
      <c r="E168" s="109" t="s">
        <v>841</v>
      </c>
      <c r="F168" s="127" t="s">
        <v>842</v>
      </c>
      <c r="G168" s="128" t="s">
        <v>234</v>
      </c>
      <c r="H168" s="129">
        <v>200</v>
      </c>
      <c r="I168" s="129"/>
      <c r="J168" s="129"/>
      <c r="K168" s="129"/>
      <c r="L168" s="92" t="s">
        <v>1</v>
      </c>
      <c r="M168" s="29"/>
      <c r="N168" s="168"/>
    </row>
    <row r="169" spans="2:14" s="1" customFormat="1" ht="35.25" customHeight="1" x14ac:dyDescent="0.2">
      <c r="B169" s="89"/>
      <c r="C169" s="108" t="s">
        <v>239</v>
      </c>
      <c r="D169" s="108" t="s">
        <v>150</v>
      </c>
      <c r="E169" s="109" t="s">
        <v>843</v>
      </c>
      <c r="F169" s="127" t="s">
        <v>844</v>
      </c>
      <c r="G169" s="128" t="s">
        <v>234</v>
      </c>
      <c r="H169" s="129">
        <v>96</v>
      </c>
      <c r="I169" s="129"/>
      <c r="J169" s="129"/>
      <c r="K169" s="129"/>
      <c r="L169" s="92" t="s">
        <v>1</v>
      </c>
      <c r="M169" s="29"/>
      <c r="N169" s="168"/>
    </row>
    <row r="170" spans="2:14" s="1" customFormat="1" ht="44.25" customHeight="1" x14ac:dyDescent="0.2">
      <c r="B170" s="89"/>
      <c r="C170" s="108" t="s">
        <v>241</v>
      </c>
      <c r="D170" s="108" t="s">
        <v>150</v>
      </c>
      <c r="E170" s="109" t="s">
        <v>1391</v>
      </c>
      <c r="F170" s="127" t="s">
        <v>1663</v>
      </c>
      <c r="G170" s="128" t="s">
        <v>234</v>
      </c>
      <c r="H170" s="129">
        <v>1</v>
      </c>
      <c r="I170" s="129"/>
      <c r="J170" s="129"/>
      <c r="K170" s="129"/>
      <c r="L170" s="92" t="s">
        <v>1</v>
      </c>
      <c r="M170" s="29"/>
      <c r="N170" s="168"/>
    </row>
    <row r="171" spans="2:14" s="1" customFormat="1" ht="44.25" customHeight="1" x14ac:dyDescent="0.2">
      <c r="B171" s="89"/>
      <c r="C171" s="108" t="s">
        <v>307</v>
      </c>
      <c r="D171" s="108" t="s">
        <v>150</v>
      </c>
      <c r="E171" s="109" t="s">
        <v>1392</v>
      </c>
      <c r="F171" s="127" t="s">
        <v>1664</v>
      </c>
      <c r="G171" s="128" t="s">
        <v>234</v>
      </c>
      <c r="H171" s="129">
        <v>1</v>
      </c>
      <c r="I171" s="129"/>
      <c r="J171" s="129"/>
      <c r="K171" s="129"/>
      <c r="L171" s="92" t="s">
        <v>1</v>
      </c>
      <c r="M171" s="29"/>
      <c r="N171" s="168"/>
    </row>
    <row r="172" spans="2:14" s="1" customFormat="1" ht="23.25" customHeight="1" x14ac:dyDescent="0.2">
      <c r="B172" s="89"/>
      <c r="C172" s="108" t="s">
        <v>309</v>
      </c>
      <c r="D172" s="108" t="s">
        <v>150</v>
      </c>
      <c r="E172" s="109" t="s">
        <v>852</v>
      </c>
      <c r="F172" s="127" t="s">
        <v>853</v>
      </c>
      <c r="G172" s="128" t="s">
        <v>234</v>
      </c>
      <c r="H172" s="129">
        <v>296</v>
      </c>
      <c r="I172" s="129"/>
      <c r="J172" s="129"/>
      <c r="K172" s="129"/>
      <c r="L172" s="92" t="s">
        <v>1</v>
      </c>
      <c r="M172" s="29"/>
      <c r="N172" s="168"/>
    </row>
    <row r="173" spans="2:14" s="1" customFormat="1" ht="30.75" customHeight="1" x14ac:dyDescent="0.2">
      <c r="B173" s="89"/>
      <c r="C173" s="108" t="s">
        <v>311</v>
      </c>
      <c r="D173" s="108" t="s">
        <v>150</v>
      </c>
      <c r="E173" s="109" t="s">
        <v>858</v>
      </c>
      <c r="F173" s="127" t="s">
        <v>859</v>
      </c>
      <c r="G173" s="128" t="s">
        <v>169</v>
      </c>
      <c r="H173" s="129">
        <v>1.08</v>
      </c>
      <c r="I173" s="129"/>
      <c r="J173" s="129"/>
      <c r="K173" s="129"/>
      <c r="L173" s="92" t="s">
        <v>1</v>
      </c>
      <c r="M173" s="29"/>
      <c r="N173" s="168"/>
    </row>
    <row r="174" spans="2:14" s="1" customFormat="1" ht="35.25" customHeight="1" x14ac:dyDescent="0.2">
      <c r="B174" s="89"/>
      <c r="C174" s="108" t="s">
        <v>313</v>
      </c>
      <c r="D174" s="108" t="s">
        <v>150</v>
      </c>
      <c r="E174" s="109" t="s">
        <v>1653</v>
      </c>
      <c r="F174" s="127" t="s">
        <v>1654</v>
      </c>
      <c r="G174" s="128" t="s">
        <v>782</v>
      </c>
      <c r="H174" s="129"/>
      <c r="I174" s="129">
        <v>0</v>
      </c>
      <c r="J174" s="129">
        <v>1.5</v>
      </c>
      <c r="K174" s="129"/>
      <c r="L174" s="92" t="s">
        <v>1</v>
      </c>
      <c r="M174" s="29"/>
      <c r="N174" s="171"/>
    </row>
    <row r="175" spans="2:14" s="11" customFormat="1" ht="22.9" customHeight="1" x14ac:dyDescent="0.2">
      <c r="B175" s="85"/>
      <c r="C175" s="172"/>
      <c r="D175" s="219" t="s">
        <v>56</v>
      </c>
      <c r="E175" s="220" t="s">
        <v>862</v>
      </c>
      <c r="F175" s="220" t="s">
        <v>863</v>
      </c>
      <c r="G175" s="172"/>
      <c r="H175" s="172"/>
      <c r="I175" s="172"/>
      <c r="J175" s="172"/>
      <c r="K175" s="222"/>
      <c r="M175" s="85"/>
    </row>
    <row r="176" spans="2:14" s="1" customFormat="1" ht="16.5" customHeight="1" x14ac:dyDescent="0.2">
      <c r="B176" s="89"/>
      <c r="C176" s="90" t="s">
        <v>316</v>
      </c>
      <c r="D176" s="90" t="s">
        <v>150</v>
      </c>
      <c r="E176" s="91" t="s">
        <v>872</v>
      </c>
      <c r="F176" s="127" t="s">
        <v>873</v>
      </c>
      <c r="G176" s="128" t="s">
        <v>348</v>
      </c>
      <c r="H176" s="129">
        <v>56</v>
      </c>
      <c r="I176" s="129"/>
      <c r="J176" s="129"/>
      <c r="K176" s="134"/>
      <c r="L176" s="92" t="s">
        <v>1</v>
      </c>
      <c r="M176" s="29"/>
      <c r="N176" s="168"/>
    </row>
    <row r="177" spans="2:14" s="1" customFormat="1" ht="30.75" customHeight="1" x14ac:dyDescent="0.2">
      <c r="B177" s="89"/>
      <c r="C177" s="90" t="s">
        <v>318</v>
      </c>
      <c r="D177" s="90" t="s">
        <v>150</v>
      </c>
      <c r="E177" s="91" t="s">
        <v>874</v>
      </c>
      <c r="F177" s="127" t="s">
        <v>2014</v>
      </c>
      <c r="G177" s="128" t="s">
        <v>348</v>
      </c>
      <c r="H177" s="129">
        <v>18</v>
      </c>
      <c r="I177" s="129"/>
      <c r="J177" s="129"/>
      <c r="K177" s="134"/>
      <c r="L177" s="92" t="s">
        <v>1</v>
      </c>
      <c r="M177" s="29"/>
      <c r="N177" s="168"/>
    </row>
    <row r="178" spans="2:14" s="1" customFormat="1" ht="38.25" customHeight="1" x14ac:dyDescent="0.2">
      <c r="B178" s="89"/>
      <c r="C178" s="199" t="s">
        <v>320</v>
      </c>
      <c r="D178" s="199" t="s">
        <v>218</v>
      </c>
      <c r="E178" s="200" t="s">
        <v>875</v>
      </c>
      <c r="F178" s="201" t="s">
        <v>1983</v>
      </c>
      <c r="G178" s="202" t="s">
        <v>348</v>
      </c>
      <c r="H178" s="203">
        <v>18</v>
      </c>
      <c r="I178" s="203"/>
      <c r="J178" s="240"/>
      <c r="K178" s="205"/>
      <c r="L178" s="104" t="s">
        <v>1</v>
      </c>
      <c r="M178" s="105"/>
      <c r="N178" s="168"/>
    </row>
    <row r="179" spans="2:14" s="1" customFormat="1" ht="22.5" customHeight="1" x14ac:dyDescent="0.2">
      <c r="B179" s="89"/>
      <c r="C179" s="90" t="s">
        <v>322</v>
      </c>
      <c r="D179" s="90" t="s">
        <v>150</v>
      </c>
      <c r="E179" s="91" t="s">
        <v>877</v>
      </c>
      <c r="F179" s="127" t="s">
        <v>2015</v>
      </c>
      <c r="G179" s="128" t="s">
        <v>348</v>
      </c>
      <c r="H179" s="129">
        <v>56</v>
      </c>
      <c r="I179" s="129"/>
      <c r="J179" s="129"/>
      <c r="K179" s="134"/>
      <c r="L179" s="92" t="s">
        <v>1</v>
      </c>
      <c r="M179" s="29"/>
      <c r="N179" s="168"/>
    </row>
    <row r="180" spans="2:14" s="1" customFormat="1" ht="40.5" customHeight="1" x14ac:dyDescent="0.2">
      <c r="B180" s="89"/>
      <c r="C180" s="199" t="s">
        <v>326</v>
      </c>
      <c r="D180" s="199" t="s">
        <v>218</v>
      </c>
      <c r="E180" s="200" t="s">
        <v>878</v>
      </c>
      <c r="F180" s="201" t="s">
        <v>2075</v>
      </c>
      <c r="G180" s="202" t="s">
        <v>348</v>
      </c>
      <c r="H180" s="203">
        <v>56</v>
      </c>
      <c r="I180" s="203"/>
      <c r="J180" s="240"/>
      <c r="K180" s="205"/>
      <c r="L180" s="104" t="s">
        <v>1</v>
      </c>
      <c r="M180" s="105"/>
      <c r="N180" s="168"/>
    </row>
    <row r="181" spans="2:14" s="1" customFormat="1" ht="27" customHeight="1" x14ac:dyDescent="0.2">
      <c r="B181" s="89"/>
      <c r="C181" s="90" t="s">
        <v>328</v>
      </c>
      <c r="D181" s="90" t="s">
        <v>150</v>
      </c>
      <c r="E181" s="91" t="s">
        <v>879</v>
      </c>
      <c r="F181" s="127" t="s">
        <v>2017</v>
      </c>
      <c r="G181" s="128" t="s">
        <v>348</v>
      </c>
      <c r="H181" s="129">
        <v>62</v>
      </c>
      <c r="I181" s="129"/>
      <c r="J181" s="129"/>
      <c r="K181" s="134"/>
      <c r="L181" s="92" t="s">
        <v>1</v>
      </c>
      <c r="M181" s="29"/>
      <c r="N181" s="168"/>
    </row>
    <row r="182" spans="2:14" s="1" customFormat="1" ht="29.25" customHeight="1" x14ac:dyDescent="0.2">
      <c r="B182" s="89"/>
      <c r="C182" s="199" t="s">
        <v>330</v>
      </c>
      <c r="D182" s="199" t="s">
        <v>218</v>
      </c>
      <c r="E182" s="200" t="s">
        <v>880</v>
      </c>
      <c r="F182" s="201" t="s">
        <v>2193</v>
      </c>
      <c r="G182" s="202" t="s">
        <v>348</v>
      </c>
      <c r="H182" s="203">
        <v>21</v>
      </c>
      <c r="I182" s="203"/>
      <c r="J182" s="240"/>
      <c r="K182" s="205"/>
      <c r="L182" s="104" t="s">
        <v>1</v>
      </c>
      <c r="M182" s="105"/>
      <c r="N182" s="168"/>
    </row>
    <row r="183" spans="2:14" s="1" customFormat="1" ht="28.5" customHeight="1" x14ac:dyDescent="0.2">
      <c r="B183" s="89"/>
      <c r="C183" s="199" t="s">
        <v>332</v>
      </c>
      <c r="D183" s="199" t="s">
        <v>218</v>
      </c>
      <c r="E183" s="274" t="s">
        <v>1393</v>
      </c>
      <c r="F183" s="201" t="s">
        <v>1984</v>
      </c>
      <c r="G183" s="202" t="s">
        <v>348</v>
      </c>
      <c r="H183" s="203">
        <v>7</v>
      </c>
      <c r="I183" s="203"/>
      <c r="J183" s="240"/>
      <c r="K183" s="205"/>
      <c r="L183" s="104" t="s">
        <v>1</v>
      </c>
      <c r="M183" s="105"/>
      <c r="N183" s="168"/>
    </row>
    <row r="184" spans="2:14" s="1" customFormat="1" ht="33" customHeight="1" x14ac:dyDescent="0.2">
      <c r="B184" s="89"/>
      <c r="C184" s="199" t="s">
        <v>334</v>
      </c>
      <c r="D184" s="199" t="s">
        <v>218</v>
      </c>
      <c r="E184" s="274" t="s">
        <v>881</v>
      </c>
      <c r="F184" s="201" t="s">
        <v>1985</v>
      </c>
      <c r="G184" s="202" t="s">
        <v>348</v>
      </c>
      <c r="H184" s="203">
        <v>28</v>
      </c>
      <c r="I184" s="203"/>
      <c r="J184" s="240"/>
      <c r="K184" s="205"/>
      <c r="L184" s="104" t="s">
        <v>1</v>
      </c>
      <c r="M184" s="105"/>
      <c r="N184" s="168"/>
    </row>
    <row r="185" spans="2:14" s="1" customFormat="1" ht="29.25" customHeight="1" x14ac:dyDescent="0.2">
      <c r="B185" s="89"/>
      <c r="C185" s="273" t="s">
        <v>336</v>
      </c>
      <c r="D185" s="273" t="s">
        <v>218</v>
      </c>
      <c r="E185" s="274" t="s">
        <v>886</v>
      </c>
      <c r="F185" s="201" t="s">
        <v>1925</v>
      </c>
      <c r="G185" s="202" t="s">
        <v>348</v>
      </c>
      <c r="H185" s="203">
        <v>6</v>
      </c>
      <c r="I185" s="203"/>
      <c r="J185" s="240"/>
      <c r="K185" s="203"/>
      <c r="L185" s="104" t="s">
        <v>1</v>
      </c>
      <c r="M185" s="105"/>
      <c r="N185" s="168"/>
    </row>
    <row r="186" spans="2:14" s="1" customFormat="1" ht="18.75" customHeight="1" x14ac:dyDescent="0.2">
      <c r="B186" s="89"/>
      <c r="C186" s="108" t="s">
        <v>338</v>
      </c>
      <c r="D186" s="108" t="s">
        <v>150</v>
      </c>
      <c r="E186" s="109" t="s">
        <v>887</v>
      </c>
      <c r="F186" s="127" t="s">
        <v>2018</v>
      </c>
      <c r="G186" s="128" t="s">
        <v>348</v>
      </c>
      <c r="H186" s="129">
        <v>4</v>
      </c>
      <c r="I186" s="129"/>
      <c r="J186" s="129"/>
      <c r="K186" s="129"/>
      <c r="L186" s="92" t="s">
        <v>1</v>
      </c>
      <c r="M186" s="29"/>
      <c r="N186" s="168"/>
    </row>
    <row r="187" spans="2:14" s="1" customFormat="1" ht="24" customHeight="1" x14ac:dyDescent="0.2">
      <c r="B187" s="89"/>
      <c r="C187" s="273" t="s">
        <v>340</v>
      </c>
      <c r="D187" s="273" t="s">
        <v>218</v>
      </c>
      <c r="E187" s="274" t="s">
        <v>890</v>
      </c>
      <c r="F187" s="201" t="s">
        <v>1927</v>
      </c>
      <c r="G187" s="202" t="s">
        <v>348</v>
      </c>
      <c r="H187" s="203">
        <v>4</v>
      </c>
      <c r="I187" s="203"/>
      <c r="J187" s="240"/>
      <c r="K187" s="203"/>
      <c r="L187" s="104" t="s">
        <v>1</v>
      </c>
      <c r="M187" s="105"/>
      <c r="N187" s="168"/>
    </row>
    <row r="188" spans="2:14" s="1" customFormat="1" ht="18.75" customHeight="1" x14ac:dyDescent="0.2">
      <c r="B188" s="89"/>
      <c r="C188" s="108" t="s">
        <v>343</v>
      </c>
      <c r="D188" s="108" t="s">
        <v>150</v>
      </c>
      <c r="E188" s="109" t="s">
        <v>891</v>
      </c>
      <c r="F188" s="127" t="s">
        <v>2019</v>
      </c>
      <c r="G188" s="128" t="s">
        <v>348</v>
      </c>
      <c r="H188" s="129">
        <v>6</v>
      </c>
      <c r="I188" s="129"/>
      <c r="J188" s="129"/>
      <c r="K188" s="129"/>
      <c r="L188" s="92" t="s">
        <v>1</v>
      </c>
      <c r="M188" s="29"/>
      <c r="N188" s="168"/>
    </row>
    <row r="189" spans="2:14" s="1" customFormat="1" ht="24" customHeight="1" x14ac:dyDescent="0.2">
      <c r="B189" s="89"/>
      <c r="C189" s="273" t="s">
        <v>346</v>
      </c>
      <c r="D189" s="273" t="s">
        <v>218</v>
      </c>
      <c r="E189" s="274" t="s">
        <v>893</v>
      </c>
      <c r="F189" s="201" t="s">
        <v>1929</v>
      </c>
      <c r="G189" s="202" t="s">
        <v>348</v>
      </c>
      <c r="H189" s="203">
        <v>6</v>
      </c>
      <c r="I189" s="203"/>
      <c r="J189" s="240"/>
      <c r="K189" s="203"/>
      <c r="L189" s="104" t="s">
        <v>1</v>
      </c>
      <c r="M189" s="105"/>
      <c r="N189" s="168"/>
    </row>
    <row r="190" spans="2:14" s="1" customFormat="1" ht="18.75" customHeight="1" x14ac:dyDescent="0.2">
      <c r="B190" s="89"/>
      <c r="C190" s="108" t="s">
        <v>349</v>
      </c>
      <c r="D190" s="108" t="s">
        <v>150</v>
      </c>
      <c r="E190" s="109" t="s">
        <v>894</v>
      </c>
      <c r="F190" s="127" t="s">
        <v>2020</v>
      </c>
      <c r="G190" s="128" t="s">
        <v>348</v>
      </c>
      <c r="H190" s="129">
        <v>6</v>
      </c>
      <c r="I190" s="129"/>
      <c r="J190" s="129"/>
      <c r="K190" s="129"/>
      <c r="L190" s="92" t="s">
        <v>1</v>
      </c>
      <c r="M190" s="29"/>
      <c r="N190" s="168"/>
    </row>
    <row r="191" spans="2:14" s="1" customFormat="1" ht="27.75" customHeight="1" x14ac:dyDescent="0.2">
      <c r="B191" s="89"/>
      <c r="C191" s="273" t="s">
        <v>352</v>
      </c>
      <c r="D191" s="273" t="s">
        <v>218</v>
      </c>
      <c r="E191" s="274" t="s">
        <v>1132</v>
      </c>
      <c r="F191" s="201" t="s">
        <v>1979</v>
      </c>
      <c r="G191" s="202" t="s">
        <v>348</v>
      </c>
      <c r="H191" s="203">
        <v>4</v>
      </c>
      <c r="I191" s="203"/>
      <c r="J191" s="240"/>
      <c r="K191" s="203"/>
      <c r="L191" s="104" t="s">
        <v>1</v>
      </c>
      <c r="M191" s="105"/>
      <c r="N191" s="168"/>
    </row>
    <row r="192" spans="2:14" s="1" customFormat="1" ht="30" customHeight="1" x14ac:dyDescent="0.2">
      <c r="B192" s="89"/>
      <c r="C192" s="273" t="s">
        <v>354</v>
      </c>
      <c r="D192" s="273" t="s">
        <v>218</v>
      </c>
      <c r="E192" s="274" t="s">
        <v>1133</v>
      </c>
      <c r="F192" s="201" t="s">
        <v>1970</v>
      </c>
      <c r="G192" s="202" t="s">
        <v>348</v>
      </c>
      <c r="H192" s="203">
        <v>2</v>
      </c>
      <c r="I192" s="203"/>
      <c r="J192" s="240"/>
      <c r="K192" s="203"/>
      <c r="L192" s="104" t="s">
        <v>1</v>
      </c>
      <c r="M192" s="105"/>
      <c r="N192" s="168"/>
    </row>
    <row r="193" spans="2:14" s="1" customFormat="1" ht="21" customHeight="1" x14ac:dyDescent="0.2">
      <c r="B193" s="89"/>
      <c r="C193" s="108" t="s">
        <v>356</v>
      </c>
      <c r="D193" s="108" t="s">
        <v>150</v>
      </c>
      <c r="E193" s="109" t="s">
        <v>914</v>
      </c>
      <c r="F193" s="127" t="s">
        <v>1587</v>
      </c>
      <c r="G193" s="128" t="s">
        <v>348</v>
      </c>
      <c r="H193" s="129">
        <v>28</v>
      </c>
      <c r="I193" s="129"/>
      <c r="J193" s="129"/>
      <c r="K193" s="129"/>
      <c r="L193" s="92" t="s">
        <v>1</v>
      </c>
      <c r="M193" s="29"/>
      <c r="N193" s="168"/>
    </row>
    <row r="194" spans="2:14" s="1" customFormat="1" ht="26.25" customHeight="1" x14ac:dyDescent="0.2">
      <c r="B194" s="89"/>
      <c r="C194" s="273" t="s">
        <v>359</v>
      </c>
      <c r="D194" s="273" t="s">
        <v>218</v>
      </c>
      <c r="E194" s="274" t="s">
        <v>915</v>
      </c>
      <c r="F194" s="201" t="s">
        <v>1986</v>
      </c>
      <c r="G194" s="202" t="s">
        <v>348</v>
      </c>
      <c r="H194" s="203">
        <v>28</v>
      </c>
      <c r="I194" s="203"/>
      <c r="J194" s="240"/>
      <c r="K194" s="203"/>
      <c r="L194" s="104" t="s">
        <v>1</v>
      </c>
      <c r="M194" s="105"/>
      <c r="N194" s="168"/>
    </row>
    <row r="195" spans="2:14" s="1" customFormat="1" ht="32.25" customHeight="1" x14ac:dyDescent="0.2">
      <c r="B195" s="89"/>
      <c r="C195" s="108" t="s">
        <v>361</v>
      </c>
      <c r="D195" s="108" t="s">
        <v>150</v>
      </c>
      <c r="E195" s="109" t="s">
        <v>1655</v>
      </c>
      <c r="F195" s="127" t="s">
        <v>1656</v>
      </c>
      <c r="G195" s="128" t="s">
        <v>782</v>
      </c>
      <c r="H195" s="129"/>
      <c r="I195" s="129">
        <v>0</v>
      </c>
      <c r="J195" s="129">
        <v>0.3</v>
      </c>
      <c r="K195" s="129"/>
      <c r="L195" s="92" t="s">
        <v>1</v>
      </c>
      <c r="M195" s="29"/>
      <c r="N195" s="167"/>
    </row>
    <row r="196" spans="2:14" s="11" customFormat="1" ht="22.9" customHeight="1" x14ac:dyDescent="0.2">
      <c r="B196" s="85"/>
      <c r="C196" s="267"/>
      <c r="D196" s="268" t="s">
        <v>56</v>
      </c>
      <c r="E196" s="269" t="s">
        <v>919</v>
      </c>
      <c r="F196" s="269" t="s">
        <v>920</v>
      </c>
      <c r="G196" s="267"/>
      <c r="H196" s="267"/>
      <c r="I196" s="267"/>
      <c r="J196" s="267"/>
      <c r="K196" s="270"/>
      <c r="M196" s="85"/>
      <c r="N196" s="170"/>
    </row>
    <row r="197" spans="2:14" s="1" customFormat="1" ht="33" customHeight="1" x14ac:dyDescent="0.2">
      <c r="B197" s="89"/>
      <c r="C197" s="108" t="s">
        <v>365</v>
      </c>
      <c r="D197" s="108" t="s">
        <v>150</v>
      </c>
      <c r="E197" s="109" t="s">
        <v>921</v>
      </c>
      <c r="F197" s="127" t="s">
        <v>922</v>
      </c>
      <c r="G197" s="128" t="s">
        <v>348</v>
      </c>
      <c r="H197" s="129">
        <v>28</v>
      </c>
      <c r="I197" s="129"/>
      <c r="J197" s="129"/>
      <c r="K197" s="129"/>
      <c r="L197" s="92" t="s">
        <v>1</v>
      </c>
      <c r="M197" s="29"/>
      <c r="N197" s="168"/>
    </row>
    <row r="198" spans="2:14" s="1" customFormat="1" ht="32.25" customHeight="1" x14ac:dyDescent="0.2">
      <c r="B198" s="89"/>
      <c r="C198" s="108" t="s">
        <v>369</v>
      </c>
      <c r="D198" s="108" t="s">
        <v>150</v>
      </c>
      <c r="E198" s="109" t="s">
        <v>923</v>
      </c>
      <c r="F198" s="127" t="s">
        <v>924</v>
      </c>
      <c r="G198" s="128" t="s">
        <v>348</v>
      </c>
      <c r="H198" s="129">
        <v>28</v>
      </c>
      <c r="I198" s="129"/>
      <c r="J198" s="129"/>
      <c r="K198" s="129"/>
      <c r="L198" s="92" t="s">
        <v>1</v>
      </c>
      <c r="M198" s="29"/>
      <c r="N198" s="168"/>
    </row>
    <row r="199" spans="2:14" s="1" customFormat="1" ht="42" customHeight="1" x14ac:dyDescent="0.2">
      <c r="B199" s="89"/>
      <c r="C199" s="108" t="s">
        <v>377</v>
      </c>
      <c r="D199" s="108" t="s">
        <v>150</v>
      </c>
      <c r="E199" s="109" t="s">
        <v>925</v>
      </c>
      <c r="F199" s="127" t="s">
        <v>1586</v>
      </c>
      <c r="G199" s="128" t="s">
        <v>348</v>
      </c>
      <c r="H199" s="129">
        <v>28</v>
      </c>
      <c r="I199" s="129"/>
      <c r="J199" s="129"/>
      <c r="K199" s="129"/>
      <c r="L199" s="92" t="s">
        <v>1</v>
      </c>
      <c r="M199" s="29"/>
      <c r="N199" s="168"/>
    </row>
    <row r="200" spans="2:14" s="1" customFormat="1" ht="46.5" customHeight="1" x14ac:dyDescent="0.2">
      <c r="B200" s="89"/>
      <c r="C200" s="108" t="s">
        <v>410</v>
      </c>
      <c r="D200" s="108" t="s">
        <v>150</v>
      </c>
      <c r="E200" s="109" t="s">
        <v>926</v>
      </c>
      <c r="F200" s="127" t="s">
        <v>2258</v>
      </c>
      <c r="G200" s="128" t="s">
        <v>786</v>
      </c>
      <c r="H200" s="129">
        <v>5</v>
      </c>
      <c r="I200" s="129"/>
      <c r="J200" s="129"/>
      <c r="K200" s="129"/>
      <c r="L200" s="92" t="s">
        <v>1</v>
      </c>
      <c r="M200" s="29"/>
      <c r="N200" s="168"/>
    </row>
    <row r="201" spans="2:14" s="1" customFormat="1" ht="32.25" customHeight="1" x14ac:dyDescent="0.2">
      <c r="B201" s="89"/>
      <c r="C201" s="273" t="s">
        <v>412</v>
      </c>
      <c r="D201" s="273" t="s">
        <v>218</v>
      </c>
      <c r="E201" s="274" t="s">
        <v>932</v>
      </c>
      <c r="F201" s="201" t="s">
        <v>2231</v>
      </c>
      <c r="G201" s="202" t="s">
        <v>348</v>
      </c>
      <c r="H201" s="203">
        <v>4</v>
      </c>
      <c r="I201" s="203"/>
      <c r="J201" s="240"/>
      <c r="K201" s="203"/>
      <c r="L201" s="104" t="s">
        <v>1</v>
      </c>
      <c r="M201" s="105"/>
      <c r="N201" s="168"/>
    </row>
    <row r="202" spans="2:14" s="1" customFormat="1" ht="32.25" customHeight="1" x14ac:dyDescent="0.2">
      <c r="B202" s="89"/>
      <c r="C202" s="273" t="s">
        <v>414</v>
      </c>
      <c r="D202" s="273" t="s">
        <v>218</v>
      </c>
      <c r="E202" s="274" t="s">
        <v>1394</v>
      </c>
      <c r="F202" s="201" t="s">
        <v>2236</v>
      </c>
      <c r="G202" s="202" t="s">
        <v>348</v>
      </c>
      <c r="H202" s="203">
        <v>1</v>
      </c>
      <c r="I202" s="203"/>
      <c r="J202" s="240"/>
      <c r="K202" s="203"/>
      <c r="L202" s="104" t="s">
        <v>1</v>
      </c>
      <c r="M202" s="105"/>
      <c r="N202" s="168"/>
    </row>
    <row r="203" spans="2:14" s="1" customFormat="1" ht="47.25" customHeight="1" x14ac:dyDescent="0.2">
      <c r="B203" s="89"/>
      <c r="C203" s="108" t="s">
        <v>417</v>
      </c>
      <c r="D203" s="108" t="s">
        <v>150</v>
      </c>
      <c r="E203" s="109" t="s">
        <v>935</v>
      </c>
      <c r="F203" s="127" t="s">
        <v>2257</v>
      </c>
      <c r="G203" s="128" t="s">
        <v>786</v>
      </c>
      <c r="H203" s="129">
        <v>16</v>
      </c>
      <c r="I203" s="129"/>
      <c r="J203" s="129"/>
      <c r="K203" s="129"/>
      <c r="L203" s="92" t="s">
        <v>1</v>
      </c>
      <c r="M203" s="29"/>
      <c r="N203" s="168"/>
    </row>
    <row r="204" spans="2:14" s="1" customFormat="1" ht="27.75" customHeight="1" x14ac:dyDescent="0.2">
      <c r="B204" s="89"/>
      <c r="C204" s="273" t="s">
        <v>434</v>
      </c>
      <c r="D204" s="273" t="s">
        <v>218</v>
      </c>
      <c r="E204" s="274" t="s">
        <v>940</v>
      </c>
      <c r="F204" s="201" t="s">
        <v>2174</v>
      </c>
      <c r="G204" s="202" t="s">
        <v>348</v>
      </c>
      <c r="H204" s="203">
        <v>4</v>
      </c>
      <c r="I204" s="203"/>
      <c r="J204" s="240"/>
      <c r="K204" s="203"/>
      <c r="L204" s="104" t="s">
        <v>1</v>
      </c>
      <c r="M204" s="105"/>
      <c r="N204" s="168"/>
    </row>
    <row r="205" spans="2:14" s="1" customFormat="1" ht="27.75" customHeight="1" x14ac:dyDescent="0.2">
      <c r="B205" s="89"/>
      <c r="C205" s="273" t="s">
        <v>442</v>
      </c>
      <c r="D205" s="273" t="s">
        <v>218</v>
      </c>
      <c r="E205" s="274" t="s">
        <v>942</v>
      </c>
      <c r="F205" s="201" t="s">
        <v>2176</v>
      </c>
      <c r="G205" s="202" t="s">
        <v>348</v>
      </c>
      <c r="H205" s="203">
        <v>4</v>
      </c>
      <c r="I205" s="203"/>
      <c r="J205" s="240"/>
      <c r="K205" s="203"/>
      <c r="L205" s="104" t="s">
        <v>1</v>
      </c>
      <c r="M205" s="105"/>
      <c r="N205" s="168"/>
    </row>
    <row r="206" spans="2:14" s="1" customFormat="1" ht="27.75" customHeight="1" x14ac:dyDescent="0.2">
      <c r="B206" s="89"/>
      <c r="C206" s="273" t="s">
        <v>446</v>
      </c>
      <c r="D206" s="273" t="s">
        <v>218</v>
      </c>
      <c r="E206" s="274" t="s">
        <v>943</v>
      </c>
      <c r="F206" s="201" t="s">
        <v>2177</v>
      </c>
      <c r="G206" s="202" t="s">
        <v>348</v>
      </c>
      <c r="H206" s="203">
        <v>2</v>
      </c>
      <c r="I206" s="203"/>
      <c r="J206" s="240"/>
      <c r="K206" s="203"/>
      <c r="L206" s="104" t="s">
        <v>1</v>
      </c>
      <c r="M206" s="105"/>
      <c r="N206" s="168"/>
    </row>
    <row r="207" spans="2:14" s="1" customFormat="1" ht="27.75" customHeight="1" x14ac:dyDescent="0.2">
      <c r="B207" s="89"/>
      <c r="C207" s="273" t="s">
        <v>449</v>
      </c>
      <c r="D207" s="273" t="s">
        <v>218</v>
      </c>
      <c r="E207" s="274" t="s">
        <v>944</v>
      </c>
      <c r="F207" s="201" t="s">
        <v>2178</v>
      </c>
      <c r="G207" s="202" t="s">
        <v>348</v>
      </c>
      <c r="H207" s="203">
        <v>4</v>
      </c>
      <c r="I207" s="203"/>
      <c r="J207" s="240"/>
      <c r="K207" s="203"/>
      <c r="L207" s="104" t="s">
        <v>1</v>
      </c>
      <c r="M207" s="105"/>
      <c r="N207" s="168"/>
    </row>
    <row r="208" spans="2:14" s="1" customFormat="1" ht="27.75" customHeight="1" x14ac:dyDescent="0.2">
      <c r="B208" s="89"/>
      <c r="C208" s="273" t="s">
        <v>452</v>
      </c>
      <c r="D208" s="273" t="s">
        <v>218</v>
      </c>
      <c r="E208" s="274" t="s">
        <v>1395</v>
      </c>
      <c r="F208" s="201" t="s">
        <v>2237</v>
      </c>
      <c r="G208" s="202" t="s">
        <v>348</v>
      </c>
      <c r="H208" s="203">
        <v>1</v>
      </c>
      <c r="I208" s="203"/>
      <c r="J208" s="240"/>
      <c r="K208" s="203"/>
      <c r="L208" s="104" t="s">
        <v>1</v>
      </c>
      <c r="M208" s="105"/>
      <c r="N208" s="168"/>
    </row>
    <row r="209" spans="2:14" s="1" customFormat="1" ht="27.75" customHeight="1" x14ac:dyDescent="0.2">
      <c r="B209" s="89"/>
      <c r="C209" s="273" t="s">
        <v>455</v>
      </c>
      <c r="D209" s="273" t="s">
        <v>218</v>
      </c>
      <c r="E209" s="274" t="s">
        <v>951</v>
      </c>
      <c r="F209" s="201" t="s">
        <v>2185</v>
      </c>
      <c r="G209" s="202" t="s">
        <v>348</v>
      </c>
      <c r="H209" s="203">
        <v>1</v>
      </c>
      <c r="I209" s="203"/>
      <c r="J209" s="240"/>
      <c r="K209" s="203"/>
      <c r="L209" s="104" t="s">
        <v>1</v>
      </c>
      <c r="M209" s="105"/>
      <c r="N209" s="168"/>
    </row>
    <row r="210" spans="2:14" s="1" customFormat="1" ht="36" customHeight="1" x14ac:dyDescent="0.2">
      <c r="B210" s="89"/>
      <c r="C210" s="108" t="s">
        <v>458</v>
      </c>
      <c r="D210" s="108" t="s">
        <v>150</v>
      </c>
      <c r="E210" s="109" t="s">
        <v>1304</v>
      </c>
      <c r="F210" s="127" t="s">
        <v>2238</v>
      </c>
      <c r="G210" s="128" t="s">
        <v>786</v>
      </c>
      <c r="H210" s="129">
        <v>1</v>
      </c>
      <c r="I210" s="129"/>
      <c r="J210" s="129"/>
      <c r="K210" s="129"/>
      <c r="L210" s="92" t="s">
        <v>1</v>
      </c>
      <c r="M210" s="29"/>
      <c r="N210" s="168"/>
    </row>
    <row r="211" spans="2:14" s="1" customFormat="1" ht="20.25" customHeight="1" x14ac:dyDescent="0.2">
      <c r="B211" s="89"/>
      <c r="C211" s="273" t="s">
        <v>460</v>
      </c>
      <c r="D211" s="273" t="s">
        <v>218</v>
      </c>
      <c r="E211" s="274" t="s">
        <v>1396</v>
      </c>
      <c r="F211" s="201" t="s">
        <v>2239</v>
      </c>
      <c r="G211" s="202" t="s">
        <v>348</v>
      </c>
      <c r="H211" s="203">
        <v>7</v>
      </c>
      <c r="I211" s="203"/>
      <c r="J211" s="240"/>
      <c r="K211" s="203"/>
      <c r="L211" s="104" t="s">
        <v>1</v>
      </c>
      <c r="M211" s="105"/>
      <c r="N211" s="168"/>
    </row>
    <row r="212" spans="2:14" s="1" customFormat="1" ht="33" customHeight="1" x14ac:dyDescent="0.2">
      <c r="B212" s="89"/>
      <c r="C212" s="108" t="s">
        <v>464</v>
      </c>
      <c r="D212" s="108" t="s">
        <v>150</v>
      </c>
      <c r="E212" s="109" t="s">
        <v>966</v>
      </c>
      <c r="F212" s="127" t="s">
        <v>967</v>
      </c>
      <c r="G212" s="128" t="s">
        <v>169</v>
      </c>
      <c r="H212" s="129">
        <v>0.28000000000000003</v>
      </c>
      <c r="I212" s="129"/>
      <c r="J212" s="129"/>
      <c r="K212" s="129"/>
      <c r="L212" s="92" t="s">
        <v>1</v>
      </c>
      <c r="M212" s="29"/>
      <c r="N212" s="168"/>
    </row>
    <row r="213" spans="2:14" s="1" customFormat="1" ht="33.75" customHeight="1" x14ac:dyDescent="0.2">
      <c r="B213" s="89"/>
      <c r="C213" s="108" t="s">
        <v>468</v>
      </c>
      <c r="D213" s="108" t="s">
        <v>150</v>
      </c>
      <c r="E213" s="109" t="s">
        <v>1657</v>
      </c>
      <c r="F213" s="127" t="s">
        <v>1658</v>
      </c>
      <c r="G213" s="128" t="s">
        <v>782</v>
      </c>
      <c r="H213" s="129"/>
      <c r="I213" s="129">
        <v>0</v>
      </c>
      <c r="J213" s="129">
        <v>1.65</v>
      </c>
      <c r="K213" s="129"/>
      <c r="L213" s="92" t="s">
        <v>1</v>
      </c>
      <c r="M213" s="29"/>
      <c r="N213" s="167"/>
    </row>
    <row r="214" spans="2:14" s="11" customFormat="1" ht="25.9" customHeight="1" x14ac:dyDescent="0.2">
      <c r="B214" s="85"/>
      <c r="C214" s="267"/>
      <c r="D214" s="268" t="s">
        <v>56</v>
      </c>
      <c r="E214" s="271" t="s">
        <v>700</v>
      </c>
      <c r="F214" s="271" t="s">
        <v>701</v>
      </c>
      <c r="G214" s="267"/>
      <c r="H214" s="267"/>
      <c r="I214" s="267"/>
      <c r="J214" s="267"/>
      <c r="K214" s="272"/>
      <c r="M214" s="85"/>
      <c r="N214" s="168"/>
    </row>
    <row r="215" spans="2:14" s="1" customFormat="1" ht="60.75" customHeight="1" x14ac:dyDescent="0.2">
      <c r="B215" s="89"/>
      <c r="C215" s="108" t="s">
        <v>475</v>
      </c>
      <c r="D215" s="108" t="s">
        <v>150</v>
      </c>
      <c r="E215" s="109" t="s">
        <v>703</v>
      </c>
      <c r="F215" s="127" t="s">
        <v>1896</v>
      </c>
      <c r="G215" s="128" t="s">
        <v>704</v>
      </c>
      <c r="H215" s="129">
        <v>24</v>
      </c>
      <c r="I215" s="129"/>
      <c r="J215" s="129"/>
      <c r="K215" s="129"/>
      <c r="L215" s="92" t="s">
        <v>1</v>
      </c>
      <c r="M215" s="29"/>
      <c r="N215" s="168"/>
    </row>
    <row r="216" spans="2:14" s="1" customFormat="1" ht="57" customHeight="1" x14ac:dyDescent="0.2">
      <c r="B216" s="89"/>
      <c r="C216" s="108" t="s">
        <v>477</v>
      </c>
      <c r="D216" s="108" t="s">
        <v>150</v>
      </c>
      <c r="E216" s="109" t="s">
        <v>978</v>
      </c>
      <c r="F216" s="127" t="s">
        <v>2028</v>
      </c>
      <c r="G216" s="128" t="s">
        <v>786</v>
      </c>
      <c r="H216" s="129">
        <v>1</v>
      </c>
      <c r="I216" s="129"/>
      <c r="J216" s="129"/>
      <c r="K216" s="129"/>
      <c r="L216" s="92" t="s">
        <v>1</v>
      </c>
      <c r="M216" s="29"/>
      <c r="N216" s="168"/>
    </row>
    <row r="217" spans="2:14" s="1" customFormat="1" ht="18.75" customHeight="1" x14ac:dyDescent="0.2">
      <c r="B217" s="89"/>
      <c r="C217" s="108" t="s">
        <v>481</v>
      </c>
      <c r="D217" s="108" t="s">
        <v>150</v>
      </c>
      <c r="E217" s="109" t="s">
        <v>986</v>
      </c>
      <c r="F217" s="127" t="s">
        <v>987</v>
      </c>
      <c r="G217" s="128" t="s">
        <v>704</v>
      </c>
      <c r="H217" s="129">
        <v>72</v>
      </c>
      <c r="I217" s="129"/>
      <c r="J217" s="129"/>
      <c r="K217" s="129"/>
      <c r="L217" s="92" t="s">
        <v>1</v>
      </c>
      <c r="M217" s="29"/>
      <c r="N217" s="168"/>
    </row>
    <row r="218" spans="2:14" s="1" customFormat="1" ht="57.75" customHeight="1" x14ac:dyDescent="0.2">
      <c r="B218" s="89"/>
      <c r="C218" s="108" t="s">
        <v>483</v>
      </c>
      <c r="D218" s="108" t="s">
        <v>150</v>
      </c>
      <c r="E218" s="109" t="s">
        <v>707</v>
      </c>
      <c r="F218" s="127" t="s">
        <v>1715</v>
      </c>
      <c r="G218" s="128" t="s">
        <v>704</v>
      </c>
      <c r="H218" s="129">
        <v>24</v>
      </c>
      <c r="I218" s="129"/>
      <c r="J218" s="129"/>
      <c r="K218" s="129"/>
      <c r="L218" s="92" t="s">
        <v>1</v>
      </c>
      <c r="M218" s="29"/>
      <c r="N218" s="168"/>
    </row>
    <row r="219" spans="2:14" s="1" customFormat="1" ht="6.95" customHeight="1" x14ac:dyDescent="0.2"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29"/>
    </row>
  </sheetData>
  <autoFilter ref="C135:L218"/>
  <mergeCells count="14">
    <mergeCell ref="E7:H7"/>
    <mergeCell ref="E11:H11"/>
    <mergeCell ref="E9:H9"/>
    <mergeCell ref="E13:H13"/>
    <mergeCell ref="E22:H22"/>
    <mergeCell ref="E122:H122"/>
    <mergeCell ref="E126:H126"/>
    <mergeCell ref="E124:H124"/>
    <mergeCell ref="E128:H128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9"/>
  <sheetViews>
    <sheetView showGridLines="0" topLeftCell="A122" workbookViewId="0">
      <selection activeCell="F135" sqref="F13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5" customWidth="1"/>
    <col min="15" max="15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" customHeight="1" x14ac:dyDescent="0.2">
      <c r="B8" s="18"/>
      <c r="D8" s="23" t="s">
        <v>107</v>
      </c>
      <c r="M8" s="18"/>
    </row>
    <row r="9" spans="1:13" s="1" customFormat="1" ht="16.5" customHeight="1" x14ac:dyDescent="0.2">
      <c r="B9" s="29"/>
      <c r="E9" s="410" t="s">
        <v>1397</v>
      </c>
      <c r="F9" s="413"/>
      <c r="G9" s="413"/>
      <c r="H9" s="413"/>
      <c r="M9" s="29"/>
    </row>
    <row r="10" spans="1:13" s="1" customFormat="1" ht="12" customHeight="1" x14ac:dyDescent="0.2">
      <c r="B10" s="29"/>
      <c r="D10" s="23" t="s">
        <v>109</v>
      </c>
      <c r="M10" s="29"/>
    </row>
    <row r="11" spans="1:13" s="1" customFormat="1" ht="36.950000000000003" customHeight="1" x14ac:dyDescent="0.2">
      <c r="B11" s="29"/>
      <c r="E11" s="378" t="s">
        <v>1398</v>
      </c>
      <c r="F11" s="413"/>
      <c r="G11" s="413"/>
      <c r="H11" s="413"/>
      <c r="M11" s="29"/>
    </row>
    <row r="12" spans="1:13" s="1" customFormat="1" x14ac:dyDescent="0.2">
      <c r="B12" s="29"/>
      <c r="M12" s="29"/>
    </row>
    <row r="13" spans="1:13" s="1" customFormat="1" ht="12" customHeight="1" x14ac:dyDescent="0.2">
      <c r="B13" s="29"/>
      <c r="D13" s="23" t="s">
        <v>8</v>
      </c>
      <c r="F13" s="21" t="s">
        <v>1</v>
      </c>
      <c r="I13" s="23" t="s">
        <v>9</v>
      </c>
      <c r="J13" s="21" t="s">
        <v>1</v>
      </c>
      <c r="M13" s="29"/>
    </row>
    <row r="14" spans="1:13" s="1" customFormat="1" ht="12" customHeight="1" x14ac:dyDescent="0.2">
      <c r="B14" s="29"/>
      <c r="D14" s="23" t="s">
        <v>10</v>
      </c>
      <c r="F14" s="21" t="s">
        <v>11</v>
      </c>
      <c r="I14" s="23" t="s">
        <v>12</v>
      </c>
      <c r="J14" s="49"/>
      <c r="M14" s="29"/>
    </row>
    <row r="15" spans="1:13" s="1" customFormat="1" ht="10.9" customHeight="1" x14ac:dyDescent="0.2">
      <c r="B15" s="29"/>
      <c r="M15" s="29"/>
    </row>
    <row r="16" spans="1:13" s="1" customFormat="1" ht="12" customHeight="1" x14ac:dyDescent="0.2">
      <c r="B16" s="29"/>
      <c r="D16" s="23" t="s">
        <v>13</v>
      </c>
      <c r="I16" s="23" t="s">
        <v>14</v>
      </c>
      <c r="J16" s="21" t="s">
        <v>15</v>
      </c>
      <c r="M16" s="29"/>
    </row>
    <row r="17" spans="2:13" s="1" customFormat="1" ht="18" customHeight="1" x14ac:dyDescent="0.2">
      <c r="B17" s="29"/>
      <c r="E17" s="21" t="s">
        <v>16</v>
      </c>
      <c r="I17" s="23" t="s">
        <v>17</v>
      </c>
      <c r="J17" s="21"/>
      <c r="M17" s="29"/>
    </row>
    <row r="18" spans="2:13" s="1" customFormat="1" ht="6.95" customHeight="1" x14ac:dyDescent="0.2">
      <c r="B18" s="29"/>
      <c r="M18" s="29"/>
    </row>
    <row r="19" spans="2:13" s="1" customFormat="1" ht="12" customHeight="1" x14ac:dyDescent="0.2">
      <c r="B19" s="29"/>
      <c r="D19" s="23" t="s">
        <v>18</v>
      </c>
      <c r="I19" s="23" t="s">
        <v>14</v>
      </c>
      <c r="J19" s="21" t="str">
        <f>'Rekapitulácia stavby'!AN13</f>
        <v/>
      </c>
      <c r="M19" s="29"/>
    </row>
    <row r="20" spans="2:13" s="1" customFormat="1" ht="18" customHeight="1" x14ac:dyDescent="0.2">
      <c r="B20" s="29"/>
      <c r="E20" s="381" t="str">
        <f>'Rekapitulácia stavby'!E14</f>
        <v xml:space="preserve"> </v>
      </c>
      <c r="F20" s="381"/>
      <c r="G20" s="381"/>
      <c r="H20" s="381"/>
      <c r="I20" s="23" t="s">
        <v>17</v>
      </c>
      <c r="J20" s="21" t="str">
        <f>'Rekapitulácia stavby'!AN14</f>
        <v/>
      </c>
      <c r="M20" s="29"/>
    </row>
    <row r="21" spans="2:13" s="1" customFormat="1" ht="6.95" customHeight="1" x14ac:dyDescent="0.2">
      <c r="B21" s="29"/>
      <c r="M21" s="29"/>
    </row>
    <row r="22" spans="2:13" s="1" customFormat="1" ht="12" customHeight="1" x14ac:dyDescent="0.2">
      <c r="B22" s="29"/>
      <c r="D22" s="23" t="s">
        <v>20</v>
      </c>
      <c r="I22" s="23" t="s">
        <v>14</v>
      </c>
      <c r="J22" s="21" t="s">
        <v>21</v>
      </c>
      <c r="M22" s="29"/>
    </row>
    <row r="23" spans="2:13" s="1" customFormat="1" ht="18" customHeight="1" x14ac:dyDescent="0.2">
      <c r="B23" s="29"/>
      <c r="E23" s="21" t="s">
        <v>22</v>
      </c>
      <c r="I23" s="23" t="s">
        <v>17</v>
      </c>
      <c r="J23" s="21" t="s">
        <v>23</v>
      </c>
      <c r="M23" s="29"/>
    </row>
    <row r="24" spans="2:13" s="1" customFormat="1" ht="6.95" customHeight="1" x14ac:dyDescent="0.2">
      <c r="B24" s="29"/>
      <c r="M24" s="29"/>
    </row>
    <row r="25" spans="2:13" s="1" customFormat="1" ht="12" customHeight="1" x14ac:dyDescent="0.2">
      <c r="B25" s="29"/>
      <c r="D25" s="23" t="s">
        <v>24</v>
      </c>
      <c r="I25" s="23" t="s">
        <v>14</v>
      </c>
      <c r="J25" s="21" t="str">
        <f>IF('Rekapitulácia stavby'!AN19="","",'Rekapitulácia stavby'!AN19)</f>
        <v/>
      </c>
      <c r="M25" s="29"/>
    </row>
    <row r="26" spans="2:13" s="1" customFormat="1" ht="18" customHeight="1" x14ac:dyDescent="0.2">
      <c r="B26" s="29"/>
      <c r="E26" s="21" t="str">
        <f>IF('Rekapitulácia stavby'!E20="","",'Rekapitulácia stavby'!E20)</f>
        <v xml:space="preserve"> </v>
      </c>
      <c r="I26" s="23" t="s">
        <v>17</v>
      </c>
      <c r="J26" s="21" t="str">
        <f>IF('Rekapitulácia stavby'!AN20="","",'Rekapitulácia stavby'!AN20)</f>
        <v/>
      </c>
      <c r="M26" s="29"/>
    </row>
    <row r="27" spans="2:13" s="1" customFormat="1" ht="6.95" customHeight="1" x14ac:dyDescent="0.2">
      <c r="B27" s="29"/>
      <c r="M27" s="29"/>
    </row>
    <row r="28" spans="2:13" s="1" customFormat="1" ht="12" customHeight="1" x14ac:dyDescent="0.2">
      <c r="B28" s="29"/>
      <c r="D28" s="23" t="s">
        <v>25</v>
      </c>
      <c r="M28" s="29"/>
    </row>
    <row r="29" spans="2:13" s="7" customFormat="1" ht="16.5" customHeight="1" x14ac:dyDescent="0.2">
      <c r="B29" s="65"/>
      <c r="E29" s="384" t="s">
        <v>1</v>
      </c>
      <c r="F29" s="384"/>
      <c r="G29" s="384"/>
      <c r="H29" s="384"/>
      <c r="M29" s="65"/>
    </row>
    <row r="30" spans="2:13" s="1" customFormat="1" ht="6.95" customHeight="1" x14ac:dyDescent="0.2">
      <c r="B30" s="29"/>
      <c r="M30" s="29"/>
    </row>
    <row r="31" spans="2:13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50"/>
      <c r="M31" s="29"/>
    </row>
    <row r="32" spans="2:13" s="1" customFormat="1" ht="14.45" customHeight="1" x14ac:dyDescent="0.2">
      <c r="B32" s="29"/>
      <c r="D32" s="21" t="s">
        <v>113</v>
      </c>
      <c r="K32" s="27"/>
      <c r="M32" s="29"/>
    </row>
    <row r="33" spans="2:13" s="1" customFormat="1" ht="12.75" x14ac:dyDescent="0.2">
      <c r="B33" s="29"/>
      <c r="E33" s="23" t="s">
        <v>27</v>
      </c>
      <c r="K33" s="66"/>
      <c r="M33" s="29"/>
    </row>
    <row r="34" spans="2:13" s="1" customFormat="1" ht="12.75" x14ac:dyDescent="0.2">
      <c r="B34" s="29"/>
      <c r="E34" s="23" t="s">
        <v>28</v>
      </c>
      <c r="K34" s="66"/>
      <c r="M34" s="29"/>
    </row>
    <row r="35" spans="2:13" s="1" customFormat="1" ht="14.45" customHeight="1" x14ac:dyDescent="0.2">
      <c r="B35" s="29"/>
      <c r="D35" s="26" t="s">
        <v>114</v>
      </c>
      <c r="K35" s="27"/>
      <c r="M35" s="29"/>
    </row>
    <row r="36" spans="2:13" s="1" customFormat="1" ht="25.35" customHeight="1" x14ac:dyDescent="0.2">
      <c r="B36" s="29"/>
      <c r="D36" s="67" t="s">
        <v>30</v>
      </c>
      <c r="K36" s="175"/>
      <c r="M36" s="29"/>
    </row>
    <row r="37" spans="2:13" s="1" customFormat="1" ht="6.95" customHeight="1" x14ac:dyDescent="0.2">
      <c r="B37" s="29"/>
      <c r="D37" s="50"/>
      <c r="E37" s="50"/>
      <c r="F37" s="50"/>
      <c r="G37" s="50"/>
      <c r="H37" s="50"/>
      <c r="I37" s="50"/>
      <c r="J37" s="50"/>
      <c r="K37" s="50"/>
      <c r="L37" s="50"/>
      <c r="M37" s="29"/>
    </row>
    <row r="38" spans="2:13" s="1" customFormat="1" ht="14.45" customHeight="1" x14ac:dyDescent="0.2">
      <c r="B38" s="29"/>
      <c r="F38" s="32" t="s">
        <v>32</v>
      </c>
      <c r="I38" s="32" t="s">
        <v>31</v>
      </c>
      <c r="K38" s="32" t="s">
        <v>33</v>
      </c>
      <c r="M38" s="29"/>
    </row>
    <row r="39" spans="2:13" s="1" customFormat="1" ht="14.45" customHeight="1" x14ac:dyDescent="0.2">
      <c r="B39" s="29"/>
      <c r="D39" s="64" t="s">
        <v>34</v>
      </c>
      <c r="E39" s="23" t="s">
        <v>35</v>
      </c>
      <c r="F39" s="66"/>
      <c r="I39" s="68">
        <v>0.2</v>
      </c>
      <c r="K39" s="66"/>
      <c r="M39" s="29"/>
    </row>
    <row r="40" spans="2:13" s="1" customFormat="1" ht="14.45" customHeight="1" x14ac:dyDescent="0.2">
      <c r="B40" s="29"/>
      <c r="E40" s="23" t="s">
        <v>36</v>
      </c>
      <c r="F40" s="66"/>
      <c r="I40" s="68">
        <v>0.2</v>
      </c>
      <c r="K40" s="66"/>
      <c r="M40" s="29"/>
    </row>
    <row r="41" spans="2:13" s="1" customFormat="1" ht="14.45" hidden="1" customHeight="1" x14ac:dyDescent="0.2">
      <c r="B41" s="29"/>
      <c r="E41" s="23" t="s">
        <v>37</v>
      </c>
      <c r="F41" s="66" t="e">
        <f>ROUND((SUM(#REF!) + SUM(#REF!)),  2)</f>
        <v>#REF!</v>
      </c>
      <c r="I41" s="68">
        <v>0.2</v>
      </c>
      <c r="K41" s="66"/>
      <c r="M41" s="29"/>
    </row>
    <row r="42" spans="2:13" s="1" customFormat="1" ht="14.45" hidden="1" customHeight="1" x14ac:dyDescent="0.2">
      <c r="B42" s="29"/>
      <c r="E42" s="23" t="s">
        <v>38</v>
      </c>
      <c r="F42" s="66" t="e">
        <f>ROUND((SUM(#REF!) + SUM(#REF!)),  2)</f>
        <v>#REF!</v>
      </c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39</v>
      </c>
      <c r="F43" s="66" t="e">
        <f>ROUND((SUM(#REF!) + SUM(#REF!)),  2)</f>
        <v>#REF!</v>
      </c>
      <c r="I43" s="68">
        <v>0</v>
      </c>
      <c r="K43" s="66"/>
      <c r="M43" s="29"/>
    </row>
    <row r="44" spans="2:13" s="1" customFormat="1" ht="6.95" customHeight="1" x14ac:dyDescent="0.2">
      <c r="B44" s="29"/>
      <c r="M44" s="29"/>
    </row>
    <row r="45" spans="2:13" s="1" customFormat="1" ht="25.35" customHeight="1" x14ac:dyDescent="0.2">
      <c r="B45" s="29"/>
      <c r="C45" s="62"/>
      <c r="D45" s="69" t="s">
        <v>40</v>
      </c>
      <c r="E45" s="52"/>
      <c r="F45" s="52"/>
      <c r="G45" s="70" t="s">
        <v>41</v>
      </c>
      <c r="H45" s="71" t="s">
        <v>42</v>
      </c>
      <c r="I45" s="52"/>
      <c r="J45" s="52"/>
      <c r="K45" s="72"/>
      <c r="L45" s="73"/>
      <c r="M45" s="29"/>
    </row>
    <row r="46" spans="2:13" s="1" customFormat="1" ht="14.45" customHeight="1" x14ac:dyDescent="0.2">
      <c r="B46" s="29"/>
      <c r="M46" s="29"/>
    </row>
    <row r="47" spans="2:13" ht="14.45" customHeight="1" x14ac:dyDescent="0.2">
      <c r="B47" s="18"/>
      <c r="M47" s="18"/>
    </row>
    <row r="48" spans="2:13" ht="14.45" customHeight="1" x14ac:dyDescent="0.2">
      <c r="B48" s="18"/>
      <c r="M48" s="18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s="1" customFormat="1" ht="16.5" customHeight="1" x14ac:dyDescent="0.2">
      <c r="B87" s="29"/>
      <c r="E87" s="410" t="s">
        <v>1397</v>
      </c>
      <c r="F87" s="413"/>
      <c r="G87" s="413"/>
      <c r="H87" s="413"/>
      <c r="M87" s="29"/>
    </row>
    <row r="88" spans="2:13" s="1" customFormat="1" ht="12" customHeight="1" x14ac:dyDescent="0.2">
      <c r="B88" s="29"/>
      <c r="C88" s="23" t="s">
        <v>109</v>
      </c>
      <c r="M88" s="29"/>
    </row>
    <row r="89" spans="2:13" s="1" customFormat="1" ht="16.5" customHeight="1" x14ac:dyDescent="0.2">
      <c r="B89" s="29"/>
      <c r="E89" s="378" t="str">
        <f>E11</f>
        <v>02.01 - SO-02.01 Architektúra</v>
      </c>
      <c r="F89" s="413"/>
      <c r="G89" s="413"/>
      <c r="H89" s="413"/>
      <c r="M89" s="29"/>
    </row>
    <row r="90" spans="2:13" s="1" customFormat="1" ht="6.95" customHeight="1" x14ac:dyDescent="0.2">
      <c r="B90" s="29"/>
      <c r="M90" s="29"/>
    </row>
    <row r="91" spans="2:13" s="1" customFormat="1" ht="12" customHeight="1" x14ac:dyDescent="0.2">
      <c r="B91" s="29"/>
      <c r="C91" s="23" t="s">
        <v>10</v>
      </c>
      <c r="F91" s="21" t="str">
        <f>F14</f>
        <v>Rožňava ORPZ</v>
      </c>
      <c r="I91" s="23" t="s">
        <v>12</v>
      </c>
      <c r="J91" s="49"/>
      <c r="M91" s="29"/>
    </row>
    <row r="92" spans="2:13" s="1" customFormat="1" ht="6.95" customHeight="1" x14ac:dyDescent="0.2">
      <c r="B92" s="29"/>
      <c r="M92" s="29"/>
    </row>
    <row r="93" spans="2:13" s="1" customFormat="1" ht="15.2" customHeight="1" x14ac:dyDescent="0.2">
      <c r="B93" s="29"/>
      <c r="C93" s="23" t="s">
        <v>13</v>
      </c>
      <c r="F93" s="21" t="str">
        <f>E17</f>
        <v>Ministerstvo vnútra Slovenskej republiky</v>
      </c>
      <c r="I93" s="23" t="s">
        <v>20</v>
      </c>
      <c r="J93" s="24" t="str">
        <f>E23</f>
        <v>Aproving s.r.o.</v>
      </c>
      <c r="M93" s="29"/>
    </row>
    <row r="94" spans="2:13" s="1" customFormat="1" ht="15.2" customHeight="1" x14ac:dyDescent="0.2">
      <c r="B94" s="29"/>
      <c r="C94" s="23" t="s">
        <v>18</v>
      </c>
      <c r="F94" s="21" t="str">
        <f>IF(E20="","",E20)</f>
        <v xml:space="preserve"> </v>
      </c>
      <c r="I94" s="23" t="s">
        <v>24</v>
      </c>
      <c r="J94" s="24" t="str">
        <f>E26</f>
        <v xml:space="preserve"> </v>
      </c>
      <c r="M94" s="29"/>
    </row>
    <row r="95" spans="2:13" s="1" customFormat="1" ht="10.35" customHeight="1" x14ac:dyDescent="0.2">
      <c r="B95" s="29"/>
      <c r="M95" s="29"/>
    </row>
    <row r="96" spans="2:13" s="1" customFormat="1" ht="29.25" customHeight="1" x14ac:dyDescent="0.2">
      <c r="B96" s="29"/>
      <c r="C96" s="76" t="s">
        <v>116</v>
      </c>
      <c r="D96" s="62"/>
      <c r="E96" s="62"/>
      <c r="F96" s="62"/>
      <c r="G96" s="62"/>
      <c r="H96" s="62"/>
      <c r="I96" s="77" t="s">
        <v>117</v>
      </c>
      <c r="J96" s="77" t="s">
        <v>118</v>
      </c>
      <c r="K96" s="77" t="s">
        <v>119</v>
      </c>
      <c r="L96" s="62"/>
      <c r="M96" s="29"/>
    </row>
    <row r="97" spans="2:13" s="1" customFormat="1" ht="10.35" customHeight="1" x14ac:dyDescent="0.2">
      <c r="B97" s="29"/>
      <c r="C97" s="188"/>
      <c r="D97" s="188"/>
      <c r="E97" s="188"/>
      <c r="F97" s="188"/>
      <c r="G97" s="188"/>
      <c r="H97" s="188"/>
      <c r="I97" s="188"/>
      <c r="J97" s="188"/>
      <c r="K97" s="188"/>
      <c r="M97" s="29"/>
    </row>
    <row r="98" spans="2:13" s="1" customFormat="1" ht="22.9" customHeight="1" x14ac:dyDescent="0.2">
      <c r="B98" s="29"/>
      <c r="C98" s="306" t="s">
        <v>120</v>
      </c>
      <c r="D98" s="188"/>
      <c r="E98" s="188"/>
      <c r="F98" s="188"/>
      <c r="G98" s="188"/>
      <c r="H98" s="188"/>
      <c r="I98" s="293"/>
      <c r="J98" s="293"/>
      <c r="K98" s="293"/>
      <c r="M98" s="29"/>
    </row>
    <row r="99" spans="2:13" s="8" customFormat="1" ht="24.95" customHeight="1" x14ac:dyDescent="0.2">
      <c r="B99" s="78"/>
      <c r="C99" s="339"/>
      <c r="D99" s="340" t="s">
        <v>1399</v>
      </c>
      <c r="E99" s="341"/>
      <c r="F99" s="341"/>
      <c r="G99" s="341"/>
      <c r="H99" s="341"/>
      <c r="I99" s="342"/>
      <c r="J99" s="342"/>
      <c r="K99" s="342"/>
      <c r="M99" s="78"/>
    </row>
    <row r="100" spans="2:13" s="9" customFormat="1" ht="19.899999999999999" customHeight="1" x14ac:dyDescent="0.2">
      <c r="B100" s="79"/>
      <c r="C100" s="178"/>
      <c r="D100" s="371" t="s">
        <v>1400</v>
      </c>
      <c r="E100" s="372"/>
      <c r="F100" s="372"/>
      <c r="G100" s="372"/>
      <c r="H100" s="372"/>
      <c r="I100" s="373"/>
      <c r="J100" s="373"/>
      <c r="K100" s="373"/>
      <c r="M100" s="79"/>
    </row>
    <row r="101" spans="2:13" s="8" customFormat="1" ht="24.95" customHeight="1" x14ac:dyDescent="0.2">
      <c r="B101" s="78"/>
      <c r="C101" s="339"/>
      <c r="D101" s="340" t="s">
        <v>138</v>
      </c>
      <c r="E101" s="341"/>
      <c r="F101" s="341"/>
      <c r="G101" s="341"/>
      <c r="H101" s="341"/>
      <c r="I101" s="342"/>
      <c r="J101" s="342"/>
      <c r="K101" s="342"/>
      <c r="M101" s="78"/>
    </row>
    <row r="102" spans="2:13" s="1" customFormat="1" ht="21.75" customHeight="1" x14ac:dyDescent="0.2">
      <c r="B102" s="29"/>
      <c r="C102" s="188"/>
      <c r="D102" s="188"/>
      <c r="E102" s="188"/>
      <c r="F102" s="188"/>
      <c r="G102" s="188"/>
      <c r="H102" s="188"/>
      <c r="I102" s="188"/>
      <c r="J102" s="188"/>
      <c r="K102" s="188"/>
      <c r="M102" s="29"/>
    </row>
    <row r="103" spans="2:13" s="1" customFormat="1" ht="6.95" customHeight="1" x14ac:dyDescent="0.2">
      <c r="B103" s="29"/>
      <c r="C103" s="188"/>
      <c r="D103" s="188"/>
      <c r="E103" s="188"/>
      <c r="F103" s="188"/>
      <c r="G103" s="188"/>
      <c r="H103" s="188"/>
      <c r="I103" s="188"/>
      <c r="J103" s="188"/>
      <c r="K103" s="188"/>
      <c r="M103" s="29"/>
    </row>
    <row r="104" spans="2:13" s="1" customFormat="1" ht="29.25" customHeight="1" x14ac:dyDescent="0.2">
      <c r="B104" s="29"/>
      <c r="C104" s="306" t="s">
        <v>139</v>
      </c>
      <c r="D104" s="188"/>
      <c r="E104" s="188"/>
      <c r="F104" s="188"/>
      <c r="G104" s="188"/>
      <c r="H104" s="188"/>
      <c r="I104" s="188"/>
      <c r="J104" s="188"/>
      <c r="K104" s="293"/>
      <c r="M104" s="29"/>
    </row>
    <row r="105" spans="2:13" s="1" customFormat="1" ht="18" customHeight="1" x14ac:dyDescent="0.2">
      <c r="B105" s="29"/>
      <c r="C105" s="188"/>
      <c r="D105" s="188"/>
      <c r="E105" s="188"/>
      <c r="F105" s="188"/>
      <c r="G105" s="188"/>
      <c r="H105" s="188"/>
      <c r="I105" s="188"/>
      <c r="J105" s="188"/>
      <c r="K105" s="188"/>
      <c r="M105" s="29"/>
    </row>
    <row r="106" spans="2:13" s="1" customFormat="1" ht="29.25" customHeight="1" x14ac:dyDescent="0.2">
      <c r="B106" s="29"/>
      <c r="C106" s="307" t="s">
        <v>105</v>
      </c>
      <c r="D106" s="62"/>
      <c r="E106" s="62"/>
      <c r="F106" s="62"/>
      <c r="G106" s="62"/>
      <c r="H106" s="62"/>
      <c r="I106" s="62"/>
      <c r="J106" s="62"/>
      <c r="K106" s="308"/>
      <c r="L106" s="62"/>
      <c r="M106" s="29"/>
    </row>
    <row r="107" spans="2:13" s="1" customFormat="1" ht="6.95" customHeight="1" x14ac:dyDescent="0.2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29"/>
    </row>
    <row r="111" spans="2:13" s="1" customFormat="1" ht="6.95" customHeight="1" x14ac:dyDescent="0.2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29"/>
    </row>
    <row r="112" spans="2:13" s="1" customFormat="1" ht="24.95" customHeight="1" x14ac:dyDescent="0.2">
      <c r="B112" s="29"/>
      <c r="C112" s="19" t="s">
        <v>140</v>
      </c>
      <c r="M112" s="29"/>
    </row>
    <row r="113" spans="2:13" s="1" customFormat="1" ht="6.95" customHeight="1" x14ac:dyDescent="0.2">
      <c r="B113" s="29"/>
      <c r="M113" s="29"/>
    </row>
    <row r="114" spans="2:13" s="1" customFormat="1" ht="12" customHeight="1" x14ac:dyDescent="0.2">
      <c r="B114" s="29"/>
      <c r="C114" s="23" t="s">
        <v>6</v>
      </c>
      <c r="M114" s="29"/>
    </row>
    <row r="115" spans="2:13" s="1" customFormat="1" ht="16.5" customHeight="1" x14ac:dyDescent="0.2">
      <c r="B115" s="29"/>
      <c r="E115" s="410" t="str">
        <f>E7</f>
        <v>Rožňava ORPZ, rekonštrukcia a modernizácia objektu</v>
      </c>
      <c r="F115" s="411"/>
      <c r="G115" s="411"/>
      <c r="H115" s="411"/>
      <c r="M115" s="29"/>
    </row>
    <row r="116" spans="2:13" ht="12" customHeight="1" x14ac:dyDescent="0.2">
      <c r="B116" s="18"/>
      <c r="C116" s="23" t="s">
        <v>107</v>
      </c>
      <c r="M116" s="18"/>
    </row>
    <row r="117" spans="2:13" s="1" customFormat="1" ht="16.5" customHeight="1" x14ac:dyDescent="0.2">
      <c r="B117" s="29"/>
      <c r="E117" s="410" t="s">
        <v>1397</v>
      </c>
      <c r="F117" s="413"/>
      <c r="G117" s="413"/>
      <c r="H117" s="413"/>
      <c r="M117" s="29"/>
    </row>
    <row r="118" spans="2:13" s="1" customFormat="1" ht="12" customHeight="1" x14ac:dyDescent="0.2">
      <c r="B118" s="29"/>
      <c r="C118" s="23" t="s">
        <v>109</v>
      </c>
      <c r="M118" s="29"/>
    </row>
    <row r="119" spans="2:13" s="1" customFormat="1" ht="16.5" customHeight="1" x14ac:dyDescent="0.2">
      <c r="B119" s="29"/>
      <c r="E119" s="378" t="str">
        <f>E11</f>
        <v>02.01 - SO-02.01 Architektúra</v>
      </c>
      <c r="F119" s="413"/>
      <c r="G119" s="413"/>
      <c r="H119" s="413"/>
      <c r="M119" s="29"/>
    </row>
    <row r="120" spans="2:13" s="1" customFormat="1" ht="6.95" customHeight="1" x14ac:dyDescent="0.2">
      <c r="B120" s="29"/>
      <c r="M120" s="29"/>
    </row>
    <row r="121" spans="2:13" s="1" customFormat="1" ht="12" customHeight="1" x14ac:dyDescent="0.2">
      <c r="B121" s="29"/>
      <c r="C121" s="23" t="s">
        <v>10</v>
      </c>
      <c r="F121" s="21" t="str">
        <f>F14</f>
        <v>Rožňava ORPZ</v>
      </c>
      <c r="I121" s="23" t="s">
        <v>12</v>
      </c>
      <c r="J121" s="49"/>
      <c r="M121" s="29"/>
    </row>
    <row r="122" spans="2:13" s="1" customFormat="1" ht="6.95" customHeight="1" x14ac:dyDescent="0.2">
      <c r="B122" s="29"/>
      <c r="M122" s="29"/>
    </row>
    <row r="123" spans="2:13" s="1" customFormat="1" ht="15.2" customHeight="1" x14ac:dyDescent="0.2">
      <c r="B123" s="29"/>
      <c r="C123" s="23" t="s">
        <v>13</v>
      </c>
      <c r="F123" s="21" t="str">
        <f>E17</f>
        <v>Ministerstvo vnútra Slovenskej republiky</v>
      </c>
      <c r="I123" s="23" t="s">
        <v>20</v>
      </c>
      <c r="J123" s="24" t="str">
        <f>E23</f>
        <v>Aproving s.r.o.</v>
      </c>
      <c r="M123" s="29"/>
    </row>
    <row r="124" spans="2:13" s="1" customFormat="1" ht="15.2" customHeight="1" x14ac:dyDescent="0.2">
      <c r="B124" s="29"/>
      <c r="C124" s="23" t="s">
        <v>18</v>
      </c>
      <c r="F124" s="21" t="str">
        <f>IF(E20="","",E20)</f>
        <v xml:space="preserve"> </v>
      </c>
      <c r="I124" s="23" t="s">
        <v>24</v>
      </c>
      <c r="J124" s="24" t="str">
        <f>E26</f>
        <v xml:space="preserve"> </v>
      </c>
      <c r="M124" s="29"/>
    </row>
    <row r="125" spans="2:13" s="1" customFormat="1" ht="10.35" customHeight="1" x14ac:dyDescent="0.2">
      <c r="B125" s="29"/>
      <c r="M125" s="29"/>
    </row>
    <row r="126" spans="2:13" s="10" customFormat="1" ht="29.25" customHeight="1" x14ac:dyDescent="0.2">
      <c r="B126" s="80"/>
      <c r="C126" s="81" t="s">
        <v>141</v>
      </c>
      <c r="D126" s="82" t="s">
        <v>54</v>
      </c>
      <c r="E126" s="82" t="s">
        <v>50</v>
      </c>
      <c r="F126" s="82" t="s">
        <v>51</v>
      </c>
      <c r="G126" s="82" t="s">
        <v>142</v>
      </c>
      <c r="H126" s="82" t="s">
        <v>143</v>
      </c>
      <c r="I126" s="82" t="s">
        <v>144</v>
      </c>
      <c r="J126" s="82" t="s">
        <v>145</v>
      </c>
      <c r="K126" s="83" t="s">
        <v>119</v>
      </c>
      <c r="L126" s="84" t="s">
        <v>146</v>
      </c>
      <c r="M126" s="80"/>
    </row>
    <row r="127" spans="2:13" s="1" customFormat="1" ht="22.9" customHeight="1" x14ac:dyDescent="0.25">
      <c r="B127" s="29"/>
      <c r="C127" s="281" t="s">
        <v>113</v>
      </c>
      <c r="D127" s="224"/>
      <c r="E127" s="224"/>
      <c r="F127" s="224"/>
      <c r="G127" s="224"/>
      <c r="H127" s="224"/>
      <c r="I127" s="224"/>
      <c r="J127" s="224"/>
      <c r="K127" s="282"/>
      <c r="M127" s="29"/>
    </row>
    <row r="128" spans="2:13" s="11" customFormat="1" ht="25.9" customHeight="1" x14ac:dyDescent="0.2">
      <c r="B128" s="85"/>
      <c r="C128" s="267"/>
      <c r="D128" s="268" t="s">
        <v>56</v>
      </c>
      <c r="E128" s="271" t="s">
        <v>218</v>
      </c>
      <c r="F128" s="271" t="s">
        <v>1401</v>
      </c>
      <c r="G128" s="267"/>
      <c r="H128" s="267"/>
      <c r="I128" s="267"/>
      <c r="J128" s="267"/>
      <c r="K128" s="272"/>
      <c r="M128" s="85"/>
    </row>
    <row r="129" spans="2:13" s="11" customFormat="1" ht="22.9" customHeight="1" x14ac:dyDescent="0.2">
      <c r="B129" s="85"/>
      <c r="C129" s="267"/>
      <c r="D129" s="268" t="s">
        <v>56</v>
      </c>
      <c r="E129" s="269" t="s">
        <v>1402</v>
      </c>
      <c r="F129" s="269" t="s">
        <v>1403</v>
      </c>
      <c r="G129" s="267"/>
      <c r="H129" s="267"/>
      <c r="I129" s="267"/>
      <c r="J129" s="267"/>
      <c r="K129" s="270"/>
      <c r="M129" s="85"/>
    </row>
    <row r="130" spans="2:13" s="1" customFormat="1" ht="99.75" customHeight="1" x14ac:dyDescent="0.2">
      <c r="B130" s="89"/>
      <c r="C130" s="108" t="s">
        <v>60</v>
      </c>
      <c r="D130" s="108" t="s">
        <v>150</v>
      </c>
      <c r="E130" s="109" t="s">
        <v>1404</v>
      </c>
      <c r="F130" s="127" t="s">
        <v>2240</v>
      </c>
      <c r="G130" s="128" t="s">
        <v>1010</v>
      </c>
      <c r="H130" s="129">
        <v>1</v>
      </c>
      <c r="I130" s="129"/>
      <c r="J130" s="129"/>
      <c r="K130" s="129"/>
      <c r="L130" s="92" t="s">
        <v>1</v>
      </c>
      <c r="M130" s="29"/>
    </row>
    <row r="131" spans="2:13" s="11" customFormat="1" ht="25.9" customHeight="1" x14ac:dyDescent="0.2">
      <c r="B131" s="85"/>
      <c r="C131" s="267"/>
      <c r="D131" s="268" t="s">
        <v>56</v>
      </c>
      <c r="E131" s="271" t="s">
        <v>700</v>
      </c>
      <c r="F131" s="271" t="s">
        <v>701</v>
      </c>
      <c r="G131" s="267"/>
      <c r="H131" s="321"/>
      <c r="I131" s="321"/>
      <c r="J131" s="321"/>
      <c r="K131" s="272"/>
      <c r="M131" s="85"/>
    </row>
    <row r="132" spans="2:13" s="1" customFormat="1" ht="60" customHeight="1" x14ac:dyDescent="0.2">
      <c r="B132" s="89"/>
      <c r="C132" s="108" t="s">
        <v>64</v>
      </c>
      <c r="D132" s="108" t="s">
        <v>150</v>
      </c>
      <c r="E132" s="109" t="s">
        <v>703</v>
      </c>
      <c r="F132" s="127" t="s">
        <v>1650</v>
      </c>
      <c r="G132" s="128" t="s">
        <v>704</v>
      </c>
      <c r="H132" s="129">
        <v>8</v>
      </c>
      <c r="I132" s="129"/>
      <c r="J132" s="129"/>
      <c r="K132" s="129"/>
      <c r="L132" s="92" t="s">
        <v>1</v>
      </c>
      <c r="M132" s="29"/>
    </row>
    <row r="133" spans="2:13" s="12" customFormat="1" x14ac:dyDescent="0.2">
      <c r="B133" s="96"/>
      <c r="C133" s="224"/>
      <c r="D133" s="229" t="s">
        <v>156</v>
      </c>
      <c r="E133" s="225" t="s">
        <v>1</v>
      </c>
      <c r="F133" s="223" t="s">
        <v>1405</v>
      </c>
      <c r="G133" s="224"/>
      <c r="H133" s="218">
        <v>8</v>
      </c>
      <c r="I133" s="218"/>
      <c r="J133" s="218"/>
      <c r="K133" s="218"/>
      <c r="M133" s="96"/>
    </row>
    <row r="134" spans="2:13" s="13" customFormat="1" x14ac:dyDescent="0.2">
      <c r="B134" s="100"/>
      <c r="C134" s="224"/>
      <c r="D134" s="229" t="s">
        <v>156</v>
      </c>
      <c r="E134" s="225" t="s">
        <v>1</v>
      </c>
      <c r="F134" s="223" t="s">
        <v>188</v>
      </c>
      <c r="G134" s="224"/>
      <c r="H134" s="218">
        <v>8</v>
      </c>
      <c r="I134" s="218"/>
      <c r="J134" s="218"/>
      <c r="K134" s="218"/>
      <c r="M134" s="100"/>
    </row>
    <row r="135" spans="2:13" s="1" customFormat="1" ht="58.5" customHeight="1" x14ac:dyDescent="0.2">
      <c r="B135" s="89"/>
      <c r="C135" s="108" t="s">
        <v>68</v>
      </c>
      <c r="D135" s="108" t="s">
        <v>150</v>
      </c>
      <c r="E135" s="109" t="s">
        <v>707</v>
      </c>
      <c r="F135" s="127" t="s">
        <v>1722</v>
      </c>
      <c r="G135" s="128" t="s">
        <v>704</v>
      </c>
      <c r="H135" s="129">
        <v>16</v>
      </c>
      <c r="I135" s="129"/>
      <c r="J135" s="129"/>
      <c r="K135" s="129"/>
      <c r="L135" s="92" t="s">
        <v>1</v>
      </c>
      <c r="M135" s="29"/>
    </row>
    <row r="136" spans="2:13" s="14" customFormat="1" x14ac:dyDescent="0.2">
      <c r="B136" s="106"/>
      <c r="C136" s="224"/>
      <c r="D136" s="229" t="s">
        <v>156</v>
      </c>
      <c r="E136" s="225" t="s">
        <v>1</v>
      </c>
      <c r="F136" s="223" t="s">
        <v>1406</v>
      </c>
      <c r="G136" s="224"/>
      <c r="H136" s="228" t="s">
        <v>1</v>
      </c>
      <c r="I136" s="218"/>
      <c r="J136" s="218"/>
      <c r="K136" s="218"/>
      <c r="M136" s="106"/>
    </row>
    <row r="137" spans="2:13" s="12" customFormat="1" x14ac:dyDescent="0.2">
      <c r="B137" s="96"/>
      <c r="C137" s="224"/>
      <c r="D137" s="229" t="s">
        <v>156</v>
      </c>
      <c r="E137" s="225" t="s">
        <v>1</v>
      </c>
      <c r="F137" s="223" t="s">
        <v>1407</v>
      </c>
      <c r="G137" s="224"/>
      <c r="H137" s="218">
        <v>16</v>
      </c>
      <c r="I137" s="218"/>
      <c r="J137" s="218"/>
      <c r="K137" s="218"/>
      <c r="M137" s="96"/>
    </row>
    <row r="138" spans="2:13" s="13" customFormat="1" x14ac:dyDescent="0.2">
      <c r="B138" s="100"/>
      <c r="C138" s="224"/>
      <c r="D138" s="229" t="s">
        <v>156</v>
      </c>
      <c r="E138" s="225" t="s">
        <v>1</v>
      </c>
      <c r="F138" s="223" t="s">
        <v>188</v>
      </c>
      <c r="G138" s="224"/>
      <c r="H138" s="218">
        <v>16</v>
      </c>
      <c r="I138" s="218"/>
      <c r="J138" s="218"/>
      <c r="K138" s="218"/>
      <c r="M138" s="100"/>
    </row>
    <row r="139" spans="2:13" s="1" customFormat="1" ht="6.95" customHeight="1" x14ac:dyDescent="0.2"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29"/>
    </row>
  </sheetData>
  <autoFilter ref="C126:L138"/>
  <mergeCells count="11">
    <mergeCell ref="E7:H7"/>
    <mergeCell ref="E9:H9"/>
    <mergeCell ref="E11:H11"/>
    <mergeCell ref="E20:H20"/>
    <mergeCell ref="E29:H29"/>
    <mergeCell ref="E119:H119"/>
    <mergeCell ref="E85:H85"/>
    <mergeCell ref="E87:H87"/>
    <mergeCell ref="E89:H89"/>
    <mergeCell ref="E115:H115"/>
    <mergeCell ref="E117:H11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"/>
  <sheetViews>
    <sheetView showGridLines="0" topLeftCell="A122" workbookViewId="0">
      <selection activeCell="F140" sqref="F14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" customHeight="1" x14ac:dyDescent="0.2">
      <c r="B8" s="18"/>
      <c r="D8" s="23" t="s">
        <v>107</v>
      </c>
      <c r="M8" s="18"/>
    </row>
    <row r="9" spans="1:13" s="1" customFormat="1" ht="16.5" customHeight="1" x14ac:dyDescent="0.2">
      <c r="B9" s="29"/>
      <c r="E9" s="410" t="s">
        <v>1397</v>
      </c>
      <c r="F9" s="413"/>
      <c r="G9" s="413"/>
      <c r="H9" s="413"/>
      <c r="M9" s="29"/>
    </row>
    <row r="10" spans="1:13" s="1" customFormat="1" ht="12" customHeight="1" x14ac:dyDescent="0.2">
      <c r="B10" s="29"/>
      <c r="D10" s="23" t="s">
        <v>109</v>
      </c>
      <c r="M10" s="29"/>
    </row>
    <row r="11" spans="1:13" s="1" customFormat="1" ht="36.950000000000003" customHeight="1" x14ac:dyDescent="0.2">
      <c r="B11" s="29"/>
      <c r="E11" s="378" t="s">
        <v>1408</v>
      </c>
      <c r="F11" s="413"/>
      <c r="G11" s="413"/>
      <c r="H11" s="413"/>
      <c r="M11" s="29"/>
    </row>
    <row r="12" spans="1:13" s="1" customFormat="1" x14ac:dyDescent="0.2">
      <c r="B12" s="29"/>
      <c r="M12" s="29"/>
    </row>
    <row r="13" spans="1:13" s="1" customFormat="1" ht="12" customHeight="1" x14ac:dyDescent="0.2">
      <c r="B13" s="29"/>
      <c r="D13" s="23" t="s">
        <v>8</v>
      </c>
      <c r="F13" s="21" t="s">
        <v>1</v>
      </c>
      <c r="I13" s="23" t="s">
        <v>9</v>
      </c>
      <c r="J13" s="21" t="s">
        <v>1</v>
      </c>
      <c r="M13" s="29"/>
    </row>
    <row r="14" spans="1:13" s="1" customFormat="1" ht="12" customHeight="1" x14ac:dyDescent="0.2">
      <c r="B14" s="29"/>
      <c r="D14" s="23" t="s">
        <v>10</v>
      </c>
      <c r="F14" s="21" t="s">
        <v>11</v>
      </c>
      <c r="I14" s="23" t="s">
        <v>12</v>
      </c>
      <c r="J14" s="49"/>
      <c r="M14" s="29"/>
    </row>
    <row r="15" spans="1:13" s="1" customFormat="1" ht="10.9" customHeight="1" x14ac:dyDescent="0.2">
      <c r="B15" s="29"/>
      <c r="M15" s="29"/>
    </row>
    <row r="16" spans="1:13" s="1" customFormat="1" ht="12" customHeight="1" x14ac:dyDescent="0.2">
      <c r="B16" s="29"/>
      <c r="D16" s="23" t="s">
        <v>13</v>
      </c>
      <c r="I16" s="23" t="s">
        <v>14</v>
      </c>
      <c r="J16" s="21" t="s">
        <v>15</v>
      </c>
      <c r="M16" s="29"/>
    </row>
    <row r="17" spans="2:13" s="1" customFormat="1" ht="18" customHeight="1" x14ac:dyDescent="0.2">
      <c r="B17" s="29"/>
      <c r="E17" s="21" t="s">
        <v>16</v>
      </c>
      <c r="I17" s="23" t="s">
        <v>17</v>
      </c>
      <c r="J17" s="21"/>
      <c r="M17" s="29"/>
    </row>
    <row r="18" spans="2:13" s="1" customFormat="1" ht="6.95" customHeight="1" x14ac:dyDescent="0.2">
      <c r="B18" s="29"/>
      <c r="M18" s="29"/>
    </row>
    <row r="19" spans="2:13" s="1" customFormat="1" ht="12" customHeight="1" x14ac:dyDescent="0.2">
      <c r="B19" s="29"/>
      <c r="D19" s="23" t="s">
        <v>18</v>
      </c>
      <c r="I19" s="23" t="s">
        <v>14</v>
      </c>
      <c r="J19" s="21" t="str">
        <f>'Rekapitulácia stavby'!AN13</f>
        <v/>
      </c>
      <c r="M19" s="29"/>
    </row>
    <row r="20" spans="2:13" s="1" customFormat="1" ht="18" customHeight="1" x14ac:dyDescent="0.2">
      <c r="B20" s="29"/>
      <c r="E20" s="381" t="str">
        <f>'Rekapitulácia stavby'!E14</f>
        <v xml:space="preserve"> </v>
      </c>
      <c r="F20" s="381"/>
      <c r="G20" s="381"/>
      <c r="H20" s="381"/>
      <c r="I20" s="23" t="s">
        <v>17</v>
      </c>
      <c r="J20" s="21" t="str">
        <f>'Rekapitulácia stavby'!AN14</f>
        <v/>
      </c>
      <c r="M20" s="29"/>
    </row>
    <row r="21" spans="2:13" s="1" customFormat="1" ht="6.95" customHeight="1" x14ac:dyDescent="0.2">
      <c r="B21" s="29"/>
      <c r="M21" s="29"/>
    </row>
    <row r="22" spans="2:13" s="1" customFormat="1" ht="12" customHeight="1" x14ac:dyDescent="0.2">
      <c r="B22" s="29"/>
      <c r="D22" s="23" t="s">
        <v>20</v>
      </c>
      <c r="I22" s="23" t="s">
        <v>14</v>
      </c>
      <c r="J22" s="21" t="s">
        <v>21</v>
      </c>
      <c r="M22" s="29"/>
    </row>
    <row r="23" spans="2:13" s="1" customFormat="1" ht="18" customHeight="1" x14ac:dyDescent="0.2">
      <c r="B23" s="29"/>
      <c r="E23" s="21" t="s">
        <v>22</v>
      </c>
      <c r="I23" s="23" t="s">
        <v>17</v>
      </c>
      <c r="J23" s="21" t="s">
        <v>23</v>
      </c>
      <c r="M23" s="29"/>
    </row>
    <row r="24" spans="2:13" s="1" customFormat="1" ht="6.95" customHeight="1" x14ac:dyDescent="0.2">
      <c r="B24" s="29"/>
      <c r="M24" s="29"/>
    </row>
    <row r="25" spans="2:13" s="1" customFormat="1" ht="12" customHeight="1" x14ac:dyDescent="0.2">
      <c r="B25" s="29"/>
      <c r="D25" s="23" t="s">
        <v>24</v>
      </c>
      <c r="I25" s="23" t="s">
        <v>14</v>
      </c>
      <c r="J25" s="21" t="str">
        <f>IF('Rekapitulácia stavby'!AN19="","",'Rekapitulácia stavby'!AN19)</f>
        <v/>
      </c>
      <c r="M25" s="29"/>
    </row>
    <row r="26" spans="2:13" s="1" customFormat="1" ht="18" customHeight="1" x14ac:dyDescent="0.2">
      <c r="B26" s="29"/>
      <c r="E26" s="21" t="str">
        <f>IF('Rekapitulácia stavby'!E20="","",'Rekapitulácia stavby'!E20)</f>
        <v xml:space="preserve"> </v>
      </c>
      <c r="I26" s="23" t="s">
        <v>17</v>
      </c>
      <c r="J26" s="21" t="str">
        <f>IF('Rekapitulácia stavby'!AN20="","",'Rekapitulácia stavby'!AN20)</f>
        <v/>
      </c>
      <c r="M26" s="29"/>
    </row>
    <row r="27" spans="2:13" s="1" customFormat="1" ht="6.95" customHeight="1" x14ac:dyDescent="0.2">
      <c r="B27" s="29"/>
      <c r="M27" s="29"/>
    </row>
    <row r="28" spans="2:13" s="1" customFormat="1" ht="12" customHeight="1" x14ac:dyDescent="0.2">
      <c r="B28" s="29"/>
      <c r="D28" s="23" t="s">
        <v>25</v>
      </c>
      <c r="M28" s="29"/>
    </row>
    <row r="29" spans="2:13" s="7" customFormat="1" ht="16.5" customHeight="1" x14ac:dyDescent="0.2">
      <c r="B29" s="65"/>
      <c r="E29" s="384" t="s">
        <v>1</v>
      </c>
      <c r="F29" s="384"/>
      <c r="G29" s="384"/>
      <c r="H29" s="384"/>
      <c r="M29" s="65"/>
    </row>
    <row r="30" spans="2:13" s="1" customFormat="1" ht="6.95" customHeight="1" x14ac:dyDescent="0.2">
      <c r="B30" s="29"/>
      <c r="M30" s="29"/>
    </row>
    <row r="31" spans="2:13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50"/>
      <c r="M31" s="29"/>
    </row>
    <row r="32" spans="2:13" s="1" customFormat="1" ht="14.45" customHeight="1" x14ac:dyDescent="0.2">
      <c r="B32" s="29"/>
      <c r="D32" s="21" t="s">
        <v>113</v>
      </c>
      <c r="K32" s="27"/>
      <c r="M32" s="29"/>
    </row>
    <row r="33" spans="2:13" s="1" customFormat="1" ht="12.75" x14ac:dyDescent="0.2">
      <c r="B33" s="29"/>
      <c r="E33" s="23" t="s">
        <v>27</v>
      </c>
      <c r="K33" s="66"/>
      <c r="M33" s="29"/>
    </row>
    <row r="34" spans="2:13" s="1" customFormat="1" ht="12.75" x14ac:dyDescent="0.2">
      <c r="B34" s="29"/>
      <c r="E34" s="23" t="s">
        <v>28</v>
      </c>
      <c r="K34" s="66"/>
      <c r="M34" s="29"/>
    </row>
    <row r="35" spans="2:13" s="1" customFormat="1" ht="14.45" customHeight="1" x14ac:dyDescent="0.2">
      <c r="B35" s="29"/>
      <c r="D35" s="26" t="s">
        <v>114</v>
      </c>
      <c r="K35" s="27"/>
      <c r="M35" s="29"/>
    </row>
    <row r="36" spans="2:13" s="1" customFormat="1" ht="25.35" customHeight="1" x14ac:dyDescent="0.2">
      <c r="B36" s="29"/>
      <c r="D36" s="67" t="s">
        <v>30</v>
      </c>
      <c r="K36" s="175"/>
      <c r="M36" s="29"/>
    </row>
    <row r="37" spans="2:13" s="1" customFormat="1" ht="6.95" customHeight="1" x14ac:dyDescent="0.2">
      <c r="B37" s="29"/>
      <c r="D37" s="50"/>
      <c r="E37" s="50"/>
      <c r="F37" s="50"/>
      <c r="G37" s="50"/>
      <c r="H37" s="50"/>
      <c r="I37" s="50"/>
      <c r="J37" s="50"/>
      <c r="K37" s="50"/>
      <c r="L37" s="50"/>
      <c r="M37" s="29"/>
    </row>
    <row r="38" spans="2:13" s="1" customFormat="1" ht="14.45" customHeight="1" x14ac:dyDescent="0.2">
      <c r="B38" s="29"/>
      <c r="F38" s="32" t="s">
        <v>32</v>
      </c>
      <c r="I38" s="32" t="s">
        <v>31</v>
      </c>
      <c r="K38" s="32" t="s">
        <v>33</v>
      </c>
      <c r="M38" s="29"/>
    </row>
    <row r="39" spans="2:13" s="1" customFormat="1" ht="14.45" customHeight="1" x14ac:dyDescent="0.2">
      <c r="B39" s="29"/>
      <c r="D39" s="64" t="s">
        <v>34</v>
      </c>
      <c r="E39" s="23" t="s">
        <v>35</v>
      </c>
      <c r="F39" s="66"/>
      <c r="I39" s="68">
        <v>0.2</v>
      </c>
      <c r="K39" s="66"/>
      <c r="M39" s="29"/>
    </row>
    <row r="40" spans="2:13" s="1" customFormat="1" ht="14.45" customHeight="1" x14ac:dyDescent="0.2">
      <c r="B40" s="29"/>
      <c r="E40" s="23" t="s">
        <v>36</v>
      </c>
      <c r="F40" s="66"/>
      <c r="I40" s="68">
        <v>0.2</v>
      </c>
      <c r="K40" s="66"/>
      <c r="M40" s="29"/>
    </row>
    <row r="41" spans="2:13" s="1" customFormat="1" ht="14.45" hidden="1" customHeight="1" x14ac:dyDescent="0.2">
      <c r="B41" s="29"/>
      <c r="E41" s="23" t="s">
        <v>37</v>
      </c>
      <c r="F41" s="66" t="e">
        <f>ROUND((SUM(#REF!) + SUM(#REF!)),  2)</f>
        <v>#REF!</v>
      </c>
      <c r="I41" s="68">
        <v>0.2</v>
      </c>
      <c r="K41" s="66"/>
      <c r="M41" s="29"/>
    </row>
    <row r="42" spans="2:13" s="1" customFormat="1" ht="14.45" hidden="1" customHeight="1" x14ac:dyDescent="0.2">
      <c r="B42" s="29"/>
      <c r="E42" s="23" t="s">
        <v>38</v>
      </c>
      <c r="F42" s="66" t="e">
        <f>ROUND((SUM(#REF!) + SUM(#REF!)),  2)</f>
        <v>#REF!</v>
      </c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39</v>
      </c>
      <c r="F43" s="66" t="e">
        <f>ROUND((SUM(#REF!) + SUM(#REF!)),  2)</f>
        <v>#REF!</v>
      </c>
      <c r="I43" s="68">
        <v>0</v>
      </c>
      <c r="K43" s="66"/>
      <c r="M43" s="29"/>
    </row>
    <row r="44" spans="2:13" s="1" customFormat="1" ht="6.95" customHeight="1" x14ac:dyDescent="0.2">
      <c r="B44" s="29"/>
      <c r="M44" s="29"/>
    </row>
    <row r="45" spans="2:13" s="1" customFormat="1" ht="25.35" customHeight="1" x14ac:dyDescent="0.2">
      <c r="B45" s="29"/>
      <c r="C45" s="62"/>
      <c r="D45" s="69" t="s">
        <v>40</v>
      </c>
      <c r="E45" s="52"/>
      <c r="F45" s="52"/>
      <c r="G45" s="70" t="s">
        <v>41</v>
      </c>
      <c r="H45" s="71" t="s">
        <v>42</v>
      </c>
      <c r="I45" s="52"/>
      <c r="J45" s="52"/>
      <c r="K45" s="72"/>
      <c r="L45" s="73"/>
      <c r="M45" s="29"/>
    </row>
    <row r="46" spans="2:13" s="1" customFormat="1" ht="14.45" customHeight="1" x14ac:dyDescent="0.2">
      <c r="B46" s="29"/>
      <c r="M46" s="29"/>
    </row>
    <row r="47" spans="2:13" ht="14.45" customHeight="1" x14ac:dyDescent="0.2">
      <c r="B47" s="18"/>
      <c r="M47" s="18"/>
    </row>
    <row r="48" spans="2:13" ht="14.45" customHeight="1" x14ac:dyDescent="0.2">
      <c r="B48" s="18"/>
      <c r="M48" s="18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s="1" customFormat="1" ht="16.5" customHeight="1" x14ac:dyDescent="0.2">
      <c r="B87" s="29"/>
      <c r="E87" s="410" t="s">
        <v>1397</v>
      </c>
      <c r="F87" s="413"/>
      <c r="G87" s="413"/>
      <c r="H87" s="413"/>
      <c r="M87" s="29"/>
    </row>
    <row r="88" spans="2:13" s="1" customFormat="1" ht="12" customHeight="1" x14ac:dyDescent="0.2">
      <c r="B88" s="29"/>
      <c r="C88" s="23" t="s">
        <v>109</v>
      </c>
      <c r="M88" s="29"/>
    </row>
    <row r="89" spans="2:13" s="1" customFormat="1" ht="16.5" customHeight="1" x14ac:dyDescent="0.2">
      <c r="B89" s="29"/>
      <c r="E89" s="378" t="str">
        <f>E11</f>
        <v>02.02 - SO-02.02 Elektroinštalácia</v>
      </c>
      <c r="F89" s="413"/>
      <c r="G89" s="413"/>
      <c r="H89" s="413"/>
      <c r="M89" s="29"/>
    </row>
    <row r="90" spans="2:13" s="1" customFormat="1" ht="6.95" customHeight="1" x14ac:dyDescent="0.2">
      <c r="B90" s="29"/>
      <c r="M90" s="29"/>
    </row>
    <row r="91" spans="2:13" s="1" customFormat="1" ht="12" customHeight="1" x14ac:dyDescent="0.2">
      <c r="B91" s="29"/>
      <c r="C91" s="23" t="s">
        <v>10</v>
      </c>
      <c r="F91" s="21" t="str">
        <f>F14</f>
        <v>Rožňava ORPZ</v>
      </c>
      <c r="I91" s="23" t="s">
        <v>12</v>
      </c>
      <c r="J91" s="49"/>
      <c r="M91" s="29"/>
    </row>
    <row r="92" spans="2:13" s="1" customFormat="1" ht="6.95" customHeight="1" x14ac:dyDescent="0.2">
      <c r="B92" s="29"/>
      <c r="M92" s="29"/>
    </row>
    <row r="93" spans="2:13" s="1" customFormat="1" ht="15.2" customHeight="1" x14ac:dyDescent="0.2">
      <c r="B93" s="29"/>
      <c r="C93" s="23" t="s">
        <v>13</v>
      </c>
      <c r="F93" s="21" t="str">
        <f>E17</f>
        <v>Ministerstvo vnútra Slovenskej republiky</v>
      </c>
      <c r="I93" s="23" t="s">
        <v>20</v>
      </c>
      <c r="J93" s="24" t="str">
        <f>E23</f>
        <v>Aproving s.r.o.</v>
      </c>
      <c r="M93" s="29"/>
    </row>
    <row r="94" spans="2:13" s="1" customFormat="1" ht="15.2" customHeight="1" x14ac:dyDescent="0.2">
      <c r="B94" s="29"/>
      <c r="C94" s="23" t="s">
        <v>18</v>
      </c>
      <c r="F94" s="21" t="str">
        <f>IF(E20="","",E20)</f>
        <v xml:space="preserve"> </v>
      </c>
      <c r="I94" s="23" t="s">
        <v>24</v>
      </c>
      <c r="J94" s="24" t="str">
        <f>E26</f>
        <v xml:space="preserve"> </v>
      </c>
      <c r="M94" s="29"/>
    </row>
    <row r="95" spans="2:13" s="1" customFormat="1" ht="10.35" customHeight="1" x14ac:dyDescent="0.2">
      <c r="B95" s="29"/>
      <c r="M95" s="29"/>
    </row>
    <row r="96" spans="2:13" s="1" customFormat="1" ht="29.25" customHeight="1" x14ac:dyDescent="0.2">
      <c r="B96" s="29"/>
      <c r="C96" s="76" t="s">
        <v>116</v>
      </c>
      <c r="D96" s="62"/>
      <c r="E96" s="62"/>
      <c r="F96" s="62"/>
      <c r="G96" s="62"/>
      <c r="H96" s="62"/>
      <c r="I96" s="77" t="s">
        <v>117</v>
      </c>
      <c r="J96" s="77" t="s">
        <v>118</v>
      </c>
      <c r="K96" s="77" t="s">
        <v>119</v>
      </c>
      <c r="L96" s="62"/>
      <c r="M96" s="29"/>
    </row>
    <row r="97" spans="2:13" s="1" customFormat="1" ht="10.35" customHeight="1" x14ac:dyDescent="0.2">
      <c r="B97" s="29"/>
      <c r="M97" s="29"/>
    </row>
    <row r="98" spans="2:13" s="1" customFormat="1" ht="22.9" customHeight="1" x14ac:dyDescent="0.2">
      <c r="B98" s="29"/>
      <c r="C98" s="56" t="s">
        <v>120</v>
      </c>
      <c r="D98" s="155"/>
      <c r="E98" s="155"/>
      <c r="F98" s="155"/>
      <c r="G98" s="155"/>
      <c r="H98" s="155"/>
      <c r="I98" s="175"/>
      <c r="J98" s="175"/>
      <c r="K98" s="175"/>
      <c r="M98" s="29"/>
    </row>
    <row r="99" spans="2:13" s="8" customFormat="1" ht="24.95" customHeight="1" x14ac:dyDescent="0.2">
      <c r="B99" s="78"/>
      <c r="C99" s="285"/>
      <c r="D99" s="286" t="s">
        <v>712</v>
      </c>
      <c r="E99" s="287"/>
      <c r="F99" s="287"/>
      <c r="G99" s="287"/>
      <c r="H99" s="287"/>
      <c r="I99" s="288"/>
      <c r="J99" s="288"/>
      <c r="K99" s="288"/>
      <c r="M99" s="78"/>
    </row>
    <row r="100" spans="2:13" s="8" customFormat="1" ht="24.95" customHeight="1" x14ac:dyDescent="0.2">
      <c r="B100" s="78"/>
      <c r="C100" s="285"/>
      <c r="D100" s="286" t="s">
        <v>713</v>
      </c>
      <c r="E100" s="287"/>
      <c r="F100" s="287"/>
      <c r="G100" s="287"/>
      <c r="H100" s="287"/>
      <c r="I100" s="288"/>
      <c r="J100" s="288"/>
      <c r="K100" s="288"/>
      <c r="M100" s="78"/>
    </row>
    <row r="101" spans="2:13" s="8" customFormat="1" ht="24.95" customHeight="1" x14ac:dyDescent="0.2">
      <c r="B101" s="78"/>
      <c r="C101" s="285"/>
      <c r="D101" s="286" t="s">
        <v>714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8" customFormat="1" ht="24.95" customHeight="1" x14ac:dyDescent="0.2">
      <c r="B102" s="78"/>
      <c r="C102" s="285"/>
      <c r="D102" s="286" t="s">
        <v>1409</v>
      </c>
      <c r="E102" s="287"/>
      <c r="F102" s="287"/>
      <c r="G102" s="287"/>
      <c r="H102" s="287"/>
      <c r="I102" s="288"/>
      <c r="J102" s="288"/>
      <c r="K102" s="288"/>
      <c r="M102" s="78"/>
    </row>
    <row r="103" spans="2:13" s="1" customFormat="1" ht="21.75" customHeight="1" x14ac:dyDescent="0.2">
      <c r="B103" s="29"/>
      <c r="C103" s="155"/>
      <c r="D103" s="155"/>
      <c r="E103" s="155"/>
      <c r="F103" s="155"/>
      <c r="G103" s="155"/>
      <c r="H103" s="155"/>
      <c r="I103" s="155"/>
      <c r="J103" s="155"/>
      <c r="K103" s="155"/>
      <c r="M103" s="29"/>
    </row>
    <row r="104" spans="2:13" s="1" customFormat="1" ht="6.95" customHeight="1" x14ac:dyDescent="0.2">
      <c r="B104" s="29"/>
      <c r="C104" s="155"/>
      <c r="D104" s="155"/>
      <c r="E104" s="155"/>
      <c r="F104" s="155"/>
      <c r="G104" s="155"/>
      <c r="H104" s="155"/>
      <c r="I104" s="155"/>
      <c r="J104" s="155"/>
      <c r="K104" s="155"/>
      <c r="M104" s="29"/>
    </row>
    <row r="105" spans="2:13" s="1" customFormat="1" ht="29.25" customHeight="1" x14ac:dyDescent="0.2">
      <c r="B105" s="29"/>
      <c r="C105" s="56" t="s">
        <v>139</v>
      </c>
      <c r="D105" s="155"/>
      <c r="E105" s="155"/>
      <c r="F105" s="155"/>
      <c r="G105" s="155"/>
      <c r="H105" s="155"/>
      <c r="I105" s="155"/>
      <c r="J105" s="155"/>
      <c r="K105" s="175"/>
      <c r="M105" s="29"/>
    </row>
    <row r="106" spans="2:13" s="1" customFormat="1" ht="18" customHeight="1" x14ac:dyDescent="0.2">
      <c r="B106" s="29"/>
      <c r="C106" s="155"/>
      <c r="D106" s="155"/>
      <c r="E106" s="155"/>
      <c r="F106" s="155"/>
      <c r="G106" s="155"/>
      <c r="H106" s="155"/>
      <c r="I106" s="155"/>
      <c r="J106" s="155"/>
      <c r="K106" s="155"/>
      <c r="M106" s="29"/>
    </row>
    <row r="107" spans="2:13" s="1" customFormat="1" ht="29.25" customHeight="1" x14ac:dyDescent="0.2">
      <c r="B107" s="29"/>
      <c r="C107" s="289" t="s">
        <v>105</v>
      </c>
      <c r="D107" s="290"/>
      <c r="E107" s="290"/>
      <c r="F107" s="290"/>
      <c r="G107" s="290"/>
      <c r="H107" s="290"/>
      <c r="I107" s="290"/>
      <c r="J107" s="290"/>
      <c r="K107" s="291"/>
      <c r="L107" s="62"/>
      <c r="M107" s="29"/>
    </row>
    <row r="108" spans="2:13" s="1" customFormat="1" ht="6.95" customHeight="1" x14ac:dyDescent="0.2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29"/>
    </row>
    <row r="112" spans="2:13" s="1" customFormat="1" ht="6.95" customHeight="1" x14ac:dyDescent="0.2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29"/>
    </row>
    <row r="113" spans="2:13" s="1" customFormat="1" ht="24.95" customHeight="1" x14ac:dyDescent="0.2">
      <c r="B113" s="29"/>
      <c r="C113" s="19" t="s">
        <v>140</v>
      </c>
      <c r="M113" s="29"/>
    </row>
    <row r="114" spans="2:13" s="1" customFormat="1" ht="6.95" customHeight="1" x14ac:dyDescent="0.2">
      <c r="B114" s="29"/>
      <c r="M114" s="29"/>
    </row>
    <row r="115" spans="2:13" s="1" customFormat="1" ht="12" customHeight="1" x14ac:dyDescent="0.2">
      <c r="B115" s="29"/>
      <c r="C115" s="23" t="s">
        <v>6</v>
      </c>
      <c r="M115" s="29"/>
    </row>
    <row r="116" spans="2:13" s="1" customFormat="1" ht="16.5" customHeight="1" x14ac:dyDescent="0.2">
      <c r="B116" s="29"/>
      <c r="E116" s="410" t="str">
        <f>E7</f>
        <v>Rožňava ORPZ, rekonštrukcia a modernizácia objektu</v>
      </c>
      <c r="F116" s="411"/>
      <c r="G116" s="411"/>
      <c r="H116" s="411"/>
      <c r="M116" s="29"/>
    </row>
    <row r="117" spans="2:13" ht="12" customHeight="1" x14ac:dyDescent="0.2">
      <c r="B117" s="18"/>
      <c r="C117" s="23" t="s">
        <v>107</v>
      </c>
      <c r="M117" s="18"/>
    </row>
    <row r="118" spans="2:13" s="1" customFormat="1" ht="16.5" customHeight="1" x14ac:dyDescent="0.2">
      <c r="B118" s="29"/>
      <c r="E118" s="410" t="s">
        <v>1397</v>
      </c>
      <c r="F118" s="413"/>
      <c r="G118" s="413"/>
      <c r="H118" s="413"/>
      <c r="M118" s="29"/>
    </row>
    <row r="119" spans="2:13" s="1" customFormat="1" ht="12" customHeight="1" x14ac:dyDescent="0.2">
      <c r="B119" s="29"/>
      <c r="C119" s="23" t="s">
        <v>109</v>
      </c>
      <c r="M119" s="29"/>
    </row>
    <row r="120" spans="2:13" s="1" customFormat="1" ht="16.5" customHeight="1" x14ac:dyDescent="0.2">
      <c r="B120" s="29"/>
      <c r="E120" s="378" t="str">
        <f>E11</f>
        <v>02.02 - SO-02.02 Elektroinštalácia</v>
      </c>
      <c r="F120" s="413"/>
      <c r="G120" s="413"/>
      <c r="H120" s="413"/>
      <c r="M120" s="29"/>
    </row>
    <row r="121" spans="2:13" s="1" customFormat="1" ht="6.95" customHeight="1" x14ac:dyDescent="0.2">
      <c r="B121" s="29"/>
      <c r="M121" s="29"/>
    </row>
    <row r="122" spans="2:13" s="1" customFormat="1" ht="12" customHeight="1" x14ac:dyDescent="0.2">
      <c r="B122" s="29"/>
      <c r="C122" s="23" t="s">
        <v>10</v>
      </c>
      <c r="F122" s="21" t="str">
        <f>F14</f>
        <v>Rožňava ORPZ</v>
      </c>
      <c r="I122" s="23" t="s">
        <v>12</v>
      </c>
      <c r="J122" s="49"/>
      <c r="M122" s="29"/>
    </row>
    <row r="123" spans="2:13" s="1" customFormat="1" ht="6.95" customHeight="1" x14ac:dyDescent="0.2">
      <c r="B123" s="29"/>
      <c r="M123" s="29"/>
    </row>
    <row r="124" spans="2:13" s="1" customFormat="1" ht="15.2" customHeight="1" x14ac:dyDescent="0.2">
      <c r="B124" s="29"/>
      <c r="C124" s="23" t="s">
        <v>13</v>
      </c>
      <c r="F124" s="21" t="str">
        <f>E17</f>
        <v>Ministerstvo vnútra Slovenskej republiky</v>
      </c>
      <c r="I124" s="23" t="s">
        <v>20</v>
      </c>
      <c r="J124" s="24" t="str">
        <f>E23</f>
        <v>Aproving s.r.o.</v>
      </c>
      <c r="M124" s="29"/>
    </row>
    <row r="125" spans="2:13" s="1" customFormat="1" ht="15.2" customHeight="1" x14ac:dyDescent="0.2">
      <c r="B125" s="29"/>
      <c r="C125" s="23" t="s">
        <v>18</v>
      </c>
      <c r="F125" s="21" t="str">
        <f>IF(E20="","",E20)</f>
        <v xml:space="preserve"> </v>
      </c>
      <c r="I125" s="23" t="s">
        <v>24</v>
      </c>
      <c r="J125" s="24" t="str">
        <f>E26</f>
        <v xml:space="preserve"> </v>
      </c>
      <c r="M125" s="29"/>
    </row>
    <row r="126" spans="2:13" s="1" customFormat="1" ht="10.35" customHeight="1" x14ac:dyDescent="0.2">
      <c r="B126" s="29"/>
      <c r="M126" s="29"/>
    </row>
    <row r="127" spans="2:13" s="10" customFormat="1" ht="29.25" customHeight="1" x14ac:dyDescent="0.2">
      <c r="B127" s="80"/>
      <c r="C127" s="81" t="s">
        <v>141</v>
      </c>
      <c r="D127" s="82" t="s">
        <v>54</v>
      </c>
      <c r="E127" s="82" t="s">
        <v>50</v>
      </c>
      <c r="F127" s="82" t="s">
        <v>51</v>
      </c>
      <c r="G127" s="82" t="s">
        <v>142</v>
      </c>
      <c r="H127" s="82" t="s">
        <v>143</v>
      </c>
      <c r="I127" s="82" t="s">
        <v>144</v>
      </c>
      <c r="J127" s="82" t="s">
        <v>145</v>
      </c>
      <c r="K127" s="83" t="s">
        <v>119</v>
      </c>
      <c r="L127" s="84" t="s">
        <v>146</v>
      </c>
      <c r="M127" s="80"/>
    </row>
    <row r="128" spans="2:13" s="1" customFormat="1" ht="22.9" customHeight="1" x14ac:dyDescent="0.25">
      <c r="B128" s="29"/>
      <c r="C128" s="281" t="s">
        <v>113</v>
      </c>
      <c r="D128" s="224"/>
      <c r="E128" s="224"/>
      <c r="F128" s="224"/>
      <c r="G128" s="224"/>
      <c r="H128" s="224"/>
      <c r="I128" s="224"/>
      <c r="J128" s="224"/>
      <c r="K128" s="282"/>
      <c r="M128" s="29"/>
    </row>
    <row r="129" spans="2:13" s="11" customFormat="1" ht="25.9" customHeight="1" x14ac:dyDescent="0.2">
      <c r="B129" s="85"/>
      <c r="C129" s="267"/>
      <c r="D129" s="268" t="s">
        <v>56</v>
      </c>
      <c r="E129" s="271" t="s">
        <v>717</v>
      </c>
      <c r="F129" s="271" t="s">
        <v>718</v>
      </c>
      <c r="G129" s="267"/>
      <c r="H129" s="267"/>
      <c r="I129" s="267"/>
      <c r="J129" s="267"/>
      <c r="K129" s="272"/>
      <c r="M129" s="85"/>
    </row>
    <row r="130" spans="2:13" s="1" customFormat="1" ht="32.25" customHeight="1" x14ac:dyDescent="0.2">
      <c r="B130" s="89"/>
      <c r="C130" s="108" t="s">
        <v>60</v>
      </c>
      <c r="D130" s="108" t="s">
        <v>150</v>
      </c>
      <c r="E130" s="109" t="s">
        <v>1410</v>
      </c>
      <c r="F130" s="127" t="s">
        <v>1608</v>
      </c>
      <c r="G130" s="128" t="s">
        <v>348</v>
      </c>
      <c r="H130" s="129">
        <v>1</v>
      </c>
      <c r="I130" s="129"/>
      <c r="J130" s="129"/>
      <c r="K130" s="129"/>
      <c r="L130" s="92" t="s">
        <v>1</v>
      </c>
      <c r="M130" s="29"/>
    </row>
    <row r="131" spans="2:13" s="1" customFormat="1" ht="21.75" customHeight="1" x14ac:dyDescent="0.2">
      <c r="B131" s="89"/>
      <c r="C131" s="273" t="s">
        <v>64</v>
      </c>
      <c r="D131" s="273" t="s">
        <v>218</v>
      </c>
      <c r="E131" s="274" t="s">
        <v>1411</v>
      </c>
      <c r="F131" s="274" t="s">
        <v>1883</v>
      </c>
      <c r="G131" s="202" t="s">
        <v>348</v>
      </c>
      <c r="H131" s="203">
        <v>1</v>
      </c>
      <c r="I131" s="203">
        <v>0</v>
      </c>
      <c r="J131" s="203">
        <v>0</v>
      </c>
      <c r="K131" s="203">
        <v>0</v>
      </c>
      <c r="L131" s="104" t="s">
        <v>1</v>
      </c>
      <c r="M131" s="105"/>
    </row>
    <row r="132" spans="2:13" s="1" customFormat="1" ht="21" customHeight="1" x14ac:dyDescent="0.2">
      <c r="B132" s="89"/>
      <c r="C132" s="273" t="s">
        <v>68</v>
      </c>
      <c r="D132" s="273" t="s">
        <v>218</v>
      </c>
      <c r="E132" s="274" t="s">
        <v>1412</v>
      </c>
      <c r="F132" s="274" t="s">
        <v>1884</v>
      </c>
      <c r="G132" s="202" t="s">
        <v>348</v>
      </c>
      <c r="H132" s="203">
        <v>1</v>
      </c>
      <c r="I132" s="203">
        <v>0</v>
      </c>
      <c r="J132" s="203">
        <v>0</v>
      </c>
      <c r="K132" s="203">
        <v>0</v>
      </c>
      <c r="L132" s="104" t="s">
        <v>1</v>
      </c>
      <c r="M132" s="105"/>
    </row>
    <row r="133" spans="2:13" s="1" customFormat="1" ht="22.5" customHeight="1" x14ac:dyDescent="0.2">
      <c r="B133" s="89"/>
      <c r="C133" s="273" t="s">
        <v>155</v>
      </c>
      <c r="D133" s="273" t="s">
        <v>218</v>
      </c>
      <c r="E133" s="274" t="s">
        <v>1413</v>
      </c>
      <c r="F133" s="274" t="s">
        <v>1885</v>
      </c>
      <c r="G133" s="202" t="s">
        <v>348</v>
      </c>
      <c r="H133" s="203">
        <v>1</v>
      </c>
      <c r="I133" s="203">
        <v>0</v>
      </c>
      <c r="J133" s="203">
        <v>0</v>
      </c>
      <c r="K133" s="203">
        <v>0</v>
      </c>
      <c r="L133" s="104" t="s">
        <v>1</v>
      </c>
      <c r="M133" s="105"/>
    </row>
    <row r="134" spans="2:13" s="11" customFormat="1" ht="25.9" customHeight="1" x14ac:dyDescent="0.2">
      <c r="B134" s="85"/>
      <c r="C134" s="267"/>
      <c r="D134" s="268" t="s">
        <v>56</v>
      </c>
      <c r="E134" s="271" t="s">
        <v>726</v>
      </c>
      <c r="F134" s="271" t="s">
        <v>727</v>
      </c>
      <c r="G134" s="267"/>
      <c r="H134" s="321"/>
      <c r="I134" s="321"/>
      <c r="J134" s="321"/>
      <c r="K134" s="272"/>
      <c r="M134" s="85"/>
    </row>
    <row r="135" spans="2:13" s="1" customFormat="1" ht="18.75" customHeight="1" x14ac:dyDescent="0.2">
      <c r="B135" s="89"/>
      <c r="C135" s="108" t="s">
        <v>166</v>
      </c>
      <c r="D135" s="108" t="s">
        <v>150</v>
      </c>
      <c r="E135" s="109" t="s">
        <v>1414</v>
      </c>
      <c r="F135" s="127" t="s">
        <v>1807</v>
      </c>
      <c r="G135" s="128" t="s">
        <v>234</v>
      </c>
      <c r="H135" s="129">
        <v>50</v>
      </c>
      <c r="I135" s="129"/>
      <c r="J135" s="129"/>
      <c r="K135" s="129"/>
      <c r="L135" s="92" t="s">
        <v>1</v>
      </c>
      <c r="M135" s="29"/>
    </row>
    <row r="136" spans="2:13" s="1" customFormat="1" ht="18.75" customHeight="1" x14ac:dyDescent="0.2">
      <c r="B136" s="89"/>
      <c r="C136" s="108" t="s">
        <v>171</v>
      </c>
      <c r="D136" s="108" t="s">
        <v>150</v>
      </c>
      <c r="E136" s="109" t="s">
        <v>730</v>
      </c>
      <c r="F136" s="127" t="s">
        <v>1782</v>
      </c>
      <c r="G136" s="128" t="s">
        <v>234</v>
      </c>
      <c r="H136" s="129">
        <v>40</v>
      </c>
      <c r="I136" s="129"/>
      <c r="J136" s="129"/>
      <c r="K136" s="129"/>
      <c r="L136" s="92" t="s">
        <v>1</v>
      </c>
      <c r="M136" s="29"/>
    </row>
    <row r="137" spans="2:13" s="11" customFormat="1" ht="25.9" customHeight="1" x14ac:dyDescent="0.2">
      <c r="B137" s="85"/>
      <c r="C137" s="267"/>
      <c r="D137" s="268" t="s">
        <v>56</v>
      </c>
      <c r="E137" s="271" t="s">
        <v>735</v>
      </c>
      <c r="F137" s="271" t="s">
        <v>736</v>
      </c>
      <c r="G137" s="267"/>
      <c r="H137" s="321"/>
      <c r="I137" s="321"/>
      <c r="J137" s="321"/>
      <c r="K137" s="272"/>
      <c r="M137" s="85"/>
    </row>
    <row r="138" spans="2:13" s="1" customFormat="1" ht="19.5" customHeight="1" x14ac:dyDescent="0.2">
      <c r="B138" s="89"/>
      <c r="C138" s="108" t="s">
        <v>175</v>
      </c>
      <c r="D138" s="108" t="s">
        <v>150</v>
      </c>
      <c r="E138" s="109" t="s">
        <v>1415</v>
      </c>
      <c r="F138" s="127" t="s">
        <v>1808</v>
      </c>
      <c r="G138" s="128" t="s">
        <v>348</v>
      </c>
      <c r="H138" s="129">
        <v>2</v>
      </c>
      <c r="I138" s="129"/>
      <c r="J138" s="129"/>
      <c r="K138" s="129"/>
      <c r="L138" s="92" t="s">
        <v>1</v>
      </c>
      <c r="M138" s="29"/>
    </row>
    <row r="139" spans="2:13" s="1" customFormat="1" ht="30" customHeight="1" x14ac:dyDescent="0.2">
      <c r="B139" s="89"/>
      <c r="C139" s="108" t="s">
        <v>177</v>
      </c>
      <c r="D139" s="108" t="s">
        <v>150</v>
      </c>
      <c r="E139" s="109" t="s">
        <v>1416</v>
      </c>
      <c r="F139" s="127" t="s">
        <v>1809</v>
      </c>
      <c r="G139" s="128" t="s">
        <v>348</v>
      </c>
      <c r="H139" s="129">
        <v>1</v>
      </c>
      <c r="I139" s="129"/>
      <c r="J139" s="129"/>
      <c r="K139" s="129"/>
      <c r="L139" s="92" t="s">
        <v>1</v>
      </c>
      <c r="M139" s="29"/>
    </row>
    <row r="140" spans="2:13" s="1" customFormat="1" ht="18" customHeight="1" x14ac:dyDescent="0.2">
      <c r="B140" s="89"/>
      <c r="C140" s="108" t="s">
        <v>179</v>
      </c>
      <c r="D140" s="108" t="s">
        <v>150</v>
      </c>
      <c r="E140" s="109" t="s">
        <v>1417</v>
      </c>
      <c r="F140" s="127" t="s">
        <v>1810</v>
      </c>
      <c r="G140" s="128" t="s">
        <v>348</v>
      </c>
      <c r="H140" s="129">
        <v>1</v>
      </c>
      <c r="I140" s="129"/>
      <c r="J140" s="129"/>
      <c r="K140" s="129"/>
      <c r="L140" s="92" t="s">
        <v>1</v>
      </c>
      <c r="M140" s="29"/>
    </row>
    <row r="141" spans="2:13" s="1" customFormat="1" ht="21.75" customHeight="1" x14ac:dyDescent="0.2">
      <c r="B141" s="89"/>
      <c r="C141" s="108" t="s">
        <v>183</v>
      </c>
      <c r="D141" s="108" t="s">
        <v>150</v>
      </c>
      <c r="E141" s="109" t="s">
        <v>1418</v>
      </c>
      <c r="F141" s="127" t="s">
        <v>1811</v>
      </c>
      <c r="G141" s="128" t="s">
        <v>348</v>
      </c>
      <c r="H141" s="129">
        <v>1</v>
      </c>
      <c r="I141" s="129"/>
      <c r="J141" s="129"/>
      <c r="K141" s="129"/>
      <c r="L141" s="92" t="s">
        <v>1</v>
      </c>
      <c r="M141" s="29"/>
    </row>
    <row r="142" spans="2:13" s="1" customFormat="1" ht="21.75" customHeight="1" x14ac:dyDescent="0.2">
      <c r="B142" s="89"/>
      <c r="C142" s="108" t="s">
        <v>189</v>
      </c>
      <c r="D142" s="108" t="s">
        <v>150</v>
      </c>
      <c r="E142" s="109" t="s">
        <v>734</v>
      </c>
      <c r="F142" s="127" t="s">
        <v>1783</v>
      </c>
      <c r="G142" s="128" t="s">
        <v>234</v>
      </c>
      <c r="H142" s="129">
        <v>20</v>
      </c>
      <c r="I142" s="129"/>
      <c r="J142" s="129"/>
      <c r="K142" s="129"/>
      <c r="L142" s="92" t="s">
        <v>1</v>
      </c>
      <c r="M142" s="29"/>
    </row>
    <row r="143" spans="2:13" s="11" customFormat="1" ht="25.9" customHeight="1" x14ac:dyDescent="0.2">
      <c r="B143" s="85"/>
      <c r="C143" s="267"/>
      <c r="D143" s="268" t="s">
        <v>56</v>
      </c>
      <c r="E143" s="271" t="s">
        <v>749</v>
      </c>
      <c r="F143" s="271" t="s">
        <v>701</v>
      </c>
      <c r="G143" s="267"/>
      <c r="H143" s="321"/>
      <c r="I143" s="321"/>
      <c r="J143" s="321"/>
      <c r="K143" s="272"/>
      <c r="M143" s="85"/>
    </row>
    <row r="144" spans="2:13" s="1" customFormat="1" ht="33" customHeight="1" x14ac:dyDescent="0.2">
      <c r="B144" s="89"/>
      <c r="C144" s="108" t="s">
        <v>193</v>
      </c>
      <c r="D144" s="108" t="s">
        <v>150</v>
      </c>
      <c r="E144" s="109" t="s">
        <v>761</v>
      </c>
      <c r="F144" s="127" t="s">
        <v>2012</v>
      </c>
      <c r="G144" s="128" t="s">
        <v>704</v>
      </c>
      <c r="H144" s="129">
        <v>8</v>
      </c>
      <c r="I144" s="129"/>
      <c r="J144" s="129"/>
      <c r="K144" s="129"/>
      <c r="L144" s="92" t="s">
        <v>1</v>
      </c>
      <c r="M144" s="29"/>
    </row>
    <row r="145" spans="2:13" s="1" customFormat="1" ht="47.25" customHeight="1" x14ac:dyDescent="0.2">
      <c r="B145" s="89"/>
      <c r="C145" s="108" t="s">
        <v>191</v>
      </c>
      <c r="D145" s="108" t="s">
        <v>150</v>
      </c>
      <c r="E145" s="109" t="s">
        <v>1419</v>
      </c>
      <c r="F145" s="127" t="s">
        <v>2117</v>
      </c>
      <c r="G145" s="128" t="s">
        <v>704</v>
      </c>
      <c r="H145" s="129">
        <v>20</v>
      </c>
      <c r="I145" s="129"/>
      <c r="J145" s="129"/>
      <c r="K145" s="129"/>
      <c r="L145" s="92" t="s">
        <v>1</v>
      </c>
      <c r="M145" s="29"/>
    </row>
    <row r="146" spans="2:13" s="1" customFormat="1" ht="6.95" customHeight="1" x14ac:dyDescent="0.2"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29"/>
    </row>
  </sheetData>
  <autoFilter ref="C127:L145"/>
  <mergeCells count="11">
    <mergeCell ref="E7:H7"/>
    <mergeCell ref="E9:H9"/>
    <mergeCell ref="E11:H11"/>
    <mergeCell ref="E20:H20"/>
    <mergeCell ref="E29:H29"/>
    <mergeCell ref="E120:H120"/>
    <mergeCell ref="E85:H85"/>
    <mergeCell ref="E87:H87"/>
    <mergeCell ref="E89:H89"/>
    <mergeCell ref="E116:H116"/>
    <mergeCell ref="E118:H11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9"/>
  <sheetViews>
    <sheetView showGridLines="0" topLeftCell="A137" workbookViewId="0">
      <selection activeCell="F228" sqref="F22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" customHeight="1" x14ac:dyDescent="0.2">
      <c r="B8" s="18"/>
      <c r="D8" s="23" t="s">
        <v>107</v>
      </c>
      <c r="M8" s="18"/>
    </row>
    <row r="9" spans="1:13" s="1" customFormat="1" ht="16.5" customHeight="1" x14ac:dyDescent="0.2">
      <c r="B9" s="29"/>
      <c r="E9" s="410" t="s">
        <v>1420</v>
      </c>
      <c r="F9" s="413"/>
      <c r="G9" s="413"/>
      <c r="H9" s="413"/>
      <c r="M9" s="29"/>
    </row>
    <row r="10" spans="1:13" s="1" customFormat="1" ht="12" customHeight="1" x14ac:dyDescent="0.2">
      <c r="B10" s="29"/>
      <c r="D10" s="23" t="s">
        <v>109</v>
      </c>
      <c r="M10" s="29"/>
    </row>
    <row r="11" spans="1:13" s="1" customFormat="1" ht="36.950000000000003" customHeight="1" x14ac:dyDescent="0.2">
      <c r="B11" s="29"/>
      <c r="E11" s="378" t="s">
        <v>1421</v>
      </c>
      <c r="F11" s="413"/>
      <c r="G11" s="413"/>
      <c r="H11" s="413"/>
      <c r="M11" s="29"/>
    </row>
    <row r="12" spans="1:13" s="1" customFormat="1" x14ac:dyDescent="0.2">
      <c r="B12" s="29"/>
      <c r="M12" s="29"/>
    </row>
    <row r="13" spans="1:13" s="1" customFormat="1" ht="12" customHeight="1" x14ac:dyDescent="0.2">
      <c r="B13" s="29"/>
      <c r="D13" s="23" t="s">
        <v>8</v>
      </c>
      <c r="F13" s="21" t="s">
        <v>1</v>
      </c>
      <c r="I13" s="23" t="s">
        <v>9</v>
      </c>
      <c r="J13" s="21" t="s">
        <v>1</v>
      </c>
      <c r="M13" s="29"/>
    </row>
    <row r="14" spans="1:13" s="1" customFormat="1" ht="12" customHeight="1" x14ac:dyDescent="0.2">
      <c r="B14" s="29"/>
      <c r="D14" s="23" t="s">
        <v>10</v>
      </c>
      <c r="F14" s="21" t="s">
        <v>11</v>
      </c>
      <c r="I14" s="23" t="s">
        <v>12</v>
      </c>
      <c r="J14" s="49"/>
      <c r="M14" s="29"/>
    </row>
    <row r="15" spans="1:13" s="1" customFormat="1" ht="10.9" customHeight="1" x14ac:dyDescent="0.2">
      <c r="B15" s="29"/>
      <c r="M15" s="29"/>
    </row>
    <row r="16" spans="1:13" s="1" customFormat="1" ht="12" customHeight="1" x14ac:dyDescent="0.2">
      <c r="B16" s="29"/>
      <c r="D16" s="23" t="s">
        <v>13</v>
      </c>
      <c r="I16" s="23" t="s">
        <v>14</v>
      </c>
      <c r="J16" s="21" t="s">
        <v>15</v>
      </c>
      <c r="M16" s="29"/>
    </row>
    <row r="17" spans="2:13" s="1" customFormat="1" ht="18" customHeight="1" x14ac:dyDescent="0.2">
      <c r="B17" s="29"/>
      <c r="E17" s="21" t="s">
        <v>16</v>
      </c>
      <c r="I17" s="23" t="s">
        <v>17</v>
      </c>
      <c r="J17" s="21"/>
      <c r="M17" s="29"/>
    </row>
    <row r="18" spans="2:13" s="1" customFormat="1" ht="6.95" customHeight="1" x14ac:dyDescent="0.2">
      <c r="B18" s="29"/>
      <c r="M18" s="29"/>
    </row>
    <row r="19" spans="2:13" s="1" customFormat="1" ht="12" customHeight="1" x14ac:dyDescent="0.2">
      <c r="B19" s="29"/>
      <c r="D19" s="23" t="s">
        <v>18</v>
      </c>
      <c r="I19" s="23" t="s">
        <v>14</v>
      </c>
      <c r="J19" s="21" t="str">
        <f>'Rekapitulácia stavby'!AN13</f>
        <v/>
      </c>
      <c r="M19" s="29"/>
    </row>
    <row r="20" spans="2:13" s="1" customFormat="1" ht="18" customHeight="1" x14ac:dyDescent="0.2">
      <c r="B20" s="29"/>
      <c r="E20" s="381" t="str">
        <f>'Rekapitulácia stavby'!E14</f>
        <v xml:space="preserve"> </v>
      </c>
      <c r="F20" s="381"/>
      <c r="G20" s="381"/>
      <c r="H20" s="381"/>
      <c r="I20" s="23" t="s">
        <v>17</v>
      </c>
      <c r="J20" s="21" t="str">
        <f>'Rekapitulácia stavby'!AN14</f>
        <v/>
      </c>
      <c r="M20" s="29"/>
    </row>
    <row r="21" spans="2:13" s="1" customFormat="1" ht="6.95" customHeight="1" x14ac:dyDescent="0.2">
      <c r="B21" s="29"/>
      <c r="M21" s="29"/>
    </row>
    <row r="22" spans="2:13" s="1" customFormat="1" ht="12" customHeight="1" x14ac:dyDescent="0.2">
      <c r="B22" s="29"/>
      <c r="D22" s="23" t="s">
        <v>20</v>
      </c>
      <c r="I22" s="23" t="s">
        <v>14</v>
      </c>
      <c r="J22" s="21" t="s">
        <v>21</v>
      </c>
      <c r="M22" s="29"/>
    </row>
    <row r="23" spans="2:13" s="1" customFormat="1" ht="18" customHeight="1" x14ac:dyDescent="0.2">
      <c r="B23" s="29"/>
      <c r="E23" s="21" t="s">
        <v>22</v>
      </c>
      <c r="I23" s="23" t="s">
        <v>17</v>
      </c>
      <c r="J23" s="21" t="s">
        <v>23</v>
      </c>
      <c r="M23" s="29"/>
    </row>
    <row r="24" spans="2:13" s="1" customFormat="1" ht="6.95" customHeight="1" x14ac:dyDescent="0.2">
      <c r="B24" s="29"/>
      <c r="M24" s="29"/>
    </row>
    <row r="25" spans="2:13" s="1" customFormat="1" ht="12" customHeight="1" x14ac:dyDescent="0.2">
      <c r="B25" s="29"/>
      <c r="D25" s="23" t="s">
        <v>24</v>
      </c>
      <c r="I25" s="23" t="s">
        <v>14</v>
      </c>
      <c r="J25" s="21" t="str">
        <f>IF('Rekapitulácia stavby'!AN19="","",'Rekapitulácia stavby'!AN19)</f>
        <v/>
      </c>
      <c r="M25" s="29"/>
    </row>
    <row r="26" spans="2:13" s="1" customFormat="1" ht="18" customHeight="1" x14ac:dyDescent="0.2">
      <c r="B26" s="29"/>
      <c r="E26" s="21" t="str">
        <f>IF('Rekapitulácia stavby'!E20="","",'Rekapitulácia stavby'!E20)</f>
        <v xml:space="preserve"> </v>
      </c>
      <c r="I26" s="23" t="s">
        <v>17</v>
      </c>
      <c r="J26" s="21" t="str">
        <f>IF('Rekapitulácia stavby'!AN20="","",'Rekapitulácia stavby'!AN20)</f>
        <v/>
      </c>
      <c r="M26" s="29"/>
    </row>
    <row r="27" spans="2:13" s="1" customFormat="1" ht="6.95" customHeight="1" x14ac:dyDescent="0.2">
      <c r="B27" s="29"/>
      <c r="M27" s="29"/>
    </row>
    <row r="28" spans="2:13" s="1" customFormat="1" ht="12" customHeight="1" x14ac:dyDescent="0.2">
      <c r="B28" s="29"/>
      <c r="D28" s="23" t="s">
        <v>25</v>
      </c>
      <c r="M28" s="29"/>
    </row>
    <row r="29" spans="2:13" s="7" customFormat="1" ht="16.5" customHeight="1" x14ac:dyDescent="0.2">
      <c r="B29" s="65"/>
      <c r="E29" s="384" t="s">
        <v>1</v>
      </c>
      <c r="F29" s="384"/>
      <c r="G29" s="384"/>
      <c r="H29" s="384"/>
      <c r="M29" s="65"/>
    </row>
    <row r="30" spans="2:13" s="1" customFormat="1" ht="6.95" customHeight="1" x14ac:dyDescent="0.2">
      <c r="B30" s="29"/>
      <c r="M30" s="29"/>
    </row>
    <row r="31" spans="2:13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50"/>
      <c r="M31" s="29"/>
    </row>
    <row r="32" spans="2:13" s="1" customFormat="1" ht="14.45" customHeight="1" x14ac:dyDescent="0.2">
      <c r="B32" s="29"/>
      <c r="D32" s="21" t="s">
        <v>113</v>
      </c>
      <c r="K32" s="27"/>
      <c r="M32" s="29"/>
    </row>
    <row r="33" spans="2:13" s="1" customFormat="1" ht="12.75" x14ac:dyDescent="0.2">
      <c r="B33" s="29"/>
      <c r="E33" s="23" t="s">
        <v>27</v>
      </c>
      <c r="K33" s="66"/>
      <c r="M33" s="29"/>
    </row>
    <row r="34" spans="2:13" s="1" customFormat="1" ht="12.75" x14ac:dyDescent="0.2">
      <c r="B34" s="29"/>
      <c r="E34" s="23" t="s">
        <v>28</v>
      </c>
      <c r="K34" s="66"/>
      <c r="M34" s="29"/>
    </row>
    <row r="35" spans="2:13" s="1" customFormat="1" ht="14.45" customHeight="1" x14ac:dyDescent="0.2">
      <c r="B35" s="29"/>
      <c r="D35" s="26" t="s">
        <v>114</v>
      </c>
      <c r="K35" s="27"/>
      <c r="M35" s="29"/>
    </row>
    <row r="36" spans="2:13" s="1" customFormat="1" ht="25.35" customHeight="1" x14ac:dyDescent="0.2">
      <c r="B36" s="29"/>
      <c r="D36" s="67" t="s">
        <v>30</v>
      </c>
      <c r="K36" s="175"/>
      <c r="M36" s="29"/>
    </row>
    <row r="37" spans="2:13" s="1" customFormat="1" ht="6.95" customHeight="1" x14ac:dyDescent="0.2">
      <c r="B37" s="29"/>
      <c r="D37" s="50"/>
      <c r="E37" s="50"/>
      <c r="F37" s="50"/>
      <c r="G37" s="50"/>
      <c r="H37" s="50"/>
      <c r="I37" s="50"/>
      <c r="J37" s="50"/>
      <c r="K37" s="50"/>
      <c r="L37" s="50"/>
      <c r="M37" s="29"/>
    </row>
    <row r="38" spans="2:13" s="1" customFormat="1" ht="14.45" customHeight="1" x14ac:dyDescent="0.2">
      <c r="B38" s="29"/>
      <c r="F38" s="32" t="s">
        <v>32</v>
      </c>
      <c r="I38" s="32" t="s">
        <v>31</v>
      </c>
      <c r="K38" s="32" t="s">
        <v>33</v>
      </c>
      <c r="M38" s="29"/>
    </row>
    <row r="39" spans="2:13" s="1" customFormat="1" ht="14.45" customHeight="1" x14ac:dyDescent="0.2">
      <c r="B39" s="29"/>
      <c r="D39" s="64" t="s">
        <v>34</v>
      </c>
      <c r="E39" s="23" t="s">
        <v>35</v>
      </c>
      <c r="F39" s="66"/>
      <c r="I39" s="68">
        <v>0.2</v>
      </c>
      <c r="K39" s="66"/>
      <c r="M39" s="29"/>
    </row>
    <row r="40" spans="2:13" s="1" customFormat="1" ht="14.45" customHeight="1" x14ac:dyDescent="0.2">
      <c r="B40" s="29"/>
      <c r="E40" s="23" t="s">
        <v>36</v>
      </c>
      <c r="F40" s="66"/>
      <c r="I40" s="68">
        <v>0.2</v>
      </c>
      <c r="K40" s="66"/>
      <c r="M40" s="29"/>
    </row>
    <row r="41" spans="2:13" s="1" customFormat="1" ht="14.45" hidden="1" customHeight="1" x14ac:dyDescent="0.2">
      <c r="B41" s="29"/>
      <c r="E41" s="23" t="s">
        <v>37</v>
      </c>
      <c r="F41" s="66" t="e">
        <f>ROUND((SUM(#REF!) + SUM(#REF!)),  2)</f>
        <v>#REF!</v>
      </c>
      <c r="I41" s="68">
        <v>0.2</v>
      </c>
      <c r="K41" s="66"/>
      <c r="M41" s="29"/>
    </row>
    <row r="42" spans="2:13" s="1" customFormat="1" ht="14.45" hidden="1" customHeight="1" x14ac:dyDescent="0.2">
      <c r="B42" s="29"/>
      <c r="E42" s="23" t="s">
        <v>38</v>
      </c>
      <c r="F42" s="66" t="e">
        <f>ROUND((SUM(#REF!) + SUM(#REF!)),  2)</f>
        <v>#REF!</v>
      </c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39</v>
      </c>
      <c r="F43" s="66" t="e">
        <f>ROUND((SUM(#REF!) + SUM(#REF!)),  2)</f>
        <v>#REF!</v>
      </c>
      <c r="I43" s="68">
        <v>0</v>
      </c>
      <c r="K43" s="66"/>
      <c r="M43" s="29"/>
    </row>
    <row r="44" spans="2:13" s="1" customFormat="1" ht="6.95" customHeight="1" x14ac:dyDescent="0.2">
      <c r="B44" s="29"/>
      <c r="M44" s="29"/>
    </row>
    <row r="45" spans="2:13" s="1" customFormat="1" ht="25.35" customHeight="1" x14ac:dyDescent="0.2">
      <c r="B45" s="29"/>
      <c r="C45" s="62"/>
      <c r="D45" s="69" t="s">
        <v>40</v>
      </c>
      <c r="E45" s="52"/>
      <c r="F45" s="52"/>
      <c r="G45" s="70" t="s">
        <v>41</v>
      </c>
      <c r="H45" s="71" t="s">
        <v>42</v>
      </c>
      <c r="I45" s="52"/>
      <c r="J45" s="52"/>
      <c r="K45" s="72"/>
      <c r="L45" s="73"/>
      <c r="M45" s="29"/>
    </row>
    <row r="46" spans="2:13" s="1" customFormat="1" ht="14.45" customHeight="1" x14ac:dyDescent="0.2">
      <c r="B46" s="29"/>
      <c r="M46" s="29"/>
    </row>
    <row r="47" spans="2:13" ht="14.45" customHeight="1" x14ac:dyDescent="0.2">
      <c r="B47" s="18"/>
      <c r="M47" s="18"/>
    </row>
    <row r="48" spans="2:13" ht="14.45" customHeight="1" x14ac:dyDescent="0.2">
      <c r="B48" s="18"/>
      <c r="M48" s="18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s="1" customFormat="1" ht="16.5" customHeight="1" x14ac:dyDescent="0.2">
      <c r="B87" s="29"/>
      <c r="E87" s="410" t="s">
        <v>1420</v>
      </c>
      <c r="F87" s="413"/>
      <c r="G87" s="413"/>
      <c r="H87" s="413"/>
      <c r="M87" s="29"/>
    </row>
    <row r="88" spans="2:13" s="1" customFormat="1" ht="12" customHeight="1" x14ac:dyDescent="0.2">
      <c r="B88" s="29"/>
      <c r="C88" s="23" t="s">
        <v>109</v>
      </c>
      <c r="M88" s="29"/>
    </row>
    <row r="89" spans="2:13" s="1" customFormat="1" ht="16.5" customHeight="1" x14ac:dyDescent="0.2">
      <c r="B89" s="29"/>
      <c r="E89" s="378" t="str">
        <f>E11</f>
        <v>03.01 - SO-03.01 Architektúra</v>
      </c>
      <c r="F89" s="413"/>
      <c r="G89" s="413"/>
      <c r="H89" s="413"/>
      <c r="M89" s="29"/>
    </row>
    <row r="90" spans="2:13" s="1" customFormat="1" ht="6.95" customHeight="1" x14ac:dyDescent="0.2">
      <c r="B90" s="29"/>
      <c r="M90" s="29"/>
    </row>
    <row r="91" spans="2:13" s="1" customFormat="1" ht="12" customHeight="1" x14ac:dyDescent="0.2">
      <c r="B91" s="29"/>
      <c r="C91" s="23" t="s">
        <v>10</v>
      </c>
      <c r="F91" s="21" t="str">
        <f>F14</f>
        <v>Rožňava ORPZ</v>
      </c>
      <c r="I91" s="23" t="s">
        <v>12</v>
      </c>
      <c r="J91" s="49"/>
      <c r="M91" s="29"/>
    </row>
    <row r="92" spans="2:13" s="1" customFormat="1" ht="6.95" customHeight="1" x14ac:dyDescent="0.2">
      <c r="B92" s="29"/>
      <c r="M92" s="29"/>
    </row>
    <row r="93" spans="2:13" s="1" customFormat="1" ht="15.2" customHeight="1" x14ac:dyDescent="0.2">
      <c r="B93" s="29"/>
      <c r="C93" s="23" t="s">
        <v>13</v>
      </c>
      <c r="F93" s="21" t="str">
        <f>E17</f>
        <v>Ministerstvo vnútra Slovenskej republiky</v>
      </c>
      <c r="I93" s="23" t="s">
        <v>20</v>
      </c>
      <c r="J93" s="24" t="str">
        <f>E23</f>
        <v>Aproving s.r.o.</v>
      </c>
      <c r="M93" s="29"/>
    </row>
    <row r="94" spans="2:13" s="1" customFormat="1" ht="15.2" customHeight="1" x14ac:dyDescent="0.2">
      <c r="B94" s="29"/>
      <c r="C94" s="23" t="s">
        <v>18</v>
      </c>
      <c r="F94" s="21" t="str">
        <f>IF(E20="","",E20)</f>
        <v xml:space="preserve"> </v>
      </c>
      <c r="I94" s="23" t="s">
        <v>24</v>
      </c>
      <c r="J94" s="24" t="str">
        <f>E26</f>
        <v xml:space="preserve"> </v>
      </c>
      <c r="M94" s="29"/>
    </row>
    <row r="95" spans="2:13" s="1" customFormat="1" ht="10.35" customHeight="1" x14ac:dyDescent="0.2">
      <c r="B95" s="29"/>
      <c r="M95" s="29"/>
    </row>
    <row r="96" spans="2:13" s="1" customFormat="1" ht="29.25" customHeight="1" x14ac:dyDescent="0.2">
      <c r="B96" s="29"/>
      <c r="C96" s="76" t="s">
        <v>116</v>
      </c>
      <c r="D96" s="62"/>
      <c r="E96" s="62"/>
      <c r="F96" s="62"/>
      <c r="G96" s="62"/>
      <c r="H96" s="62"/>
      <c r="I96" s="77" t="s">
        <v>117</v>
      </c>
      <c r="J96" s="77" t="s">
        <v>118</v>
      </c>
      <c r="K96" s="77" t="s">
        <v>119</v>
      </c>
      <c r="L96" s="62"/>
      <c r="M96" s="29"/>
    </row>
    <row r="97" spans="2:13" s="1" customFormat="1" ht="10.35" customHeight="1" x14ac:dyDescent="0.2">
      <c r="B97" s="29"/>
      <c r="M97" s="29"/>
    </row>
    <row r="98" spans="2:13" s="1" customFormat="1" ht="22.9" customHeight="1" x14ac:dyDescent="0.2">
      <c r="B98" s="29"/>
      <c r="C98" s="56" t="s">
        <v>120</v>
      </c>
      <c r="D98" s="155"/>
      <c r="E98" s="155"/>
      <c r="F98" s="155"/>
      <c r="G98" s="155"/>
      <c r="H98" s="155"/>
      <c r="I98" s="175"/>
      <c r="J98" s="175"/>
      <c r="K98" s="175"/>
      <c r="M98" s="29"/>
    </row>
    <row r="99" spans="2:13" s="8" customFormat="1" ht="24.95" customHeight="1" x14ac:dyDescent="0.2">
      <c r="B99" s="78"/>
      <c r="C99" s="285"/>
      <c r="D99" s="286" t="s">
        <v>121</v>
      </c>
      <c r="E99" s="287"/>
      <c r="F99" s="287"/>
      <c r="G99" s="287"/>
      <c r="H99" s="287"/>
      <c r="I99" s="288"/>
      <c r="J99" s="288"/>
      <c r="K99" s="288"/>
      <c r="M99" s="78"/>
    </row>
    <row r="100" spans="2:13" s="9" customFormat="1" ht="19.899999999999999" customHeight="1" x14ac:dyDescent="0.2">
      <c r="B100" s="79"/>
      <c r="C100" s="183"/>
      <c r="D100" s="302" t="s">
        <v>124</v>
      </c>
      <c r="E100" s="303"/>
      <c r="F100" s="303"/>
      <c r="G100" s="303"/>
      <c r="H100" s="303"/>
      <c r="I100" s="304"/>
      <c r="J100" s="304"/>
      <c r="K100" s="304"/>
      <c r="M100" s="79"/>
    </row>
    <row r="101" spans="2:13" s="9" customFormat="1" ht="19.899999999999999" customHeight="1" x14ac:dyDescent="0.2">
      <c r="B101" s="79"/>
      <c r="C101" s="183"/>
      <c r="D101" s="302" t="s">
        <v>1422</v>
      </c>
      <c r="E101" s="303"/>
      <c r="F101" s="303"/>
      <c r="G101" s="303"/>
      <c r="H101" s="303"/>
      <c r="I101" s="304"/>
      <c r="J101" s="304"/>
      <c r="K101" s="304"/>
      <c r="M101" s="79"/>
    </row>
    <row r="102" spans="2:13" s="9" customFormat="1" ht="19.899999999999999" customHeight="1" x14ac:dyDescent="0.2">
      <c r="B102" s="79"/>
      <c r="C102" s="183"/>
      <c r="D102" s="302" t="s">
        <v>128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129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8" customFormat="1" ht="24.95" customHeight="1" x14ac:dyDescent="0.2">
      <c r="B104" s="78"/>
      <c r="C104" s="285"/>
      <c r="D104" s="286" t="s">
        <v>130</v>
      </c>
      <c r="E104" s="287"/>
      <c r="F104" s="287"/>
      <c r="G104" s="287"/>
      <c r="H104" s="287"/>
      <c r="I104" s="288"/>
      <c r="J104" s="288"/>
      <c r="K104" s="288"/>
      <c r="M104" s="78"/>
    </row>
    <row r="105" spans="2:13" s="9" customFormat="1" ht="19.899999999999999" customHeight="1" x14ac:dyDescent="0.2">
      <c r="B105" s="79"/>
      <c r="C105" s="183"/>
      <c r="D105" s="302" t="s">
        <v>131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1423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1424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9" customFormat="1" ht="19.899999999999999" customHeight="1" x14ac:dyDescent="0.2">
      <c r="B108" s="79"/>
      <c r="C108" s="183"/>
      <c r="D108" s="302" t="s">
        <v>1141</v>
      </c>
      <c r="E108" s="303"/>
      <c r="F108" s="303"/>
      <c r="G108" s="303"/>
      <c r="H108" s="303"/>
      <c r="I108" s="304"/>
      <c r="J108" s="304"/>
      <c r="K108" s="304"/>
      <c r="M108" s="79"/>
    </row>
    <row r="109" spans="2:13" s="9" customFormat="1" ht="19.899999999999999" customHeight="1" x14ac:dyDescent="0.2">
      <c r="B109" s="79"/>
      <c r="C109" s="183"/>
      <c r="D109" s="302" t="s">
        <v>1425</v>
      </c>
      <c r="E109" s="303"/>
      <c r="F109" s="303"/>
      <c r="G109" s="303"/>
      <c r="H109" s="303"/>
      <c r="I109" s="304"/>
      <c r="J109" s="304"/>
      <c r="K109" s="304"/>
      <c r="M109" s="79"/>
    </row>
    <row r="110" spans="2:13" s="9" customFormat="1" ht="19.899999999999999" customHeight="1" x14ac:dyDescent="0.2">
      <c r="B110" s="79"/>
      <c r="C110" s="183"/>
      <c r="D110" s="302" t="s">
        <v>136</v>
      </c>
      <c r="E110" s="303"/>
      <c r="F110" s="303"/>
      <c r="G110" s="303"/>
      <c r="H110" s="303"/>
      <c r="I110" s="304"/>
      <c r="J110" s="304"/>
      <c r="K110" s="304"/>
      <c r="M110" s="79"/>
    </row>
    <row r="111" spans="2:13" s="9" customFormat="1" ht="19.899999999999999" customHeight="1" x14ac:dyDescent="0.2">
      <c r="B111" s="79"/>
      <c r="C111" s="183"/>
      <c r="D111" s="302" t="s">
        <v>137</v>
      </c>
      <c r="E111" s="303"/>
      <c r="F111" s="303"/>
      <c r="G111" s="303"/>
      <c r="H111" s="303"/>
      <c r="I111" s="304"/>
      <c r="J111" s="304"/>
      <c r="K111" s="304"/>
      <c r="M111" s="79"/>
    </row>
    <row r="112" spans="2:13" s="8" customFormat="1" ht="24.95" customHeight="1" x14ac:dyDescent="0.2">
      <c r="B112" s="78"/>
      <c r="C112" s="285"/>
      <c r="D112" s="286" t="s">
        <v>138</v>
      </c>
      <c r="E112" s="287"/>
      <c r="F112" s="287"/>
      <c r="G112" s="287"/>
      <c r="H112" s="287"/>
      <c r="I112" s="288"/>
      <c r="J112" s="288"/>
      <c r="K112" s="288"/>
      <c r="M112" s="78"/>
    </row>
    <row r="113" spans="2:13" s="1" customFormat="1" ht="21.75" customHeight="1" x14ac:dyDescent="0.2">
      <c r="B113" s="29"/>
      <c r="C113" s="155"/>
      <c r="D113" s="155"/>
      <c r="E113" s="155"/>
      <c r="F113" s="155"/>
      <c r="G113" s="155"/>
      <c r="H113" s="155"/>
      <c r="I113" s="155"/>
      <c r="J113" s="155"/>
      <c r="K113" s="155"/>
      <c r="M113" s="29"/>
    </row>
    <row r="114" spans="2:13" s="1" customFormat="1" ht="6.95" customHeight="1" x14ac:dyDescent="0.2">
      <c r="B114" s="29"/>
      <c r="C114" s="155"/>
      <c r="D114" s="155"/>
      <c r="E114" s="155"/>
      <c r="F114" s="155"/>
      <c r="G114" s="155"/>
      <c r="H114" s="155"/>
      <c r="I114" s="155"/>
      <c r="J114" s="155"/>
      <c r="K114" s="155"/>
      <c r="M114" s="29"/>
    </row>
    <row r="115" spans="2:13" s="1" customFormat="1" ht="29.25" customHeight="1" x14ac:dyDescent="0.2">
      <c r="B115" s="29"/>
      <c r="C115" s="56" t="s">
        <v>139</v>
      </c>
      <c r="D115" s="155"/>
      <c r="E115" s="155"/>
      <c r="F115" s="155"/>
      <c r="G115" s="155"/>
      <c r="H115" s="155"/>
      <c r="I115" s="155"/>
      <c r="J115" s="155"/>
      <c r="K115" s="175"/>
      <c r="M115" s="29"/>
    </row>
    <row r="116" spans="2:13" s="1" customFormat="1" ht="18" customHeight="1" x14ac:dyDescent="0.2">
      <c r="B116" s="29"/>
      <c r="C116" s="155"/>
      <c r="D116" s="155"/>
      <c r="E116" s="155"/>
      <c r="F116" s="155"/>
      <c r="G116" s="155"/>
      <c r="H116" s="155"/>
      <c r="I116" s="155"/>
      <c r="J116" s="155"/>
      <c r="K116" s="155"/>
      <c r="M116" s="29"/>
    </row>
    <row r="117" spans="2:13" s="1" customFormat="1" ht="29.25" customHeight="1" x14ac:dyDescent="0.2">
      <c r="B117" s="29"/>
      <c r="C117" s="289" t="s">
        <v>105</v>
      </c>
      <c r="D117" s="290"/>
      <c r="E117" s="290"/>
      <c r="F117" s="290"/>
      <c r="G117" s="290"/>
      <c r="H117" s="290"/>
      <c r="I117" s="290"/>
      <c r="J117" s="290"/>
      <c r="K117" s="291"/>
      <c r="L117" s="62"/>
      <c r="M117" s="29"/>
    </row>
    <row r="118" spans="2:13" s="1" customFormat="1" ht="6.95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29"/>
    </row>
    <row r="122" spans="2:13" s="1" customFormat="1" ht="6.95" customHeight="1" x14ac:dyDescent="0.2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29"/>
    </row>
    <row r="123" spans="2:13" s="1" customFormat="1" ht="24.95" customHeight="1" x14ac:dyDescent="0.2">
      <c r="B123" s="29"/>
      <c r="C123" s="19" t="s">
        <v>140</v>
      </c>
      <c r="M123" s="29"/>
    </row>
    <row r="124" spans="2:13" s="1" customFormat="1" ht="6.95" customHeight="1" x14ac:dyDescent="0.2">
      <c r="B124" s="29"/>
      <c r="M124" s="29"/>
    </row>
    <row r="125" spans="2:13" s="1" customFormat="1" ht="12" customHeight="1" x14ac:dyDescent="0.2">
      <c r="B125" s="29"/>
      <c r="C125" s="23" t="s">
        <v>6</v>
      </c>
      <c r="M125" s="29"/>
    </row>
    <row r="126" spans="2:13" s="1" customFormat="1" ht="16.5" customHeight="1" x14ac:dyDescent="0.2">
      <c r="B126" s="29"/>
      <c r="E126" s="410" t="str">
        <f>E7</f>
        <v>Rožňava ORPZ, rekonštrukcia a modernizácia objektu</v>
      </c>
      <c r="F126" s="411"/>
      <c r="G126" s="411"/>
      <c r="H126" s="411"/>
      <c r="M126" s="29"/>
    </row>
    <row r="127" spans="2:13" ht="12" customHeight="1" x14ac:dyDescent="0.2">
      <c r="B127" s="18"/>
      <c r="C127" s="23" t="s">
        <v>107</v>
      </c>
      <c r="M127" s="18"/>
    </row>
    <row r="128" spans="2:13" s="1" customFormat="1" ht="16.5" customHeight="1" x14ac:dyDescent="0.2">
      <c r="B128" s="29"/>
      <c r="E128" s="410" t="s">
        <v>1420</v>
      </c>
      <c r="F128" s="413"/>
      <c r="G128" s="413"/>
      <c r="H128" s="413"/>
      <c r="M128" s="29"/>
    </row>
    <row r="129" spans="2:13" s="1" customFormat="1" ht="12" customHeight="1" x14ac:dyDescent="0.2">
      <c r="B129" s="29"/>
      <c r="C129" s="23" t="s">
        <v>109</v>
      </c>
      <c r="M129" s="29"/>
    </row>
    <row r="130" spans="2:13" s="1" customFormat="1" ht="16.5" customHeight="1" x14ac:dyDescent="0.2">
      <c r="B130" s="29"/>
      <c r="E130" s="378" t="str">
        <f>E11</f>
        <v>03.01 - SO-03.01 Architektúra</v>
      </c>
      <c r="F130" s="413"/>
      <c r="G130" s="413"/>
      <c r="H130" s="413"/>
      <c r="M130" s="29"/>
    </row>
    <row r="131" spans="2:13" s="1" customFormat="1" ht="6.95" customHeight="1" x14ac:dyDescent="0.2">
      <c r="B131" s="29"/>
      <c r="M131" s="29"/>
    </row>
    <row r="132" spans="2:13" s="1" customFormat="1" ht="12" customHeight="1" x14ac:dyDescent="0.2">
      <c r="B132" s="29"/>
      <c r="C132" s="23" t="s">
        <v>10</v>
      </c>
      <c r="F132" s="21" t="str">
        <f>F14</f>
        <v>Rožňava ORPZ</v>
      </c>
      <c r="I132" s="23" t="s">
        <v>12</v>
      </c>
      <c r="J132" s="49"/>
      <c r="M132" s="29"/>
    </row>
    <row r="133" spans="2:13" s="1" customFormat="1" ht="6.95" customHeight="1" x14ac:dyDescent="0.2">
      <c r="B133" s="29"/>
      <c r="M133" s="29"/>
    </row>
    <row r="134" spans="2:13" s="1" customFormat="1" ht="15.2" customHeight="1" x14ac:dyDescent="0.2">
      <c r="B134" s="29"/>
      <c r="C134" s="23" t="s">
        <v>13</v>
      </c>
      <c r="F134" s="21" t="str">
        <f>E17</f>
        <v>Ministerstvo vnútra Slovenskej republiky</v>
      </c>
      <c r="I134" s="23" t="s">
        <v>20</v>
      </c>
      <c r="J134" s="24" t="str">
        <f>E23</f>
        <v>Aproving s.r.o.</v>
      </c>
      <c r="M134" s="29"/>
    </row>
    <row r="135" spans="2:13" s="1" customFormat="1" ht="15.2" customHeight="1" x14ac:dyDescent="0.2">
      <c r="B135" s="29"/>
      <c r="C135" s="23" t="s">
        <v>18</v>
      </c>
      <c r="F135" s="21" t="str">
        <f>IF(E20="","",E20)</f>
        <v xml:space="preserve"> </v>
      </c>
      <c r="I135" s="23" t="s">
        <v>24</v>
      </c>
      <c r="J135" s="24" t="str">
        <f>E26</f>
        <v xml:space="preserve"> </v>
      </c>
      <c r="M135" s="29"/>
    </row>
    <row r="136" spans="2:13" s="1" customFormat="1" ht="10.35" customHeight="1" x14ac:dyDescent="0.2">
      <c r="B136" s="29"/>
      <c r="M136" s="29"/>
    </row>
    <row r="137" spans="2:13" s="10" customFormat="1" ht="29.25" customHeight="1" x14ac:dyDescent="0.2">
      <c r="B137" s="80"/>
      <c r="C137" s="81" t="s">
        <v>141</v>
      </c>
      <c r="D137" s="82" t="s">
        <v>54</v>
      </c>
      <c r="E137" s="82" t="s">
        <v>50</v>
      </c>
      <c r="F137" s="82" t="s">
        <v>51</v>
      </c>
      <c r="G137" s="82" t="s">
        <v>142</v>
      </c>
      <c r="H137" s="82" t="s">
        <v>143</v>
      </c>
      <c r="I137" s="82" t="s">
        <v>144</v>
      </c>
      <c r="J137" s="82" t="s">
        <v>145</v>
      </c>
      <c r="K137" s="83" t="s">
        <v>119</v>
      </c>
      <c r="L137" s="84" t="s">
        <v>146</v>
      </c>
      <c r="M137" s="80"/>
    </row>
    <row r="138" spans="2:13" s="1" customFormat="1" ht="22.9" customHeight="1" x14ac:dyDescent="0.25">
      <c r="B138" s="29"/>
      <c r="C138" s="281" t="s">
        <v>113</v>
      </c>
      <c r="D138" s="224"/>
      <c r="E138" s="224"/>
      <c r="F138" s="224"/>
      <c r="G138" s="224"/>
      <c r="H138" s="224"/>
      <c r="I138" s="218"/>
      <c r="J138" s="218"/>
      <c r="K138" s="282"/>
      <c r="M138" s="29"/>
    </row>
    <row r="139" spans="2:13" s="11" customFormat="1" ht="25.9" customHeight="1" x14ac:dyDescent="0.2">
      <c r="B139" s="85"/>
      <c r="C139" s="267"/>
      <c r="D139" s="268" t="s">
        <v>56</v>
      </c>
      <c r="E139" s="271" t="s">
        <v>147</v>
      </c>
      <c r="F139" s="271" t="s">
        <v>148</v>
      </c>
      <c r="G139" s="267"/>
      <c r="H139" s="267"/>
      <c r="I139" s="321"/>
      <c r="J139" s="321"/>
      <c r="K139" s="272"/>
      <c r="M139" s="85"/>
    </row>
    <row r="140" spans="2:13" s="11" customFormat="1" ht="22.9" customHeight="1" x14ac:dyDescent="0.2">
      <c r="B140" s="85"/>
      <c r="C140" s="267"/>
      <c r="D140" s="268" t="s">
        <v>56</v>
      </c>
      <c r="E140" s="269" t="s">
        <v>68</v>
      </c>
      <c r="F140" s="269" t="s">
        <v>182</v>
      </c>
      <c r="G140" s="267"/>
      <c r="H140" s="267"/>
      <c r="I140" s="321"/>
      <c r="J140" s="321"/>
      <c r="K140" s="270"/>
      <c r="M140" s="85"/>
    </row>
    <row r="141" spans="2:13" s="1" customFormat="1" ht="35.25" customHeight="1" x14ac:dyDescent="0.2">
      <c r="B141" s="89"/>
      <c r="C141" s="108" t="s">
        <v>60</v>
      </c>
      <c r="D141" s="108" t="s">
        <v>150</v>
      </c>
      <c r="E141" s="109" t="s">
        <v>1426</v>
      </c>
      <c r="F141" s="127" t="s">
        <v>1904</v>
      </c>
      <c r="G141" s="128" t="s">
        <v>348</v>
      </c>
      <c r="H141" s="129">
        <v>1</v>
      </c>
      <c r="I141" s="129"/>
      <c r="J141" s="129"/>
      <c r="K141" s="129"/>
      <c r="L141" s="92" t="s">
        <v>154</v>
      </c>
      <c r="M141" s="29"/>
    </row>
    <row r="142" spans="2:13" s="1" customFormat="1" ht="46.5" customHeight="1" x14ac:dyDescent="0.2">
      <c r="B142" s="89"/>
      <c r="C142" s="108" t="s">
        <v>64</v>
      </c>
      <c r="D142" s="108" t="s">
        <v>150</v>
      </c>
      <c r="E142" s="109" t="s">
        <v>1427</v>
      </c>
      <c r="F142" s="127" t="s">
        <v>2090</v>
      </c>
      <c r="G142" s="128" t="s">
        <v>181</v>
      </c>
      <c r="H142" s="129">
        <v>8.32</v>
      </c>
      <c r="I142" s="129"/>
      <c r="J142" s="129"/>
      <c r="K142" s="129"/>
      <c r="L142" s="92" t="s">
        <v>154</v>
      </c>
      <c r="M142" s="29"/>
    </row>
    <row r="143" spans="2:13" s="12" customFormat="1" x14ac:dyDescent="0.2">
      <c r="B143" s="96"/>
      <c r="C143" s="224"/>
      <c r="D143" s="229" t="s">
        <v>156</v>
      </c>
      <c r="E143" s="225" t="s">
        <v>1</v>
      </c>
      <c r="F143" s="223" t="s">
        <v>1428</v>
      </c>
      <c r="G143" s="224"/>
      <c r="H143" s="218">
        <v>8.32</v>
      </c>
      <c r="I143" s="218"/>
      <c r="J143" s="218"/>
      <c r="K143" s="218"/>
      <c r="M143" s="96"/>
    </row>
    <row r="144" spans="2:13" s="11" customFormat="1" ht="22.9" customHeight="1" x14ac:dyDescent="0.2">
      <c r="B144" s="85"/>
      <c r="C144" s="267"/>
      <c r="D144" s="268" t="s">
        <v>56</v>
      </c>
      <c r="E144" s="269" t="s">
        <v>171</v>
      </c>
      <c r="F144" s="269" t="s">
        <v>1429</v>
      </c>
      <c r="G144" s="267"/>
      <c r="H144" s="267"/>
      <c r="I144" s="321"/>
      <c r="J144" s="321"/>
      <c r="K144" s="270"/>
      <c r="M144" s="85"/>
    </row>
    <row r="145" spans="2:13" s="1" customFormat="1" ht="41.25" customHeight="1" x14ac:dyDescent="0.2">
      <c r="B145" s="89"/>
      <c r="C145" s="108" t="s">
        <v>68</v>
      </c>
      <c r="D145" s="108" t="s">
        <v>150</v>
      </c>
      <c r="E145" s="109" t="s">
        <v>224</v>
      </c>
      <c r="F145" s="127" t="s">
        <v>2008</v>
      </c>
      <c r="G145" s="128" t="s">
        <v>181</v>
      </c>
      <c r="H145" s="129">
        <v>13.4</v>
      </c>
      <c r="I145" s="129"/>
      <c r="J145" s="129"/>
      <c r="K145" s="129"/>
      <c r="L145" s="92" t="s">
        <v>1</v>
      </c>
      <c r="M145" s="29"/>
    </row>
    <row r="146" spans="2:13" s="12" customFormat="1" x14ac:dyDescent="0.2">
      <c r="B146" s="96"/>
      <c r="C146" s="224"/>
      <c r="D146" s="229" t="s">
        <v>156</v>
      </c>
      <c r="E146" s="225" t="s">
        <v>1</v>
      </c>
      <c r="F146" s="223" t="s">
        <v>1430</v>
      </c>
      <c r="G146" s="224"/>
      <c r="H146" s="218">
        <v>9.1300000000000008</v>
      </c>
      <c r="I146" s="218"/>
      <c r="J146" s="218"/>
      <c r="K146" s="218"/>
      <c r="M146" s="96"/>
    </row>
    <row r="147" spans="2:13" s="12" customFormat="1" x14ac:dyDescent="0.2">
      <c r="B147" s="96"/>
      <c r="C147" s="224"/>
      <c r="D147" s="229" t="s">
        <v>156</v>
      </c>
      <c r="E147" s="225" t="s">
        <v>1</v>
      </c>
      <c r="F147" s="223" t="s">
        <v>1431</v>
      </c>
      <c r="G147" s="224"/>
      <c r="H147" s="218">
        <v>-1.8</v>
      </c>
      <c r="I147" s="218"/>
      <c r="J147" s="218"/>
      <c r="K147" s="218"/>
      <c r="M147" s="96"/>
    </row>
    <row r="148" spans="2:13" s="12" customFormat="1" x14ac:dyDescent="0.2">
      <c r="B148" s="96"/>
      <c r="C148" s="224"/>
      <c r="D148" s="229" t="s">
        <v>156</v>
      </c>
      <c r="E148" s="225" t="s">
        <v>1</v>
      </c>
      <c r="F148" s="223" t="s">
        <v>1432</v>
      </c>
      <c r="G148" s="224"/>
      <c r="H148" s="218">
        <v>-1.08</v>
      </c>
      <c r="I148" s="218"/>
      <c r="J148" s="218"/>
      <c r="K148" s="218"/>
      <c r="M148" s="96"/>
    </row>
    <row r="149" spans="2:13" s="12" customFormat="1" x14ac:dyDescent="0.2">
      <c r="B149" s="96"/>
      <c r="C149" s="224"/>
      <c r="D149" s="229" t="s">
        <v>156</v>
      </c>
      <c r="E149" s="225" t="s">
        <v>1</v>
      </c>
      <c r="F149" s="223" t="s">
        <v>1433</v>
      </c>
      <c r="G149" s="224"/>
      <c r="H149" s="218">
        <v>0.45</v>
      </c>
      <c r="I149" s="218"/>
      <c r="J149" s="218"/>
      <c r="K149" s="218"/>
      <c r="M149" s="96"/>
    </row>
    <row r="150" spans="2:13" s="12" customFormat="1" x14ac:dyDescent="0.2">
      <c r="B150" s="96"/>
      <c r="C150" s="224"/>
      <c r="D150" s="229" t="s">
        <v>156</v>
      </c>
      <c r="E150" s="225"/>
      <c r="F150" s="223">
        <v>6.7</v>
      </c>
      <c r="G150" s="224"/>
      <c r="H150" s="218">
        <v>6.7</v>
      </c>
      <c r="I150" s="218"/>
      <c r="J150" s="218"/>
      <c r="K150" s="218"/>
      <c r="M150" s="96"/>
    </row>
    <row r="151" spans="2:13" s="13" customFormat="1" x14ac:dyDescent="0.2">
      <c r="B151" s="100"/>
      <c r="C151" s="224"/>
      <c r="D151" s="229" t="s">
        <v>156</v>
      </c>
      <c r="E151" s="225" t="s">
        <v>1</v>
      </c>
      <c r="F151" s="223" t="s">
        <v>188</v>
      </c>
      <c r="G151" s="224"/>
      <c r="H151" s="218">
        <v>13.4</v>
      </c>
      <c r="I151" s="218"/>
      <c r="J151" s="218"/>
      <c r="K151" s="218"/>
      <c r="M151" s="100"/>
    </row>
    <row r="152" spans="2:13" s="1" customFormat="1" ht="46.5" customHeight="1" x14ac:dyDescent="0.2">
      <c r="B152" s="89"/>
      <c r="C152" s="108" t="s">
        <v>155</v>
      </c>
      <c r="D152" s="108" t="s">
        <v>150</v>
      </c>
      <c r="E152" s="109" t="s">
        <v>1434</v>
      </c>
      <c r="F152" s="127" t="s">
        <v>2091</v>
      </c>
      <c r="G152" s="128" t="s">
        <v>181</v>
      </c>
      <c r="H152" s="129">
        <v>13.4</v>
      </c>
      <c r="I152" s="129"/>
      <c r="J152" s="129"/>
      <c r="K152" s="129"/>
      <c r="L152" s="92" t="s">
        <v>1</v>
      </c>
      <c r="M152" s="29"/>
    </row>
    <row r="153" spans="2:13" s="1" customFormat="1" ht="46.5" customHeight="1" x14ac:dyDescent="0.2">
      <c r="B153" s="89"/>
      <c r="C153" s="108" t="s">
        <v>166</v>
      </c>
      <c r="D153" s="108" t="s">
        <v>150</v>
      </c>
      <c r="E153" s="109" t="s">
        <v>240</v>
      </c>
      <c r="F153" s="127" t="s">
        <v>2092</v>
      </c>
      <c r="G153" s="128" t="s">
        <v>181</v>
      </c>
      <c r="H153" s="129">
        <v>13.4</v>
      </c>
      <c r="I153" s="129"/>
      <c r="J153" s="129"/>
      <c r="K153" s="129"/>
      <c r="L153" s="92" t="s">
        <v>1</v>
      </c>
      <c r="M153" s="29"/>
    </row>
    <row r="154" spans="2:13" s="1" customFormat="1" ht="57.75" customHeight="1" x14ac:dyDescent="0.2">
      <c r="B154" s="89"/>
      <c r="C154" s="108" t="s">
        <v>171</v>
      </c>
      <c r="D154" s="108" t="s">
        <v>150</v>
      </c>
      <c r="E154" s="109" t="s">
        <v>1435</v>
      </c>
      <c r="F154" s="127" t="s">
        <v>1990</v>
      </c>
      <c r="G154" s="128" t="s">
        <v>181</v>
      </c>
      <c r="H154" s="129">
        <v>4.8600000000000003</v>
      </c>
      <c r="I154" s="129"/>
      <c r="J154" s="129"/>
      <c r="K154" s="129"/>
      <c r="L154" s="92" t="s">
        <v>1</v>
      </c>
      <c r="M154" s="29"/>
    </row>
    <row r="155" spans="2:13" s="12" customFormat="1" x14ac:dyDescent="0.2">
      <c r="B155" s="96"/>
      <c r="C155" s="224"/>
      <c r="D155" s="229" t="s">
        <v>156</v>
      </c>
      <c r="E155" s="225" t="s">
        <v>1</v>
      </c>
      <c r="F155" s="223" t="s">
        <v>1670</v>
      </c>
      <c r="G155" s="224"/>
      <c r="H155" s="218">
        <v>4.8600000000000003</v>
      </c>
      <c r="I155" s="224"/>
      <c r="J155" s="224"/>
      <c r="K155" s="224"/>
      <c r="M155" s="96"/>
    </row>
    <row r="156" spans="2:13" s="1" customFormat="1" ht="39.75" customHeight="1" x14ac:dyDescent="0.2">
      <c r="B156" s="89"/>
      <c r="C156" s="108" t="s">
        <v>175</v>
      </c>
      <c r="D156" s="108" t="s">
        <v>150</v>
      </c>
      <c r="E156" s="109" t="s">
        <v>1437</v>
      </c>
      <c r="F156" s="127" t="s">
        <v>1812</v>
      </c>
      <c r="G156" s="128" t="s">
        <v>348</v>
      </c>
      <c r="H156" s="129">
        <v>1</v>
      </c>
      <c r="I156" s="129"/>
      <c r="J156" s="129"/>
      <c r="K156" s="129"/>
      <c r="L156" s="92" t="s">
        <v>1</v>
      </c>
      <c r="M156" s="29"/>
    </row>
    <row r="157" spans="2:13" s="1" customFormat="1" ht="22.5" customHeight="1" x14ac:dyDescent="0.2">
      <c r="B157" s="89"/>
      <c r="C157" s="273" t="s">
        <v>177</v>
      </c>
      <c r="D157" s="273" t="s">
        <v>218</v>
      </c>
      <c r="E157" s="274" t="s">
        <v>1438</v>
      </c>
      <c r="F157" s="201" t="s">
        <v>1439</v>
      </c>
      <c r="G157" s="202" t="s">
        <v>348</v>
      </c>
      <c r="H157" s="203">
        <v>1</v>
      </c>
      <c r="I157" s="203"/>
      <c r="J157" s="240"/>
      <c r="K157" s="203"/>
      <c r="L157" s="104" t="s">
        <v>1</v>
      </c>
      <c r="M157" s="105"/>
    </row>
    <row r="158" spans="2:13" s="11" customFormat="1" ht="22.9" customHeight="1" x14ac:dyDescent="0.2">
      <c r="B158" s="85"/>
      <c r="C158" s="267"/>
      <c r="D158" s="268" t="s">
        <v>56</v>
      </c>
      <c r="E158" s="269" t="s">
        <v>179</v>
      </c>
      <c r="F158" s="269" t="s">
        <v>342</v>
      </c>
      <c r="G158" s="267"/>
      <c r="H158" s="267"/>
      <c r="I158" s="321"/>
      <c r="J158" s="321"/>
      <c r="K158" s="270"/>
      <c r="M158" s="85"/>
    </row>
    <row r="159" spans="2:13" s="1" customFormat="1" ht="32.25" customHeight="1" x14ac:dyDescent="0.2">
      <c r="B159" s="89"/>
      <c r="C159" s="108" t="s">
        <v>179</v>
      </c>
      <c r="D159" s="108" t="s">
        <v>150</v>
      </c>
      <c r="E159" s="109" t="s">
        <v>1440</v>
      </c>
      <c r="F159" s="127" t="s">
        <v>1680</v>
      </c>
      <c r="G159" s="128" t="s">
        <v>181</v>
      </c>
      <c r="H159" s="129">
        <v>4.26</v>
      </c>
      <c r="I159" s="129"/>
      <c r="J159" s="129"/>
      <c r="K159" s="129"/>
      <c r="L159" s="92" t="s">
        <v>1</v>
      </c>
      <c r="M159" s="29"/>
    </row>
    <row r="160" spans="2:13" s="1" customFormat="1" ht="33.75" customHeight="1" x14ac:dyDescent="0.2">
      <c r="B160" s="89"/>
      <c r="C160" s="108" t="s">
        <v>183</v>
      </c>
      <c r="D160" s="108" t="s">
        <v>150</v>
      </c>
      <c r="E160" s="109" t="s">
        <v>1441</v>
      </c>
      <c r="F160" s="127" t="s">
        <v>1442</v>
      </c>
      <c r="G160" s="128" t="s">
        <v>181</v>
      </c>
      <c r="H160" s="129">
        <v>10.32</v>
      </c>
      <c r="I160" s="129"/>
      <c r="J160" s="129"/>
      <c r="K160" s="129"/>
      <c r="L160" s="92" t="s">
        <v>154</v>
      </c>
      <c r="M160" s="29"/>
    </row>
    <row r="161" spans="2:13" s="12" customFormat="1" x14ac:dyDescent="0.2">
      <c r="B161" s="96"/>
      <c r="C161" s="224"/>
      <c r="D161" s="229" t="s">
        <v>156</v>
      </c>
      <c r="E161" s="225" t="s">
        <v>1</v>
      </c>
      <c r="F161" s="223" t="s">
        <v>1443</v>
      </c>
      <c r="G161" s="224"/>
      <c r="H161" s="218">
        <v>5.6</v>
      </c>
      <c r="I161" s="218"/>
      <c r="J161" s="218"/>
      <c r="K161" s="218"/>
      <c r="M161" s="96"/>
    </row>
    <row r="162" spans="2:13" s="12" customFormat="1" x14ac:dyDescent="0.2">
      <c r="B162" s="96"/>
      <c r="C162" s="224"/>
      <c r="D162" s="229" t="s">
        <v>156</v>
      </c>
      <c r="E162" s="225" t="s">
        <v>1</v>
      </c>
      <c r="F162" s="223" t="s">
        <v>1444</v>
      </c>
      <c r="G162" s="224"/>
      <c r="H162" s="218">
        <v>5.92</v>
      </c>
      <c r="I162" s="218"/>
      <c r="J162" s="218"/>
      <c r="K162" s="218"/>
      <c r="M162" s="96"/>
    </row>
    <row r="163" spans="2:13" s="12" customFormat="1" x14ac:dyDescent="0.2">
      <c r="B163" s="96"/>
      <c r="C163" s="224"/>
      <c r="D163" s="229" t="s">
        <v>156</v>
      </c>
      <c r="E163" s="225" t="s">
        <v>1</v>
      </c>
      <c r="F163" s="223" t="s">
        <v>1445</v>
      </c>
      <c r="G163" s="224"/>
      <c r="H163" s="218">
        <v>-1.2</v>
      </c>
      <c r="I163" s="218"/>
      <c r="J163" s="218"/>
      <c r="K163" s="218"/>
      <c r="M163" s="96"/>
    </row>
    <row r="164" spans="2:13" s="13" customFormat="1" x14ac:dyDescent="0.2">
      <c r="B164" s="100"/>
      <c r="C164" s="224"/>
      <c r="D164" s="229" t="s">
        <v>156</v>
      </c>
      <c r="E164" s="225" t="s">
        <v>1</v>
      </c>
      <c r="F164" s="223" t="s">
        <v>188</v>
      </c>
      <c r="G164" s="224"/>
      <c r="H164" s="218">
        <v>10.32</v>
      </c>
      <c r="I164" s="218"/>
      <c r="J164" s="218"/>
      <c r="K164" s="218"/>
      <c r="M164" s="100"/>
    </row>
    <row r="165" spans="2:13" s="1" customFormat="1" ht="33.75" customHeight="1" x14ac:dyDescent="0.2">
      <c r="B165" s="89"/>
      <c r="C165" s="108" t="s">
        <v>189</v>
      </c>
      <c r="D165" s="108" t="s">
        <v>150</v>
      </c>
      <c r="E165" s="109" t="s">
        <v>1446</v>
      </c>
      <c r="F165" s="127" t="s">
        <v>1447</v>
      </c>
      <c r="G165" s="128" t="s">
        <v>181</v>
      </c>
      <c r="H165" s="129">
        <v>2.92</v>
      </c>
      <c r="I165" s="129"/>
      <c r="J165" s="129"/>
      <c r="K165" s="129"/>
      <c r="L165" s="92" t="s">
        <v>154</v>
      </c>
      <c r="M165" s="29"/>
    </row>
    <row r="166" spans="2:13" s="1" customFormat="1" ht="36" customHeight="1" x14ac:dyDescent="0.2">
      <c r="B166" s="89"/>
      <c r="C166" s="108" t="s">
        <v>191</v>
      </c>
      <c r="D166" s="108" t="s">
        <v>150</v>
      </c>
      <c r="E166" s="109" t="s">
        <v>1448</v>
      </c>
      <c r="F166" s="127" t="s">
        <v>1449</v>
      </c>
      <c r="G166" s="128" t="s">
        <v>348</v>
      </c>
      <c r="H166" s="129">
        <v>2</v>
      </c>
      <c r="I166" s="129"/>
      <c r="J166" s="129"/>
      <c r="K166" s="129"/>
      <c r="L166" s="92" t="s">
        <v>154</v>
      </c>
      <c r="M166" s="29"/>
    </row>
    <row r="167" spans="2:13" s="1" customFormat="1" ht="22.5" customHeight="1" x14ac:dyDescent="0.2">
      <c r="B167" s="89"/>
      <c r="C167" s="108" t="s">
        <v>193</v>
      </c>
      <c r="D167" s="108" t="s">
        <v>150</v>
      </c>
      <c r="E167" s="109" t="s">
        <v>435</v>
      </c>
      <c r="F167" s="127" t="s">
        <v>436</v>
      </c>
      <c r="G167" s="128" t="s">
        <v>181</v>
      </c>
      <c r="H167" s="129">
        <v>2.4</v>
      </c>
      <c r="I167" s="129"/>
      <c r="J167" s="129"/>
      <c r="K167" s="129"/>
      <c r="L167" s="92" t="s">
        <v>154</v>
      </c>
      <c r="M167" s="29"/>
    </row>
    <row r="168" spans="2:13" s="12" customFormat="1" x14ac:dyDescent="0.2">
      <c r="B168" s="96"/>
      <c r="C168" s="224"/>
      <c r="D168" s="229" t="s">
        <v>156</v>
      </c>
      <c r="E168" s="225" t="s">
        <v>1</v>
      </c>
      <c r="F168" s="223" t="s">
        <v>1450</v>
      </c>
      <c r="G168" s="224"/>
      <c r="H168" s="218">
        <v>2.4</v>
      </c>
      <c r="I168" s="218"/>
      <c r="J168" s="218"/>
      <c r="K168" s="218"/>
      <c r="M168" s="96"/>
    </row>
    <row r="169" spans="2:13" s="1" customFormat="1" ht="34.5" customHeight="1" x14ac:dyDescent="0.2">
      <c r="B169" s="89"/>
      <c r="C169" s="108" t="s">
        <v>196</v>
      </c>
      <c r="D169" s="108" t="s">
        <v>150</v>
      </c>
      <c r="E169" s="109" t="s">
        <v>1451</v>
      </c>
      <c r="F169" s="127" t="s">
        <v>1452</v>
      </c>
      <c r="G169" s="128" t="s">
        <v>181</v>
      </c>
      <c r="H169" s="129">
        <v>0.6</v>
      </c>
      <c r="I169" s="129"/>
      <c r="J169" s="129"/>
      <c r="K169" s="129"/>
      <c r="L169" s="92" t="s">
        <v>1</v>
      </c>
      <c r="M169" s="29"/>
    </row>
    <row r="170" spans="2:13" s="12" customFormat="1" x14ac:dyDescent="0.2">
      <c r="B170" s="96"/>
      <c r="C170" s="224"/>
      <c r="D170" s="229" t="s">
        <v>156</v>
      </c>
      <c r="E170" s="225" t="s">
        <v>1</v>
      </c>
      <c r="F170" s="223" t="s">
        <v>1453</v>
      </c>
      <c r="G170" s="224"/>
      <c r="H170" s="218">
        <v>0.6</v>
      </c>
      <c r="I170" s="218"/>
      <c r="J170" s="218"/>
      <c r="K170" s="218"/>
      <c r="M170" s="96"/>
    </row>
    <row r="171" spans="2:13" s="1" customFormat="1" ht="32.25" customHeight="1" x14ac:dyDescent="0.2">
      <c r="B171" s="89"/>
      <c r="C171" s="108" t="s">
        <v>198</v>
      </c>
      <c r="D171" s="108" t="s">
        <v>150</v>
      </c>
      <c r="E171" s="109" t="s">
        <v>1454</v>
      </c>
      <c r="F171" s="127" t="s">
        <v>1455</v>
      </c>
      <c r="G171" s="128" t="s">
        <v>181</v>
      </c>
      <c r="H171" s="129">
        <v>12.15</v>
      </c>
      <c r="I171" s="129"/>
      <c r="J171" s="129"/>
      <c r="K171" s="129"/>
      <c r="L171" s="92" t="s">
        <v>154</v>
      </c>
      <c r="M171" s="29"/>
    </row>
    <row r="172" spans="2:13" s="12" customFormat="1" x14ac:dyDescent="0.2">
      <c r="B172" s="96"/>
      <c r="C172" s="224"/>
      <c r="D172" s="229" t="s">
        <v>156</v>
      </c>
      <c r="E172" s="225" t="s">
        <v>1</v>
      </c>
      <c r="F172" s="223" t="s">
        <v>1456</v>
      </c>
      <c r="G172" s="224"/>
      <c r="H172" s="218">
        <v>15.75</v>
      </c>
      <c r="I172" s="224"/>
      <c r="J172" s="224"/>
      <c r="K172" s="224"/>
      <c r="M172" s="96"/>
    </row>
    <row r="173" spans="2:13" s="12" customFormat="1" x14ac:dyDescent="0.2">
      <c r="B173" s="96"/>
      <c r="C173" s="224"/>
      <c r="D173" s="229" t="s">
        <v>156</v>
      </c>
      <c r="E173" s="225" t="s">
        <v>1</v>
      </c>
      <c r="F173" s="223" t="s">
        <v>1457</v>
      </c>
      <c r="G173" s="224"/>
      <c r="H173" s="218">
        <v>-3.6</v>
      </c>
      <c r="I173" s="224"/>
      <c r="J173" s="224"/>
      <c r="K173" s="224"/>
      <c r="M173" s="96"/>
    </row>
    <row r="174" spans="2:13" s="13" customFormat="1" x14ac:dyDescent="0.2">
      <c r="B174" s="100"/>
      <c r="C174" s="224"/>
      <c r="D174" s="229" t="s">
        <v>156</v>
      </c>
      <c r="E174" s="225" t="s">
        <v>1</v>
      </c>
      <c r="F174" s="223" t="s">
        <v>188</v>
      </c>
      <c r="G174" s="224"/>
      <c r="H174" s="218">
        <v>12.15</v>
      </c>
      <c r="I174" s="224"/>
      <c r="J174" s="224"/>
      <c r="K174" s="224"/>
      <c r="M174" s="100"/>
    </row>
    <row r="175" spans="2:13" s="1" customFormat="1" ht="22.5" customHeight="1" x14ac:dyDescent="0.2">
      <c r="B175" s="89"/>
      <c r="C175" s="108" t="s">
        <v>200</v>
      </c>
      <c r="D175" s="108" t="s">
        <v>150</v>
      </c>
      <c r="E175" s="109" t="s">
        <v>450</v>
      </c>
      <c r="F175" s="127" t="s">
        <v>451</v>
      </c>
      <c r="G175" s="128" t="s">
        <v>169</v>
      </c>
      <c r="H175" s="129">
        <v>3.45</v>
      </c>
      <c r="I175" s="129"/>
      <c r="J175" s="129"/>
      <c r="K175" s="129"/>
      <c r="L175" s="92" t="s">
        <v>1</v>
      </c>
      <c r="M175" s="29"/>
    </row>
    <row r="176" spans="2:13" s="1" customFormat="1" ht="35.25" customHeight="1" x14ac:dyDescent="0.2">
      <c r="B176" s="89"/>
      <c r="C176" s="108" t="s">
        <v>203</v>
      </c>
      <c r="D176" s="108" t="s">
        <v>150</v>
      </c>
      <c r="E176" s="109" t="s">
        <v>453</v>
      </c>
      <c r="F176" s="127" t="s">
        <v>454</v>
      </c>
      <c r="G176" s="128" t="s">
        <v>169</v>
      </c>
      <c r="H176" s="129">
        <v>103.5</v>
      </c>
      <c r="I176" s="129"/>
      <c r="J176" s="129"/>
      <c r="K176" s="129"/>
      <c r="L176" s="92" t="s">
        <v>1</v>
      </c>
      <c r="M176" s="29"/>
    </row>
    <row r="177" spans="2:13" s="12" customFormat="1" x14ac:dyDescent="0.2">
      <c r="B177" s="96"/>
      <c r="C177" s="224"/>
      <c r="D177" s="229" t="s">
        <v>156</v>
      </c>
      <c r="E177" s="224"/>
      <c r="F177" s="223" t="s">
        <v>1865</v>
      </c>
      <c r="G177" s="224"/>
      <c r="H177" s="218">
        <v>103.5</v>
      </c>
      <c r="I177" s="218"/>
      <c r="J177" s="218"/>
      <c r="K177" s="218"/>
      <c r="M177" s="96"/>
    </row>
    <row r="178" spans="2:13" s="1" customFormat="1" ht="34.5" customHeight="1" x14ac:dyDescent="0.2">
      <c r="B178" s="89"/>
      <c r="C178" s="108" t="s">
        <v>205</v>
      </c>
      <c r="D178" s="108" t="s">
        <v>150</v>
      </c>
      <c r="E178" s="109" t="s">
        <v>456</v>
      </c>
      <c r="F178" s="127" t="s">
        <v>457</v>
      </c>
      <c r="G178" s="128" t="s">
        <v>169</v>
      </c>
      <c r="H178" s="129">
        <v>6.9</v>
      </c>
      <c r="I178" s="129"/>
      <c r="J178" s="129"/>
      <c r="K178" s="129"/>
      <c r="L178" s="92" t="s">
        <v>1</v>
      </c>
      <c r="M178" s="29"/>
    </row>
    <row r="179" spans="2:13" s="1" customFormat="1" ht="48" customHeight="1" x14ac:dyDescent="0.2">
      <c r="B179" s="89"/>
      <c r="C179" s="108" t="s">
        <v>208</v>
      </c>
      <c r="D179" s="108" t="s">
        <v>150</v>
      </c>
      <c r="E179" s="109" t="s">
        <v>459</v>
      </c>
      <c r="F179" s="127" t="s">
        <v>2059</v>
      </c>
      <c r="G179" s="128" t="s">
        <v>169</v>
      </c>
      <c r="H179" s="129">
        <v>3.45</v>
      </c>
      <c r="I179" s="129"/>
      <c r="J179" s="129"/>
      <c r="K179" s="129"/>
      <c r="L179" s="92" t="s">
        <v>1</v>
      </c>
      <c r="M179" s="29"/>
    </row>
    <row r="180" spans="2:13" s="11" customFormat="1" ht="22.9" customHeight="1" x14ac:dyDescent="0.2">
      <c r="B180" s="85"/>
      <c r="C180" s="267"/>
      <c r="D180" s="268" t="s">
        <v>56</v>
      </c>
      <c r="E180" s="269" t="s">
        <v>466</v>
      </c>
      <c r="F180" s="269" t="s">
        <v>467</v>
      </c>
      <c r="G180" s="267"/>
      <c r="H180" s="267"/>
      <c r="I180" s="321"/>
      <c r="J180" s="321"/>
      <c r="K180" s="270"/>
      <c r="M180" s="85"/>
    </row>
    <row r="181" spans="2:13" s="1" customFormat="1" ht="39" customHeight="1" x14ac:dyDescent="0.2">
      <c r="B181" s="89"/>
      <c r="C181" s="108" t="s">
        <v>2</v>
      </c>
      <c r="D181" s="108" t="s">
        <v>150</v>
      </c>
      <c r="E181" s="109" t="s">
        <v>469</v>
      </c>
      <c r="F181" s="127" t="s">
        <v>470</v>
      </c>
      <c r="G181" s="128" t="s">
        <v>169</v>
      </c>
      <c r="H181" s="129">
        <v>1.1499999999999999</v>
      </c>
      <c r="I181" s="129"/>
      <c r="J181" s="129"/>
      <c r="K181" s="129"/>
      <c r="L181" s="92" t="s">
        <v>1</v>
      </c>
      <c r="M181" s="29"/>
    </row>
    <row r="182" spans="2:13" s="11" customFormat="1" ht="25.9" customHeight="1" x14ac:dyDescent="0.2">
      <c r="B182" s="85"/>
      <c r="C182" s="267"/>
      <c r="D182" s="268" t="s">
        <v>56</v>
      </c>
      <c r="E182" s="271" t="s">
        <v>471</v>
      </c>
      <c r="F182" s="271" t="s">
        <v>472</v>
      </c>
      <c r="G182" s="267"/>
      <c r="H182" s="267"/>
      <c r="I182" s="321"/>
      <c r="J182" s="321"/>
      <c r="K182" s="272"/>
      <c r="M182" s="85"/>
    </row>
    <row r="183" spans="2:13" s="11" customFormat="1" ht="22.9" customHeight="1" x14ac:dyDescent="0.2">
      <c r="B183" s="85"/>
      <c r="C183" s="267"/>
      <c r="D183" s="268" t="s">
        <v>56</v>
      </c>
      <c r="E183" s="269" t="s">
        <v>473</v>
      </c>
      <c r="F183" s="269" t="s">
        <v>474</v>
      </c>
      <c r="G183" s="267"/>
      <c r="H183" s="267"/>
      <c r="I183" s="321"/>
      <c r="J183" s="321"/>
      <c r="K183" s="270"/>
      <c r="M183" s="85"/>
    </row>
    <row r="184" spans="2:13" s="1" customFormat="1" ht="31.5" customHeight="1" x14ac:dyDescent="0.2">
      <c r="B184" s="89"/>
      <c r="C184" s="108" t="s">
        <v>212</v>
      </c>
      <c r="D184" s="108" t="s">
        <v>150</v>
      </c>
      <c r="E184" s="109" t="s">
        <v>1458</v>
      </c>
      <c r="F184" s="127" t="s">
        <v>1991</v>
      </c>
      <c r="G184" s="128" t="s">
        <v>181</v>
      </c>
      <c r="H184" s="129">
        <v>4.26</v>
      </c>
      <c r="I184" s="129"/>
      <c r="J184" s="129"/>
      <c r="K184" s="129"/>
      <c r="L184" s="92" t="s">
        <v>154</v>
      </c>
      <c r="M184" s="29"/>
    </row>
    <row r="185" spans="2:13" s="12" customFormat="1" x14ac:dyDescent="0.2">
      <c r="B185" s="96"/>
      <c r="C185" s="224"/>
      <c r="D185" s="229" t="s">
        <v>156</v>
      </c>
      <c r="E185" s="225" t="s">
        <v>1</v>
      </c>
      <c r="F185" s="223" t="s">
        <v>1436</v>
      </c>
      <c r="G185" s="224"/>
      <c r="H185" s="218">
        <v>4.26</v>
      </c>
      <c r="I185" s="218"/>
      <c r="J185" s="218"/>
      <c r="K185" s="218"/>
      <c r="M185" s="96"/>
    </row>
    <row r="186" spans="2:13" s="1" customFormat="1" ht="31.5" customHeight="1" x14ac:dyDescent="0.2">
      <c r="B186" s="89"/>
      <c r="C186" s="108" t="s">
        <v>214</v>
      </c>
      <c r="D186" s="108" t="s">
        <v>150</v>
      </c>
      <c r="E186" s="109" t="s">
        <v>1459</v>
      </c>
      <c r="F186" s="127" t="s">
        <v>1992</v>
      </c>
      <c r="G186" s="128" t="s">
        <v>181</v>
      </c>
      <c r="H186" s="129">
        <v>21.09</v>
      </c>
      <c r="I186" s="129"/>
      <c r="J186" s="129"/>
      <c r="K186" s="129"/>
      <c r="L186" s="92" t="s">
        <v>154</v>
      </c>
      <c r="M186" s="29"/>
    </row>
    <row r="187" spans="2:13" s="12" customFormat="1" x14ac:dyDescent="0.2">
      <c r="B187" s="96"/>
      <c r="C187" s="224"/>
      <c r="D187" s="229" t="s">
        <v>156</v>
      </c>
      <c r="E187" s="225" t="s">
        <v>1</v>
      </c>
      <c r="F187" s="223" t="s">
        <v>1460</v>
      </c>
      <c r="G187" s="224"/>
      <c r="H187" s="218">
        <v>22.89</v>
      </c>
      <c r="I187" s="224"/>
      <c r="J187" s="224"/>
      <c r="K187" s="224"/>
      <c r="M187" s="96"/>
    </row>
    <row r="188" spans="2:13" s="12" customFormat="1" x14ac:dyDescent="0.2">
      <c r="B188" s="96"/>
      <c r="C188" s="224"/>
      <c r="D188" s="229" t="s">
        <v>156</v>
      </c>
      <c r="E188" s="225" t="s">
        <v>1</v>
      </c>
      <c r="F188" s="223" t="s">
        <v>1431</v>
      </c>
      <c r="G188" s="224"/>
      <c r="H188" s="218">
        <v>-1.8</v>
      </c>
      <c r="I188" s="224"/>
      <c r="J188" s="224"/>
      <c r="K188" s="224"/>
      <c r="M188" s="96"/>
    </row>
    <row r="189" spans="2:13" s="13" customFormat="1" x14ac:dyDescent="0.2">
      <c r="B189" s="100"/>
      <c r="C189" s="224"/>
      <c r="D189" s="229" t="s">
        <v>156</v>
      </c>
      <c r="E189" s="225" t="s">
        <v>1</v>
      </c>
      <c r="F189" s="223" t="s">
        <v>188</v>
      </c>
      <c r="G189" s="224"/>
      <c r="H189" s="218">
        <v>21.09</v>
      </c>
      <c r="I189" s="224"/>
      <c r="J189" s="224"/>
      <c r="K189" s="224"/>
      <c r="M189" s="100"/>
    </row>
    <row r="190" spans="2:13" s="1" customFormat="1" ht="33.75" customHeight="1" x14ac:dyDescent="0.2">
      <c r="B190" s="89"/>
      <c r="C190" s="108" t="s">
        <v>217</v>
      </c>
      <c r="D190" s="108" t="s">
        <v>150</v>
      </c>
      <c r="E190" s="109" t="s">
        <v>1461</v>
      </c>
      <c r="F190" s="127" t="s">
        <v>1462</v>
      </c>
      <c r="G190" s="128" t="s">
        <v>169</v>
      </c>
      <c r="H190" s="129">
        <v>0.09</v>
      </c>
      <c r="I190" s="129"/>
      <c r="J190" s="129"/>
      <c r="K190" s="129"/>
      <c r="L190" s="92" t="s">
        <v>1</v>
      </c>
      <c r="M190" s="29"/>
    </row>
    <row r="191" spans="2:13" s="11" customFormat="1" ht="22.9" customHeight="1" x14ac:dyDescent="0.2">
      <c r="B191" s="85"/>
      <c r="C191" s="267"/>
      <c r="D191" s="268" t="s">
        <v>56</v>
      </c>
      <c r="E191" s="269" t="s">
        <v>1463</v>
      </c>
      <c r="F191" s="269" t="s">
        <v>1464</v>
      </c>
      <c r="G191" s="267"/>
      <c r="H191" s="267"/>
      <c r="I191" s="321"/>
      <c r="J191" s="321"/>
      <c r="K191" s="270"/>
      <c r="M191" s="85"/>
    </row>
    <row r="192" spans="2:13" s="1" customFormat="1" ht="45.75" customHeight="1" x14ac:dyDescent="0.2">
      <c r="B192" s="89"/>
      <c r="C192" s="108" t="s">
        <v>221</v>
      </c>
      <c r="D192" s="108" t="s">
        <v>150</v>
      </c>
      <c r="E192" s="109" t="s">
        <v>1465</v>
      </c>
      <c r="F192" s="127" t="s">
        <v>2266</v>
      </c>
      <c r="G192" s="128" t="s">
        <v>181</v>
      </c>
      <c r="H192" s="129">
        <v>5.92</v>
      </c>
      <c r="I192" s="129"/>
      <c r="J192" s="129"/>
      <c r="K192" s="129"/>
      <c r="L192" s="92" t="s">
        <v>1</v>
      </c>
      <c r="M192" s="29"/>
    </row>
    <row r="193" spans="2:13" s="12" customFormat="1" x14ac:dyDescent="0.2">
      <c r="B193" s="96"/>
      <c r="C193" s="224"/>
      <c r="D193" s="229" t="s">
        <v>156</v>
      </c>
      <c r="E193" s="225" t="s">
        <v>1</v>
      </c>
      <c r="F193" s="223" t="s">
        <v>1466</v>
      </c>
      <c r="G193" s="224"/>
      <c r="H193" s="218">
        <v>5.92</v>
      </c>
      <c r="I193" s="218"/>
      <c r="J193" s="218"/>
      <c r="K193" s="218"/>
      <c r="M193" s="96"/>
    </row>
    <row r="194" spans="2:13" s="1" customFormat="1" ht="40.5" customHeight="1" x14ac:dyDescent="0.2">
      <c r="B194" s="89"/>
      <c r="C194" s="108" t="s">
        <v>223</v>
      </c>
      <c r="D194" s="108" t="s">
        <v>150</v>
      </c>
      <c r="E194" s="109" t="s">
        <v>1467</v>
      </c>
      <c r="F194" s="127" t="s">
        <v>1993</v>
      </c>
      <c r="G194" s="128" t="s">
        <v>181</v>
      </c>
      <c r="H194" s="129">
        <v>4.26</v>
      </c>
      <c r="I194" s="129"/>
      <c r="J194" s="129"/>
      <c r="K194" s="129"/>
      <c r="L194" s="92" t="s">
        <v>154</v>
      </c>
      <c r="M194" s="29"/>
    </row>
    <row r="195" spans="2:13" s="12" customFormat="1" x14ac:dyDescent="0.2">
      <c r="B195" s="96"/>
      <c r="C195" s="224"/>
      <c r="D195" s="229" t="s">
        <v>156</v>
      </c>
      <c r="E195" s="225" t="s">
        <v>1</v>
      </c>
      <c r="F195" s="223" t="s">
        <v>1468</v>
      </c>
      <c r="G195" s="224"/>
      <c r="H195" s="218">
        <v>4.26</v>
      </c>
      <c r="I195" s="218"/>
      <c r="J195" s="218"/>
      <c r="K195" s="218"/>
      <c r="M195" s="96"/>
    </row>
    <row r="196" spans="2:13" s="1" customFormat="1" ht="47.25" customHeight="1" x14ac:dyDescent="0.2">
      <c r="B196" s="89"/>
      <c r="C196" s="108" t="s">
        <v>230</v>
      </c>
      <c r="D196" s="108" t="s">
        <v>150</v>
      </c>
      <c r="E196" s="109" t="s">
        <v>1469</v>
      </c>
      <c r="F196" s="127" t="s">
        <v>1470</v>
      </c>
      <c r="G196" s="128" t="s">
        <v>181</v>
      </c>
      <c r="H196" s="129">
        <v>4.1900000000000004</v>
      </c>
      <c r="I196" s="129"/>
      <c r="J196" s="129"/>
      <c r="K196" s="129"/>
      <c r="L196" s="92" t="s">
        <v>154</v>
      </c>
      <c r="M196" s="29"/>
    </row>
    <row r="197" spans="2:13" s="12" customFormat="1" x14ac:dyDescent="0.2">
      <c r="B197" s="96"/>
      <c r="C197" s="224"/>
      <c r="D197" s="229" t="s">
        <v>156</v>
      </c>
      <c r="E197" s="225" t="s">
        <v>1</v>
      </c>
      <c r="F197" s="223" t="s">
        <v>1471</v>
      </c>
      <c r="G197" s="224"/>
      <c r="H197" s="218">
        <v>4.1900000000000004</v>
      </c>
      <c r="I197" s="218"/>
      <c r="J197" s="218"/>
      <c r="K197" s="218"/>
      <c r="M197" s="96"/>
    </row>
    <row r="198" spans="2:13" s="1" customFormat="1" ht="34.5" customHeight="1" x14ac:dyDescent="0.2">
      <c r="B198" s="89"/>
      <c r="C198" s="108" t="s">
        <v>232</v>
      </c>
      <c r="D198" s="108" t="s">
        <v>150</v>
      </c>
      <c r="E198" s="109" t="s">
        <v>1472</v>
      </c>
      <c r="F198" s="127" t="s">
        <v>1473</v>
      </c>
      <c r="G198" s="128" t="s">
        <v>169</v>
      </c>
      <c r="H198" s="129">
        <v>0.12</v>
      </c>
      <c r="I198" s="129"/>
      <c r="J198" s="129"/>
      <c r="K198" s="129"/>
      <c r="L198" s="92" t="s">
        <v>1</v>
      </c>
      <c r="M198" s="29"/>
    </row>
    <row r="199" spans="2:13" s="11" customFormat="1" ht="22.9" customHeight="1" x14ac:dyDescent="0.2">
      <c r="B199" s="85"/>
      <c r="C199" s="267"/>
      <c r="D199" s="268" t="s">
        <v>56</v>
      </c>
      <c r="E199" s="269" t="s">
        <v>1474</v>
      </c>
      <c r="F199" s="269" t="s">
        <v>1475</v>
      </c>
      <c r="G199" s="267"/>
      <c r="H199" s="267"/>
      <c r="I199" s="321"/>
      <c r="J199" s="321"/>
      <c r="K199" s="270"/>
      <c r="M199" s="85"/>
    </row>
    <row r="200" spans="2:13" s="1" customFormat="1" ht="44.25" customHeight="1" x14ac:dyDescent="0.2">
      <c r="B200" s="89"/>
      <c r="C200" s="108" t="s">
        <v>239</v>
      </c>
      <c r="D200" s="108" t="s">
        <v>150</v>
      </c>
      <c r="E200" s="109" t="s">
        <v>1476</v>
      </c>
      <c r="F200" s="127" t="s">
        <v>1623</v>
      </c>
      <c r="G200" s="128" t="s">
        <v>348</v>
      </c>
      <c r="H200" s="129">
        <v>1</v>
      </c>
      <c r="I200" s="129"/>
      <c r="J200" s="129"/>
      <c r="K200" s="129"/>
      <c r="L200" s="92" t="s">
        <v>1</v>
      </c>
      <c r="M200" s="29"/>
    </row>
    <row r="201" spans="2:13" s="1" customFormat="1" ht="46.5" customHeight="1" x14ac:dyDescent="0.2">
      <c r="B201" s="89"/>
      <c r="C201" s="273" t="s">
        <v>241</v>
      </c>
      <c r="D201" s="273" t="s">
        <v>218</v>
      </c>
      <c r="E201" s="274" t="s">
        <v>1566</v>
      </c>
      <c r="F201" s="201" t="s">
        <v>1622</v>
      </c>
      <c r="G201" s="202" t="s">
        <v>348</v>
      </c>
      <c r="H201" s="203">
        <v>1</v>
      </c>
      <c r="I201" s="203"/>
      <c r="J201" s="240"/>
      <c r="K201" s="203"/>
      <c r="L201" s="104" t="s">
        <v>1</v>
      </c>
      <c r="M201" s="105"/>
    </row>
    <row r="202" spans="2:13" s="1" customFormat="1" ht="33.75" customHeight="1" x14ac:dyDescent="0.2">
      <c r="B202" s="89"/>
      <c r="C202" s="108" t="s">
        <v>307</v>
      </c>
      <c r="D202" s="108" t="s">
        <v>150</v>
      </c>
      <c r="E202" s="109" t="s">
        <v>1477</v>
      </c>
      <c r="F202" s="127" t="s">
        <v>1478</v>
      </c>
      <c r="G202" s="128" t="s">
        <v>169</v>
      </c>
      <c r="H202" s="129">
        <v>0.01</v>
      </c>
      <c r="I202" s="129"/>
      <c r="J202" s="129"/>
      <c r="K202" s="129"/>
      <c r="L202" s="92" t="s">
        <v>1</v>
      </c>
      <c r="M202" s="29"/>
    </row>
    <row r="203" spans="2:13" s="11" customFormat="1" ht="22.9" customHeight="1" x14ac:dyDescent="0.2">
      <c r="B203" s="85"/>
      <c r="C203" s="267"/>
      <c r="D203" s="268" t="s">
        <v>56</v>
      </c>
      <c r="E203" s="269" t="s">
        <v>1254</v>
      </c>
      <c r="F203" s="269"/>
      <c r="G203" s="267"/>
      <c r="H203" s="267"/>
      <c r="I203" s="321"/>
      <c r="J203" s="321"/>
      <c r="K203" s="270"/>
      <c r="M203" s="85"/>
    </row>
    <row r="204" spans="2:13" s="1" customFormat="1" ht="44.25" customHeight="1" x14ac:dyDescent="0.2">
      <c r="B204" s="89"/>
      <c r="C204" s="108" t="s">
        <v>309</v>
      </c>
      <c r="D204" s="108" t="s">
        <v>150</v>
      </c>
      <c r="E204" s="109" t="s">
        <v>1479</v>
      </c>
      <c r="F204" s="127" t="s">
        <v>2229</v>
      </c>
      <c r="G204" s="128" t="s">
        <v>234</v>
      </c>
      <c r="H204" s="129">
        <v>1</v>
      </c>
      <c r="I204" s="129"/>
      <c r="J204" s="129"/>
      <c r="K204" s="129"/>
      <c r="L204" s="92" t="s">
        <v>1</v>
      </c>
      <c r="M204" s="29"/>
    </row>
    <row r="205" spans="2:13" s="1" customFormat="1" ht="40.5" customHeight="1" x14ac:dyDescent="0.2">
      <c r="B205" s="89"/>
      <c r="C205" s="108" t="s">
        <v>311</v>
      </c>
      <c r="D205" s="108" t="s">
        <v>150</v>
      </c>
      <c r="E205" s="109" t="s">
        <v>1480</v>
      </c>
      <c r="F205" s="127" t="s">
        <v>1610</v>
      </c>
      <c r="G205" s="128" t="s">
        <v>348</v>
      </c>
      <c r="H205" s="129">
        <v>9</v>
      </c>
      <c r="I205" s="129"/>
      <c r="J205" s="129"/>
      <c r="K205" s="129"/>
      <c r="L205" s="92" t="s">
        <v>154</v>
      </c>
      <c r="M205" s="29"/>
    </row>
    <row r="206" spans="2:13" s="1" customFormat="1" ht="42" customHeight="1" x14ac:dyDescent="0.2">
      <c r="B206" s="89"/>
      <c r="C206" s="108" t="s">
        <v>313</v>
      </c>
      <c r="D206" s="108" t="s">
        <v>150</v>
      </c>
      <c r="E206" s="109" t="s">
        <v>1481</v>
      </c>
      <c r="F206" s="127" t="s">
        <v>2277</v>
      </c>
      <c r="G206" s="128" t="s">
        <v>181</v>
      </c>
      <c r="H206" s="129">
        <v>4.26</v>
      </c>
      <c r="I206" s="129"/>
      <c r="J206" s="129"/>
      <c r="K206" s="129"/>
      <c r="L206" s="92" t="s">
        <v>154</v>
      </c>
      <c r="M206" s="29"/>
    </row>
    <row r="207" spans="2:13" s="1" customFormat="1" ht="27" customHeight="1" x14ac:dyDescent="0.2">
      <c r="B207" s="89"/>
      <c r="C207" s="273" t="s">
        <v>316</v>
      </c>
      <c r="D207" s="273" t="s">
        <v>218</v>
      </c>
      <c r="E207" s="274" t="s">
        <v>1482</v>
      </c>
      <c r="F207" s="201" t="s">
        <v>2278</v>
      </c>
      <c r="G207" s="202" t="s">
        <v>181</v>
      </c>
      <c r="H207" s="203">
        <v>4.9000000000000004</v>
      </c>
      <c r="I207" s="203"/>
      <c r="J207" s="240"/>
      <c r="K207" s="203"/>
      <c r="L207" s="104" t="s">
        <v>1</v>
      </c>
      <c r="M207" s="105"/>
    </row>
    <row r="208" spans="2:13" s="12" customFormat="1" ht="17.25" customHeight="1" x14ac:dyDescent="0.2">
      <c r="B208" s="96"/>
      <c r="C208" s="224"/>
      <c r="D208" s="229" t="s">
        <v>156</v>
      </c>
      <c r="E208" s="224"/>
      <c r="F208" s="223" t="s">
        <v>1866</v>
      </c>
      <c r="G208" s="224"/>
      <c r="H208" s="218">
        <v>4.9000000000000004</v>
      </c>
      <c r="I208" s="218"/>
      <c r="J208" s="218"/>
      <c r="K208" s="218"/>
      <c r="M208" s="96"/>
    </row>
    <row r="209" spans="2:13" s="1" customFormat="1" ht="35.25" customHeight="1" x14ac:dyDescent="0.2">
      <c r="B209" s="89"/>
      <c r="C209" s="108" t="s">
        <v>318</v>
      </c>
      <c r="D209" s="108" t="s">
        <v>150</v>
      </c>
      <c r="E209" s="109" t="s">
        <v>1483</v>
      </c>
      <c r="F209" s="127" t="s">
        <v>1484</v>
      </c>
      <c r="G209" s="128" t="s">
        <v>169</v>
      </c>
      <c r="H209" s="129">
        <v>0.32</v>
      </c>
      <c r="I209" s="129"/>
      <c r="J209" s="129"/>
      <c r="K209" s="129"/>
      <c r="L209" s="92" t="s">
        <v>1</v>
      </c>
      <c r="M209" s="29"/>
    </row>
    <row r="210" spans="2:13" s="11" customFormat="1" ht="22.9" customHeight="1" x14ac:dyDescent="0.2">
      <c r="B210" s="85"/>
      <c r="C210" s="267"/>
      <c r="D210" s="268" t="s">
        <v>56</v>
      </c>
      <c r="E210" s="269" t="s">
        <v>1485</v>
      </c>
      <c r="F210" s="269" t="s">
        <v>1486</v>
      </c>
      <c r="G210" s="267"/>
      <c r="H210" s="267"/>
      <c r="I210" s="321"/>
      <c r="J210" s="321"/>
      <c r="K210" s="270"/>
      <c r="M210" s="85"/>
    </row>
    <row r="211" spans="2:13" s="1" customFormat="1" ht="51.75" customHeight="1" x14ac:dyDescent="0.2">
      <c r="B211" s="89"/>
      <c r="C211" s="108" t="s">
        <v>320</v>
      </c>
      <c r="D211" s="108" t="s">
        <v>150</v>
      </c>
      <c r="E211" s="109" t="s">
        <v>1487</v>
      </c>
      <c r="F211" s="127" t="s">
        <v>1994</v>
      </c>
      <c r="G211" s="128" t="s">
        <v>181</v>
      </c>
      <c r="H211" s="129">
        <v>21.09</v>
      </c>
      <c r="I211" s="129"/>
      <c r="J211" s="129"/>
      <c r="K211" s="129"/>
      <c r="L211" s="92" t="s">
        <v>1</v>
      </c>
      <c r="M211" s="29"/>
    </row>
    <row r="212" spans="2:13" s="1" customFormat="1" ht="31.5" customHeight="1" x14ac:dyDescent="0.2">
      <c r="B212" s="89"/>
      <c r="C212" s="273" t="s">
        <v>322</v>
      </c>
      <c r="D212" s="273" t="s">
        <v>218</v>
      </c>
      <c r="E212" s="274" t="s">
        <v>1488</v>
      </c>
      <c r="F212" s="201" t="s">
        <v>1995</v>
      </c>
      <c r="G212" s="202" t="s">
        <v>181</v>
      </c>
      <c r="H212" s="203">
        <v>24.25</v>
      </c>
      <c r="I212" s="203"/>
      <c r="J212" s="240"/>
      <c r="K212" s="203"/>
      <c r="L212" s="104" t="s">
        <v>1</v>
      </c>
      <c r="M212" s="105"/>
    </row>
    <row r="213" spans="2:13" s="12" customFormat="1" ht="15.75" customHeight="1" x14ac:dyDescent="0.2">
      <c r="B213" s="96"/>
      <c r="C213" s="224"/>
      <c r="D213" s="229" t="s">
        <v>156</v>
      </c>
      <c r="E213" s="224"/>
      <c r="F213" s="223" t="s">
        <v>1867</v>
      </c>
      <c r="G213" s="224"/>
      <c r="H213" s="218">
        <v>24.25</v>
      </c>
      <c r="I213" s="218"/>
      <c r="J213" s="218"/>
      <c r="K213" s="218"/>
      <c r="M213" s="96"/>
    </row>
    <row r="214" spans="2:13" s="1" customFormat="1" ht="31.5" customHeight="1" x14ac:dyDescent="0.2">
      <c r="B214" s="89"/>
      <c r="C214" s="108" t="s">
        <v>326</v>
      </c>
      <c r="D214" s="108" t="s">
        <v>150</v>
      </c>
      <c r="E214" s="109" t="s">
        <v>1489</v>
      </c>
      <c r="F214" s="127" t="s">
        <v>1490</v>
      </c>
      <c r="G214" s="128" t="s">
        <v>348</v>
      </c>
      <c r="H214" s="129">
        <v>16</v>
      </c>
      <c r="I214" s="129"/>
      <c r="J214" s="129"/>
      <c r="K214" s="129"/>
      <c r="L214" s="92" t="s">
        <v>154</v>
      </c>
      <c r="M214" s="29"/>
    </row>
    <row r="215" spans="2:13" s="1" customFormat="1" ht="33" customHeight="1" x14ac:dyDescent="0.2">
      <c r="B215" s="89"/>
      <c r="C215" s="108" t="s">
        <v>328</v>
      </c>
      <c r="D215" s="108" t="s">
        <v>150</v>
      </c>
      <c r="E215" s="109" t="s">
        <v>1491</v>
      </c>
      <c r="F215" s="127" t="s">
        <v>1492</v>
      </c>
      <c r="G215" s="128" t="s">
        <v>169</v>
      </c>
      <c r="H215" s="110">
        <v>1.39</v>
      </c>
      <c r="I215" s="129"/>
      <c r="J215" s="129"/>
      <c r="K215" s="129"/>
      <c r="L215" s="92" t="s">
        <v>1</v>
      </c>
      <c r="M215" s="29"/>
    </row>
    <row r="216" spans="2:13" s="11" customFormat="1" ht="22.9" customHeight="1" x14ac:dyDescent="0.2">
      <c r="B216" s="85"/>
      <c r="C216" s="267"/>
      <c r="D216" s="268" t="s">
        <v>56</v>
      </c>
      <c r="E216" s="269" t="s">
        <v>688</v>
      </c>
      <c r="F216" s="269" t="s">
        <v>689</v>
      </c>
      <c r="G216" s="267"/>
      <c r="H216" s="267"/>
      <c r="I216" s="321"/>
      <c r="J216" s="321"/>
      <c r="K216" s="270"/>
      <c r="M216" s="85"/>
    </row>
    <row r="217" spans="2:13" s="1" customFormat="1" ht="39" customHeight="1" x14ac:dyDescent="0.2">
      <c r="B217" s="89"/>
      <c r="C217" s="108" t="s">
        <v>330</v>
      </c>
      <c r="D217" s="108" t="s">
        <v>150</v>
      </c>
      <c r="E217" s="109" t="s">
        <v>1493</v>
      </c>
      <c r="F217" s="127" t="s">
        <v>1611</v>
      </c>
      <c r="G217" s="128" t="s">
        <v>181</v>
      </c>
      <c r="H217" s="129">
        <v>0.74</v>
      </c>
      <c r="I217" s="129"/>
      <c r="J217" s="129"/>
      <c r="K217" s="129"/>
      <c r="L217" s="92" t="s">
        <v>154</v>
      </c>
      <c r="M217" s="29"/>
    </row>
    <row r="218" spans="2:13" s="12" customFormat="1" x14ac:dyDescent="0.2">
      <c r="B218" s="96"/>
      <c r="C218" s="224"/>
      <c r="D218" s="229" t="s">
        <v>156</v>
      </c>
      <c r="E218" s="225" t="s">
        <v>1</v>
      </c>
      <c r="F218" s="223" t="s">
        <v>1494</v>
      </c>
      <c r="G218" s="224"/>
      <c r="H218" s="218">
        <v>0.74</v>
      </c>
      <c r="I218" s="218"/>
      <c r="J218" s="218"/>
      <c r="K218" s="218"/>
      <c r="M218" s="96"/>
    </row>
    <row r="219" spans="2:13" s="1" customFormat="1" ht="33.75" customHeight="1" x14ac:dyDescent="0.2">
      <c r="B219" s="89"/>
      <c r="C219" s="108" t="s">
        <v>332</v>
      </c>
      <c r="D219" s="108" t="s">
        <v>150</v>
      </c>
      <c r="E219" s="109" t="s">
        <v>693</v>
      </c>
      <c r="F219" s="127" t="s">
        <v>1612</v>
      </c>
      <c r="G219" s="128" t="s">
        <v>181</v>
      </c>
      <c r="H219" s="129">
        <v>0.74</v>
      </c>
      <c r="I219" s="129"/>
      <c r="J219" s="129"/>
      <c r="K219" s="129"/>
      <c r="L219" s="92" t="s">
        <v>154</v>
      </c>
      <c r="M219" s="29"/>
    </row>
    <row r="220" spans="2:13" s="11" customFormat="1" ht="22.9" customHeight="1" x14ac:dyDescent="0.2">
      <c r="B220" s="85"/>
      <c r="C220" s="267"/>
      <c r="D220" s="268" t="s">
        <v>56</v>
      </c>
      <c r="E220" s="269" t="s">
        <v>694</v>
      </c>
      <c r="F220" s="269" t="s">
        <v>695</v>
      </c>
      <c r="G220" s="267"/>
      <c r="H220" s="267"/>
      <c r="I220" s="321"/>
      <c r="J220" s="321"/>
      <c r="K220" s="270"/>
      <c r="M220" s="85"/>
    </row>
    <row r="221" spans="2:13" s="1" customFormat="1" ht="48" customHeight="1" x14ac:dyDescent="0.2">
      <c r="B221" s="89"/>
      <c r="C221" s="108" t="s">
        <v>334</v>
      </c>
      <c r="D221" s="108" t="s">
        <v>150</v>
      </c>
      <c r="E221" s="109" t="s">
        <v>1495</v>
      </c>
      <c r="F221" s="127" t="s">
        <v>1628</v>
      </c>
      <c r="G221" s="128" t="s">
        <v>181</v>
      </c>
      <c r="H221" s="129">
        <v>13.4</v>
      </c>
      <c r="I221" s="129"/>
      <c r="J221" s="129"/>
      <c r="K221" s="129"/>
      <c r="L221" s="92" t="s">
        <v>1</v>
      </c>
      <c r="M221" s="29"/>
    </row>
    <row r="222" spans="2:13" s="12" customFormat="1" x14ac:dyDescent="0.2">
      <c r="B222" s="96"/>
      <c r="C222" s="224"/>
      <c r="D222" s="229" t="s">
        <v>156</v>
      </c>
      <c r="E222" s="225" t="s">
        <v>1</v>
      </c>
      <c r="F222" s="223" t="s">
        <v>1430</v>
      </c>
      <c r="G222" s="224"/>
      <c r="H222" s="218">
        <v>9.1300000000000008</v>
      </c>
      <c r="I222" s="224"/>
      <c r="J222" s="224"/>
      <c r="K222" s="224"/>
      <c r="M222" s="96"/>
    </row>
    <row r="223" spans="2:13" s="12" customFormat="1" x14ac:dyDescent="0.2">
      <c r="B223" s="96"/>
      <c r="C223" s="224"/>
      <c r="D223" s="229" t="s">
        <v>156</v>
      </c>
      <c r="E223" s="225" t="s">
        <v>1</v>
      </c>
      <c r="F223" s="223" t="s">
        <v>1431</v>
      </c>
      <c r="G223" s="224"/>
      <c r="H223" s="218">
        <v>-1.8</v>
      </c>
      <c r="I223" s="224"/>
      <c r="J223" s="224"/>
      <c r="K223" s="224"/>
      <c r="M223" s="96"/>
    </row>
    <row r="224" spans="2:13" s="12" customFormat="1" x14ac:dyDescent="0.2">
      <c r="B224" s="96"/>
      <c r="C224" s="224"/>
      <c r="D224" s="229" t="s">
        <v>156</v>
      </c>
      <c r="E224" s="225" t="s">
        <v>1</v>
      </c>
      <c r="F224" s="223" t="s">
        <v>1432</v>
      </c>
      <c r="G224" s="224"/>
      <c r="H224" s="218">
        <v>-1.08</v>
      </c>
      <c r="I224" s="224"/>
      <c r="J224" s="224"/>
      <c r="K224" s="224"/>
      <c r="M224" s="96"/>
    </row>
    <row r="225" spans="2:13" s="12" customFormat="1" x14ac:dyDescent="0.2">
      <c r="B225" s="96"/>
      <c r="C225" s="224"/>
      <c r="D225" s="229" t="s">
        <v>156</v>
      </c>
      <c r="E225" s="225" t="s">
        <v>1</v>
      </c>
      <c r="F225" s="223" t="s">
        <v>1433</v>
      </c>
      <c r="G225" s="224"/>
      <c r="H225" s="218">
        <v>0.45</v>
      </c>
      <c r="I225" s="224"/>
      <c r="J225" s="224"/>
      <c r="K225" s="224"/>
      <c r="M225" s="96"/>
    </row>
    <row r="226" spans="2:13" s="12" customFormat="1" x14ac:dyDescent="0.2">
      <c r="B226" s="96"/>
      <c r="C226" s="224"/>
      <c r="D226" s="229" t="s">
        <v>156</v>
      </c>
      <c r="E226" s="225"/>
      <c r="F226" s="223">
        <v>6.7</v>
      </c>
      <c r="G226" s="224"/>
      <c r="H226" s="218">
        <v>6.7</v>
      </c>
      <c r="I226" s="224"/>
      <c r="J226" s="224"/>
      <c r="K226" s="224"/>
      <c r="M226" s="96"/>
    </row>
    <row r="227" spans="2:13" s="13" customFormat="1" x14ac:dyDescent="0.2">
      <c r="B227" s="100"/>
      <c r="C227" s="224"/>
      <c r="D227" s="229" t="s">
        <v>156</v>
      </c>
      <c r="E227" s="225" t="s">
        <v>1</v>
      </c>
      <c r="F227" s="223" t="s">
        <v>188</v>
      </c>
      <c r="G227" s="224"/>
      <c r="H227" s="218">
        <v>13.4</v>
      </c>
      <c r="I227" s="224"/>
      <c r="J227" s="224"/>
      <c r="K227" s="224"/>
      <c r="M227" s="100"/>
    </row>
    <row r="228" spans="2:13" s="1" customFormat="1" ht="58.5" customHeight="1" x14ac:dyDescent="0.2">
      <c r="B228" s="89"/>
      <c r="C228" s="108" t="s">
        <v>336</v>
      </c>
      <c r="D228" s="108" t="s">
        <v>150</v>
      </c>
      <c r="E228" s="109" t="s">
        <v>699</v>
      </c>
      <c r="F228" s="127" t="s">
        <v>1905</v>
      </c>
      <c r="G228" s="128" t="s">
        <v>181</v>
      </c>
      <c r="H228" s="129">
        <v>13.4</v>
      </c>
      <c r="I228" s="129"/>
      <c r="J228" s="129"/>
      <c r="K228" s="129"/>
      <c r="L228" s="92" t="s">
        <v>154</v>
      </c>
      <c r="M228" s="29"/>
    </row>
    <row r="229" spans="2:13" s="11" customFormat="1" ht="25.9" customHeight="1" x14ac:dyDescent="0.2">
      <c r="B229" s="85"/>
      <c r="C229" s="267"/>
      <c r="D229" s="268" t="s">
        <v>56</v>
      </c>
      <c r="E229" s="271" t="s">
        <v>700</v>
      </c>
      <c r="F229" s="271" t="s">
        <v>701</v>
      </c>
      <c r="G229" s="267"/>
      <c r="H229" s="267"/>
      <c r="I229" s="267"/>
      <c r="J229" s="267"/>
      <c r="K229" s="272"/>
      <c r="M229" s="85"/>
    </row>
    <row r="230" spans="2:13" s="1" customFormat="1" ht="84.75" customHeight="1" x14ac:dyDescent="0.2">
      <c r="B230" s="89"/>
      <c r="C230" s="108" t="s">
        <v>338</v>
      </c>
      <c r="D230" s="108" t="s">
        <v>150</v>
      </c>
      <c r="E230" s="109" t="s">
        <v>703</v>
      </c>
      <c r="F230" s="127" t="s">
        <v>1665</v>
      </c>
      <c r="G230" s="128" t="s">
        <v>704</v>
      </c>
      <c r="H230" s="129">
        <v>8</v>
      </c>
      <c r="I230" s="129"/>
      <c r="J230" s="129"/>
      <c r="K230" s="129"/>
      <c r="L230" s="92" t="s">
        <v>1</v>
      </c>
      <c r="M230" s="29"/>
    </row>
    <row r="231" spans="2:13" s="12" customFormat="1" x14ac:dyDescent="0.2">
      <c r="B231" s="96"/>
      <c r="C231" s="224"/>
      <c r="D231" s="229" t="s">
        <v>156</v>
      </c>
      <c r="E231" s="225" t="s">
        <v>1</v>
      </c>
      <c r="F231" s="223" t="s">
        <v>1405</v>
      </c>
      <c r="G231" s="224"/>
      <c r="H231" s="218">
        <v>8</v>
      </c>
      <c r="I231" s="218"/>
      <c r="J231" s="218"/>
      <c r="K231" s="218"/>
      <c r="M231" s="96"/>
    </row>
    <row r="232" spans="2:13" s="13" customFormat="1" x14ac:dyDescent="0.2">
      <c r="B232" s="100"/>
      <c r="C232" s="224"/>
      <c r="D232" s="229" t="s">
        <v>156</v>
      </c>
      <c r="E232" s="225" t="s">
        <v>1</v>
      </c>
      <c r="F232" s="223" t="s">
        <v>188</v>
      </c>
      <c r="G232" s="224"/>
      <c r="H232" s="218">
        <v>8</v>
      </c>
      <c r="I232" s="218"/>
      <c r="J232" s="218"/>
      <c r="K232" s="218"/>
      <c r="M232" s="100"/>
    </row>
    <row r="233" spans="2:13" s="1" customFormat="1" ht="71.25" customHeight="1" x14ac:dyDescent="0.2">
      <c r="B233" s="89"/>
      <c r="C233" s="108" t="s">
        <v>340</v>
      </c>
      <c r="D233" s="108" t="s">
        <v>150</v>
      </c>
      <c r="E233" s="109" t="s">
        <v>707</v>
      </c>
      <c r="F233" s="127" t="s">
        <v>1624</v>
      </c>
      <c r="G233" s="128" t="s">
        <v>704</v>
      </c>
      <c r="H233" s="129">
        <v>16</v>
      </c>
      <c r="I233" s="129"/>
      <c r="J233" s="129"/>
      <c r="K233" s="129"/>
      <c r="L233" s="92" t="s">
        <v>1</v>
      </c>
      <c r="M233" s="29"/>
    </row>
    <row r="234" spans="2:13" s="14" customFormat="1" x14ac:dyDescent="0.2">
      <c r="B234" s="106"/>
      <c r="C234" s="224"/>
      <c r="D234" s="229" t="s">
        <v>156</v>
      </c>
      <c r="E234" s="225" t="s">
        <v>1</v>
      </c>
      <c r="F234" s="223" t="s">
        <v>1406</v>
      </c>
      <c r="G234" s="224"/>
      <c r="H234" s="228" t="s">
        <v>1</v>
      </c>
      <c r="I234" s="218"/>
      <c r="J234" s="218"/>
      <c r="K234" s="218"/>
      <c r="M234" s="106"/>
    </row>
    <row r="235" spans="2:13" s="12" customFormat="1" x14ac:dyDescent="0.2">
      <c r="B235" s="96"/>
      <c r="C235" s="224"/>
      <c r="D235" s="229" t="s">
        <v>156</v>
      </c>
      <c r="E235" s="225" t="s">
        <v>1</v>
      </c>
      <c r="F235" s="223" t="s">
        <v>1407</v>
      </c>
      <c r="G235" s="224"/>
      <c r="H235" s="218">
        <v>16</v>
      </c>
      <c r="I235" s="218"/>
      <c r="J235" s="218"/>
      <c r="K235" s="218"/>
      <c r="M235" s="96"/>
    </row>
    <row r="236" spans="2:13" s="13" customFormat="1" x14ac:dyDescent="0.2">
      <c r="B236" s="100"/>
      <c r="C236" s="224"/>
      <c r="D236" s="229" t="s">
        <v>156</v>
      </c>
      <c r="E236" s="225" t="s">
        <v>1</v>
      </c>
      <c r="F236" s="223" t="s">
        <v>188</v>
      </c>
      <c r="G236" s="224"/>
      <c r="H236" s="218">
        <v>16</v>
      </c>
      <c r="I236" s="218"/>
      <c r="J236" s="218"/>
      <c r="K236" s="218"/>
      <c r="M236" s="100"/>
    </row>
    <row r="237" spans="2:13" s="1" customFormat="1" ht="6.95" customHeight="1" x14ac:dyDescent="0.2">
      <c r="B237" s="41"/>
      <c r="C237" s="279"/>
      <c r="D237" s="279"/>
      <c r="E237" s="279"/>
      <c r="F237" s="279"/>
      <c r="G237" s="279"/>
      <c r="H237" s="279"/>
      <c r="I237" s="279"/>
      <c r="J237" s="279"/>
      <c r="K237" s="279"/>
      <c r="L237" s="42"/>
      <c r="M237" s="29"/>
    </row>
    <row r="238" spans="2:13" x14ac:dyDescent="0.2">
      <c r="C238" s="346"/>
      <c r="D238" s="346"/>
      <c r="E238" s="346"/>
      <c r="F238" s="346"/>
      <c r="G238" s="346"/>
      <c r="H238" s="346"/>
      <c r="I238" s="346"/>
      <c r="J238" s="346"/>
      <c r="K238" s="346"/>
    </row>
    <row r="239" spans="2:13" x14ac:dyDescent="0.2">
      <c r="C239" s="346"/>
      <c r="D239" s="346"/>
      <c r="E239" s="346"/>
      <c r="F239" s="346"/>
      <c r="G239" s="346"/>
      <c r="H239" s="346"/>
      <c r="I239" s="346"/>
      <c r="J239" s="346"/>
      <c r="K239" s="346"/>
    </row>
  </sheetData>
  <autoFilter ref="C137:L236"/>
  <mergeCells count="11">
    <mergeCell ref="E7:H7"/>
    <mergeCell ref="E9:H9"/>
    <mergeCell ref="E11:H11"/>
    <mergeCell ref="E20:H20"/>
    <mergeCell ref="E29:H29"/>
    <mergeCell ref="E130:H130"/>
    <mergeCell ref="E85:H85"/>
    <mergeCell ref="E87:H87"/>
    <mergeCell ref="E89:H89"/>
    <mergeCell ref="E126:H126"/>
    <mergeCell ref="E128:H12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6"/>
  <sheetViews>
    <sheetView showGridLines="0" topLeftCell="A122" workbookViewId="0">
      <selection activeCell="F141" sqref="F14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5.66406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" customHeight="1" x14ac:dyDescent="0.2">
      <c r="B8" s="18"/>
      <c r="D8" s="23" t="s">
        <v>107</v>
      </c>
      <c r="M8" s="18"/>
    </row>
    <row r="9" spans="1:13" s="1" customFormat="1" ht="16.5" customHeight="1" x14ac:dyDescent="0.2">
      <c r="B9" s="29"/>
      <c r="E9" s="410" t="s">
        <v>1420</v>
      </c>
      <c r="F9" s="413"/>
      <c r="G9" s="413"/>
      <c r="H9" s="413"/>
      <c r="M9" s="29"/>
    </row>
    <row r="10" spans="1:13" s="1" customFormat="1" ht="12" customHeight="1" x14ac:dyDescent="0.2">
      <c r="B10" s="29"/>
      <c r="D10" s="23" t="s">
        <v>109</v>
      </c>
      <c r="M10" s="29"/>
    </row>
    <row r="11" spans="1:13" s="1" customFormat="1" ht="36.950000000000003" customHeight="1" x14ac:dyDescent="0.2">
      <c r="B11" s="29"/>
      <c r="E11" s="378" t="s">
        <v>1496</v>
      </c>
      <c r="F11" s="413"/>
      <c r="G11" s="413"/>
      <c r="H11" s="413"/>
      <c r="M11" s="29"/>
    </row>
    <row r="12" spans="1:13" s="1" customFormat="1" x14ac:dyDescent="0.2">
      <c r="B12" s="29"/>
      <c r="M12" s="29"/>
    </row>
    <row r="13" spans="1:13" s="1" customFormat="1" ht="12" customHeight="1" x14ac:dyDescent="0.2">
      <c r="B13" s="29"/>
      <c r="D13" s="23" t="s">
        <v>8</v>
      </c>
      <c r="F13" s="21" t="s">
        <v>1</v>
      </c>
      <c r="I13" s="23" t="s">
        <v>9</v>
      </c>
      <c r="J13" s="21" t="s">
        <v>1</v>
      </c>
      <c r="M13" s="29"/>
    </row>
    <row r="14" spans="1:13" s="1" customFormat="1" ht="12" customHeight="1" x14ac:dyDescent="0.2">
      <c r="B14" s="29"/>
      <c r="D14" s="23" t="s">
        <v>10</v>
      </c>
      <c r="F14" s="21" t="s">
        <v>11</v>
      </c>
      <c r="I14" s="23" t="s">
        <v>12</v>
      </c>
      <c r="J14" s="49"/>
      <c r="M14" s="29"/>
    </row>
    <row r="15" spans="1:13" s="1" customFormat="1" ht="10.9" customHeight="1" x14ac:dyDescent="0.2">
      <c r="B15" s="29"/>
      <c r="M15" s="29"/>
    </row>
    <row r="16" spans="1:13" s="1" customFormat="1" ht="12" customHeight="1" x14ac:dyDescent="0.2">
      <c r="B16" s="29"/>
      <c r="D16" s="23" t="s">
        <v>13</v>
      </c>
      <c r="I16" s="23" t="s">
        <v>14</v>
      </c>
      <c r="J16" s="21" t="s">
        <v>15</v>
      </c>
      <c r="M16" s="29"/>
    </row>
    <row r="17" spans="2:13" s="1" customFormat="1" ht="18" customHeight="1" x14ac:dyDescent="0.2">
      <c r="B17" s="29"/>
      <c r="E17" s="21" t="s">
        <v>16</v>
      </c>
      <c r="I17" s="23" t="s">
        <v>17</v>
      </c>
      <c r="J17" s="21"/>
      <c r="M17" s="29"/>
    </row>
    <row r="18" spans="2:13" s="1" customFormat="1" ht="6.95" customHeight="1" x14ac:dyDescent="0.2">
      <c r="B18" s="29"/>
      <c r="M18" s="29"/>
    </row>
    <row r="19" spans="2:13" s="1" customFormat="1" ht="12" customHeight="1" x14ac:dyDescent="0.2">
      <c r="B19" s="29"/>
      <c r="D19" s="23" t="s">
        <v>18</v>
      </c>
      <c r="I19" s="23" t="s">
        <v>14</v>
      </c>
      <c r="J19" s="21" t="str">
        <f>'Rekapitulácia stavby'!AN13</f>
        <v/>
      </c>
      <c r="M19" s="29"/>
    </row>
    <row r="20" spans="2:13" s="1" customFormat="1" ht="18" customHeight="1" x14ac:dyDescent="0.2">
      <c r="B20" s="29"/>
      <c r="E20" s="381" t="str">
        <f>'Rekapitulácia stavby'!E14</f>
        <v xml:space="preserve"> </v>
      </c>
      <c r="F20" s="381"/>
      <c r="G20" s="381"/>
      <c r="H20" s="381"/>
      <c r="I20" s="23" t="s">
        <v>17</v>
      </c>
      <c r="J20" s="21" t="str">
        <f>'Rekapitulácia stavby'!AN14</f>
        <v/>
      </c>
      <c r="M20" s="29"/>
    </row>
    <row r="21" spans="2:13" s="1" customFormat="1" ht="6.95" customHeight="1" x14ac:dyDescent="0.2">
      <c r="B21" s="29"/>
      <c r="M21" s="29"/>
    </row>
    <row r="22" spans="2:13" s="1" customFormat="1" ht="12" customHeight="1" x14ac:dyDescent="0.2">
      <c r="B22" s="29"/>
      <c r="D22" s="23" t="s">
        <v>20</v>
      </c>
      <c r="I22" s="23" t="s">
        <v>14</v>
      </c>
      <c r="J22" s="21" t="s">
        <v>21</v>
      </c>
      <c r="M22" s="29"/>
    </row>
    <row r="23" spans="2:13" s="1" customFormat="1" ht="18" customHeight="1" x14ac:dyDescent="0.2">
      <c r="B23" s="29"/>
      <c r="E23" s="21" t="s">
        <v>22</v>
      </c>
      <c r="I23" s="23" t="s">
        <v>17</v>
      </c>
      <c r="J23" s="21" t="s">
        <v>23</v>
      </c>
      <c r="M23" s="29"/>
    </row>
    <row r="24" spans="2:13" s="1" customFormat="1" ht="6.95" customHeight="1" x14ac:dyDescent="0.2">
      <c r="B24" s="29"/>
      <c r="M24" s="29"/>
    </row>
    <row r="25" spans="2:13" s="1" customFormat="1" ht="12" customHeight="1" x14ac:dyDescent="0.2">
      <c r="B25" s="29"/>
      <c r="D25" s="23" t="s">
        <v>24</v>
      </c>
      <c r="I25" s="23" t="s">
        <v>14</v>
      </c>
      <c r="J25" s="21" t="str">
        <f>IF('Rekapitulácia stavby'!AN19="","",'Rekapitulácia stavby'!AN19)</f>
        <v/>
      </c>
      <c r="M25" s="29"/>
    </row>
    <row r="26" spans="2:13" s="1" customFormat="1" ht="18" customHeight="1" x14ac:dyDescent="0.2">
      <c r="B26" s="29"/>
      <c r="E26" s="21" t="str">
        <f>IF('Rekapitulácia stavby'!E20="","",'Rekapitulácia stavby'!E20)</f>
        <v xml:space="preserve"> </v>
      </c>
      <c r="I26" s="23" t="s">
        <v>17</v>
      </c>
      <c r="J26" s="21" t="str">
        <f>IF('Rekapitulácia stavby'!AN20="","",'Rekapitulácia stavby'!AN20)</f>
        <v/>
      </c>
      <c r="M26" s="29"/>
    </row>
    <row r="27" spans="2:13" s="1" customFormat="1" ht="6.95" customHeight="1" x14ac:dyDescent="0.2">
      <c r="B27" s="29"/>
      <c r="M27" s="29"/>
    </row>
    <row r="28" spans="2:13" s="1" customFormat="1" ht="12" customHeight="1" x14ac:dyDescent="0.2">
      <c r="B28" s="29"/>
      <c r="D28" s="23" t="s">
        <v>25</v>
      </c>
      <c r="M28" s="29"/>
    </row>
    <row r="29" spans="2:13" s="7" customFormat="1" ht="16.5" customHeight="1" x14ac:dyDescent="0.2">
      <c r="B29" s="65"/>
      <c r="E29" s="384" t="s">
        <v>1</v>
      </c>
      <c r="F29" s="384"/>
      <c r="G29" s="384"/>
      <c r="H29" s="384"/>
      <c r="M29" s="65"/>
    </row>
    <row r="30" spans="2:13" s="1" customFormat="1" ht="6.95" customHeight="1" x14ac:dyDescent="0.2">
      <c r="B30" s="29"/>
      <c r="M30" s="29"/>
    </row>
    <row r="31" spans="2:13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50"/>
      <c r="M31" s="29"/>
    </row>
    <row r="32" spans="2:13" s="1" customFormat="1" ht="14.45" customHeight="1" x14ac:dyDescent="0.2">
      <c r="B32" s="29"/>
      <c r="D32" s="21" t="s">
        <v>113</v>
      </c>
      <c r="K32" s="27"/>
      <c r="M32" s="29"/>
    </row>
    <row r="33" spans="2:14" s="1" customFormat="1" ht="12.75" x14ac:dyDescent="0.2">
      <c r="B33" s="29"/>
      <c r="E33" s="23" t="s">
        <v>27</v>
      </c>
      <c r="K33" s="66"/>
      <c r="M33" s="29"/>
    </row>
    <row r="34" spans="2:14" s="1" customFormat="1" ht="12.75" x14ac:dyDescent="0.2">
      <c r="B34" s="29"/>
      <c r="E34" s="23" t="s">
        <v>28</v>
      </c>
      <c r="K34" s="66"/>
      <c r="M34" s="29"/>
    </row>
    <row r="35" spans="2:14" s="1" customFormat="1" ht="14.45" customHeight="1" x14ac:dyDescent="0.2">
      <c r="B35" s="29"/>
      <c r="D35" s="26" t="s">
        <v>114</v>
      </c>
      <c r="K35" s="27"/>
      <c r="M35" s="29"/>
      <c r="N35" s="177"/>
    </row>
    <row r="36" spans="2:14" s="1" customFormat="1" ht="25.35" customHeight="1" x14ac:dyDescent="0.2">
      <c r="B36" s="29"/>
      <c r="D36" s="67" t="s">
        <v>30</v>
      </c>
      <c r="K36" s="175"/>
      <c r="M36" s="29"/>
      <c r="N36" s="177"/>
    </row>
    <row r="37" spans="2:14" s="1" customFormat="1" ht="6.95" customHeight="1" x14ac:dyDescent="0.2">
      <c r="B37" s="29"/>
      <c r="D37" s="50"/>
      <c r="E37" s="50"/>
      <c r="F37" s="50"/>
      <c r="G37" s="50"/>
      <c r="H37" s="50"/>
      <c r="I37" s="50"/>
      <c r="J37" s="50"/>
      <c r="K37" s="50"/>
      <c r="L37" s="50"/>
      <c r="M37" s="29"/>
      <c r="N37" s="177"/>
    </row>
    <row r="38" spans="2:14" s="1" customFormat="1" ht="14.45" customHeight="1" x14ac:dyDescent="0.2">
      <c r="B38" s="29"/>
      <c r="F38" s="32" t="s">
        <v>32</v>
      </c>
      <c r="I38" s="32" t="s">
        <v>31</v>
      </c>
      <c r="K38" s="32" t="s">
        <v>33</v>
      </c>
      <c r="M38" s="29"/>
      <c r="N38" s="177"/>
    </row>
    <row r="39" spans="2:14" s="1" customFormat="1" ht="14.45" customHeight="1" x14ac:dyDescent="0.2">
      <c r="B39" s="29"/>
      <c r="D39" s="64" t="s">
        <v>34</v>
      </c>
      <c r="E39" s="23" t="s">
        <v>35</v>
      </c>
      <c r="F39" s="66"/>
      <c r="I39" s="68">
        <v>0.2</v>
      </c>
      <c r="K39" s="66"/>
      <c r="M39" s="29"/>
      <c r="N39" s="177"/>
    </row>
    <row r="40" spans="2:14" s="1" customFormat="1" ht="14.45" customHeight="1" x14ac:dyDescent="0.2">
      <c r="B40" s="29"/>
      <c r="E40" s="23" t="s">
        <v>36</v>
      </c>
      <c r="F40" s="66"/>
      <c r="I40" s="68">
        <v>0.2</v>
      </c>
      <c r="K40" s="66"/>
      <c r="M40" s="29"/>
      <c r="N40" s="177"/>
    </row>
    <row r="41" spans="2:14" s="1" customFormat="1" ht="14.45" hidden="1" customHeight="1" x14ac:dyDescent="0.2">
      <c r="B41" s="29"/>
      <c r="E41" s="23" t="s">
        <v>37</v>
      </c>
      <c r="F41" s="66" t="e">
        <f>ROUND((SUM(#REF!) + SUM(#REF!)),  2)</f>
        <v>#REF!</v>
      </c>
      <c r="I41" s="68">
        <v>0.2</v>
      </c>
      <c r="K41" s="66"/>
      <c r="M41" s="29"/>
      <c r="N41" s="177"/>
    </row>
    <row r="42" spans="2:14" s="1" customFormat="1" ht="14.45" hidden="1" customHeight="1" x14ac:dyDescent="0.2">
      <c r="B42" s="29"/>
      <c r="E42" s="23" t="s">
        <v>38</v>
      </c>
      <c r="F42" s="66" t="e">
        <f>ROUND((SUM(#REF!) + SUM(#REF!)),  2)</f>
        <v>#REF!</v>
      </c>
      <c r="I42" s="68">
        <v>0.2</v>
      </c>
      <c r="K42" s="66"/>
      <c r="M42" s="29"/>
      <c r="N42" s="177"/>
    </row>
    <row r="43" spans="2:14" s="1" customFormat="1" ht="14.45" hidden="1" customHeight="1" x14ac:dyDescent="0.2">
      <c r="B43" s="29"/>
      <c r="E43" s="23" t="s">
        <v>39</v>
      </c>
      <c r="F43" s="66" t="e">
        <f>ROUND((SUM(#REF!) + SUM(#REF!)),  2)</f>
        <v>#REF!</v>
      </c>
      <c r="I43" s="68">
        <v>0</v>
      </c>
      <c r="K43" s="66"/>
      <c r="M43" s="29"/>
      <c r="N43" s="177"/>
    </row>
    <row r="44" spans="2:14" s="1" customFormat="1" ht="6.95" customHeight="1" x14ac:dyDescent="0.2">
      <c r="B44" s="29"/>
      <c r="M44" s="29"/>
      <c r="N44" s="177"/>
    </row>
    <row r="45" spans="2:14" s="1" customFormat="1" ht="25.35" customHeight="1" x14ac:dyDescent="0.2">
      <c r="B45" s="29"/>
      <c r="C45" s="62"/>
      <c r="D45" s="69" t="s">
        <v>40</v>
      </c>
      <c r="E45" s="52"/>
      <c r="F45" s="52"/>
      <c r="G45" s="70" t="s">
        <v>41</v>
      </c>
      <c r="H45" s="71" t="s">
        <v>42</v>
      </c>
      <c r="I45" s="52"/>
      <c r="J45" s="52"/>
      <c r="K45" s="72"/>
      <c r="L45" s="73"/>
      <c r="M45" s="29"/>
      <c r="N45" s="177"/>
    </row>
    <row r="46" spans="2:14" s="1" customFormat="1" ht="14.45" customHeight="1" x14ac:dyDescent="0.2">
      <c r="B46" s="29"/>
      <c r="M46" s="29"/>
    </row>
    <row r="47" spans="2:14" ht="14.45" customHeight="1" x14ac:dyDescent="0.2">
      <c r="B47" s="18"/>
      <c r="M47" s="18"/>
    </row>
    <row r="48" spans="2:14" ht="14.45" customHeight="1" x14ac:dyDescent="0.2">
      <c r="B48" s="18"/>
      <c r="M48" s="18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s="1" customFormat="1" ht="16.5" customHeight="1" x14ac:dyDescent="0.2">
      <c r="B87" s="29"/>
      <c r="E87" s="410" t="s">
        <v>1420</v>
      </c>
      <c r="F87" s="413"/>
      <c r="G87" s="413"/>
      <c r="H87" s="413"/>
      <c r="M87" s="29"/>
    </row>
    <row r="88" spans="2:13" s="1" customFormat="1" ht="12" customHeight="1" x14ac:dyDescent="0.2">
      <c r="B88" s="29"/>
      <c r="C88" s="23" t="s">
        <v>109</v>
      </c>
      <c r="M88" s="29"/>
    </row>
    <row r="89" spans="2:13" s="1" customFormat="1" ht="16.5" customHeight="1" x14ac:dyDescent="0.2">
      <c r="B89" s="29"/>
      <c r="E89" s="378" t="str">
        <f>E11</f>
        <v>03.02 - SO-03.02 Zdravotechnika</v>
      </c>
      <c r="F89" s="413"/>
      <c r="G89" s="413"/>
      <c r="H89" s="413"/>
      <c r="M89" s="29"/>
    </row>
    <row r="90" spans="2:13" s="1" customFormat="1" ht="6.95" customHeight="1" x14ac:dyDescent="0.2">
      <c r="B90" s="29"/>
      <c r="M90" s="29"/>
    </row>
    <row r="91" spans="2:13" s="1" customFormat="1" ht="12" customHeight="1" x14ac:dyDescent="0.2">
      <c r="B91" s="29"/>
      <c r="C91" s="23" t="s">
        <v>10</v>
      </c>
      <c r="F91" s="21" t="str">
        <f>F14</f>
        <v>Rožňava ORPZ</v>
      </c>
      <c r="I91" s="23" t="s">
        <v>12</v>
      </c>
      <c r="J91" s="49"/>
      <c r="M91" s="29"/>
    </row>
    <row r="92" spans="2:13" s="1" customFormat="1" ht="6.95" customHeight="1" x14ac:dyDescent="0.2">
      <c r="B92" s="29"/>
      <c r="M92" s="29"/>
    </row>
    <row r="93" spans="2:13" s="1" customFormat="1" ht="15.2" customHeight="1" x14ac:dyDescent="0.2">
      <c r="B93" s="29"/>
      <c r="C93" s="23" t="s">
        <v>13</v>
      </c>
      <c r="F93" s="21" t="str">
        <f>E17</f>
        <v>Ministerstvo vnútra Slovenskej republiky</v>
      </c>
      <c r="I93" s="23" t="s">
        <v>20</v>
      </c>
      <c r="J93" s="24" t="str">
        <f>E23</f>
        <v>Aproving s.r.o.</v>
      </c>
      <c r="M93" s="29"/>
    </row>
    <row r="94" spans="2:13" s="1" customFormat="1" ht="15.2" customHeight="1" x14ac:dyDescent="0.2">
      <c r="B94" s="29"/>
      <c r="C94" s="23" t="s">
        <v>18</v>
      </c>
      <c r="F94" s="21" t="str">
        <f>IF(E20="","",E20)</f>
        <v xml:space="preserve"> </v>
      </c>
      <c r="I94" s="23" t="s">
        <v>24</v>
      </c>
      <c r="J94" s="24" t="str">
        <f>E26</f>
        <v xml:space="preserve"> </v>
      </c>
      <c r="M94" s="29"/>
    </row>
    <row r="95" spans="2:13" s="1" customFormat="1" ht="10.35" customHeight="1" x14ac:dyDescent="0.2">
      <c r="B95" s="29"/>
      <c r="M95" s="29"/>
    </row>
    <row r="96" spans="2:13" s="1" customFormat="1" ht="29.25" customHeight="1" x14ac:dyDescent="0.2">
      <c r="B96" s="29"/>
      <c r="C96" s="76" t="s">
        <v>116</v>
      </c>
      <c r="D96" s="62"/>
      <c r="E96" s="62"/>
      <c r="F96" s="62"/>
      <c r="G96" s="62"/>
      <c r="H96" s="62"/>
      <c r="I96" s="77" t="s">
        <v>117</v>
      </c>
      <c r="J96" s="77" t="s">
        <v>118</v>
      </c>
      <c r="K96" s="77" t="s">
        <v>119</v>
      </c>
      <c r="L96" s="62"/>
      <c r="M96" s="29"/>
    </row>
    <row r="97" spans="2:13" s="1" customFormat="1" ht="10.35" customHeight="1" x14ac:dyDescent="0.2">
      <c r="B97" s="29"/>
      <c r="M97" s="29"/>
    </row>
    <row r="98" spans="2:13" s="1" customFormat="1" ht="22.9" customHeight="1" x14ac:dyDescent="0.2">
      <c r="B98" s="29"/>
      <c r="C98" s="56" t="s">
        <v>120</v>
      </c>
      <c r="D98" s="155"/>
      <c r="E98" s="155"/>
      <c r="F98" s="155"/>
      <c r="G98" s="155"/>
      <c r="H98" s="155"/>
      <c r="I98" s="175"/>
      <c r="J98" s="175"/>
      <c r="K98" s="175"/>
      <c r="M98" s="29"/>
    </row>
    <row r="99" spans="2:13" s="8" customFormat="1" ht="24.95" customHeight="1" x14ac:dyDescent="0.2">
      <c r="B99" s="78"/>
      <c r="C99" s="285"/>
      <c r="D99" s="286" t="s">
        <v>130</v>
      </c>
      <c r="E99" s="287"/>
      <c r="F99" s="287"/>
      <c r="G99" s="287"/>
      <c r="H99" s="287"/>
      <c r="I99" s="288"/>
      <c r="J99" s="288"/>
      <c r="K99" s="288"/>
      <c r="M99" s="78"/>
    </row>
    <row r="100" spans="2:13" s="9" customFormat="1" ht="19.899999999999999" customHeight="1" x14ac:dyDescent="0.2">
      <c r="B100" s="79"/>
      <c r="C100" s="183"/>
      <c r="D100" s="302" t="s">
        <v>133</v>
      </c>
      <c r="E100" s="303"/>
      <c r="F100" s="303"/>
      <c r="G100" s="303"/>
      <c r="H100" s="303"/>
      <c r="I100" s="304"/>
      <c r="J100" s="304"/>
      <c r="K100" s="304"/>
      <c r="M100" s="79"/>
    </row>
    <row r="101" spans="2:13" s="9" customFormat="1" ht="19.899999999999999" customHeight="1" x14ac:dyDescent="0.2">
      <c r="B101" s="79"/>
      <c r="C101" s="183"/>
      <c r="D101" s="302" t="s">
        <v>1497</v>
      </c>
      <c r="E101" s="303"/>
      <c r="F101" s="303"/>
      <c r="G101" s="303"/>
      <c r="H101" s="303"/>
      <c r="I101" s="304"/>
      <c r="J101" s="304"/>
      <c r="K101" s="304"/>
      <c r="M101" s="79"/>
    </row>
    <row r="102" spans="2:13" s="9" customFormat="1" ht="19.899999999999999" customHeight="1" x14ac:dyDescent="0.2">
      <c r="B102" s="79"/>
      <c r="C102" s="183"/>
      <c r="D102" s="302" t="s">
        <v>763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1498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8" customFormat="1" ht="24.95" customHeight="1" x14ac:dyDescent="0.2">
      <c r="B104" s="78"/>
      <c r="C104" s="285"/>
      <c r="D104" s="286" t="s">
        <v>138</v>
      </c>
      <c r="E104" s="287"/>
      <c r="F104" s="287"/>
      <c r="G104" s="287"/>
      <c r="H104" s="287"/>
      <c r="I104" s="288"/>
      <c r="J104" s="288"/>
      <c r="K104" s="288"/>
      <c r="M104" s="78"/>
    </row>
    <row r="105" spans="2:13" s="1" customFormat="1" ht="21.75" customHeight="1" x14ac:dyDescent="0.2">
      <c r="B105" s="29"/>
      <c r="C105" s="155"/>
      <c r="D105" s="155"/>
      <c r="E105" s="155"/>
      <c r="F105" s="155"/>
      <c r="G105" s="155"/>
      <c r="H105" s="155"/>
      <c r="I105" s="155"/>
      <c r="J105" s="155"/>
      <c r="K105" s="155"/>
      <c r="M105" s="29"/>
    </row>
    <row r="106" spans="2:13" s="1" customFormat="1" ht="6.95" customHeight="1" x14ac:dyDescent="0.2">
      <c r="B106" s="29"/>
      <c r="C106" s="155"/>
      <c r="D106" s="155"/>
      <c r="E106" s="155"/>
      <c r="F106" s="155"/>
      <c r="G106" s="155"/>
      <c r="H106" s="155"/>
      <c r="I106" s="155"/>
      <c r="J106" s="155"/>
      <c r="K106" s="155"/>
      <c r="M106" s="29"/>
    </row>
    <row r="107" spans="2:13" s="1" customFormat="1" ht="29.25" customHeight="1" x14ac:dyDescent="0.2">
      <c r="B107" s="29"/>
      <c r="C107" s="56" t="s">
        <v>139</v>
      </c>
      <c r="D107" s="155"/>
      <c r="E107" s="155"/>
      <c r="F107" s="155"/>
      <c r="G107" s="155"/>
      <c r="H107" s="155"/>
      <c r="I107" s="155"/>
      <c r="J107" s="155"/>
      <c r="K107" s="175"/>
      <c r="M107" s="29"/>
    </row>
    <row r="108" spans="2:13" s="1" customFormat="1" ht="18" customHeight="1" x14ac:dyDescent="0.2">
      <c r="B108" s="29"/>
      <c r="C108" s="155"/>
      <c r="D108" s="155"/>
      <c r="E108" s="155"/>
      <c r="F108" s="155"/>
      <c r="G108" s="155"/>
      <c r="H108" s="155"/>
      <c r="I108" s="155"/>
      <c r="J108" s="155"/>
      <c r="K108" s="155"/>
      <c r="M108" s="29"/>
    </row>
    <row r="109" spans="2:13" s="1" customFormat="1" ht="29.25" customHeight="1" x14ac:dyDescent="0.2">
      <c r="B109" s="29"/>
      <c r="C109" s="289" t="s">
        <v>105</v>
      </c>
      <c r="D109" s="290"/>
      <c r="E109" s="290"/>
      <c r="F109" s="290"/>
      <c r="G109" s="290"/>
      <c r="H109" s="290"/>
      <c r="I109" s="290"/>
      <c r="J109" s="290"/>
      <c r="K109" s="291"/>
      <c r="L109" s="62"/>
      <c r="M109" s="29"/>
    </row>
    <row r="110" spans="2:13" s="1" customFormat="1" ht="6.95" customHeight="1" x14ac:dyDescent="0.2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29"/>
    </row>
    <row r="114" spans="2:13" s="1" customFormat="1" ht="6.95" customHeight="1" x14ac:dyDescent="0.2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29"/>
    </row>
    <row r="115" spans="2:13" s="1" customFormat="1" ht="24.95" customHeight="1" x14ac:dyDescent="0.2">
      <c r="B115" s="29"/>
      <c r="C115" s="19" t="s">
        <v>140</v>
      </c>
      <c r="M115" s="29"/>
    </row>
    <row r="116" spans="2:13" s="1" customFormat="1" ht="6.95" customHeight="1" x14ac:dyDescent="0.2">
      <c r="B116" s="29"/>
      <c r="M116" s="29"/>
    </row>
    <row r="117" spans="2:13" s="1" customFormat="1" ht="12" customHeight="1" x14ac:dyDescent="0.2">
      <c r="B117" s="29"/>
      <c r="C117" s="23" t="s">
        <v>6</v>
      </c>
      <c r="M117" s="29"/>
    </row>
    <row r="118" spans="2:13" s="1" customFormat="1" ht="16.5" customHeight="1" x14ac:dyDescent="0.2">
      <c r="B118" s="29"/>
      <c r="E118" s="410" t="str">
        <f>E7</f>
        <v>Rožňava ORPZ, rekonštrukcia a modernizácia objektu</v>
      </c>
      <c r="F118" s="411"/>
      <c r="G118" s="411"/>
      <c r="H118" s="411"/>
      <c r="M118" s="29"/>
    </row>
    <row r="119" spans="2:13" ht="12" customHeight="1" x14ac:dyDescent="0.2">
      <c r="B119" s="18"/>
      <c r="C119" s="23" t="s">
        <v>107</v>
      </c>
      <c r="M119" s="18"/>
    </row>
    <row r="120" spans="2:13" s="1" customFormat="1" ht="16.5" customHeight="1" x14ac:dyDescent="0.2">
      <c r="B120" s="29"/>
      <c r="E120" s="410" t="s">
        <v>1420</v>
      </c>
      <c r="F120" s="413"/>
      <c r="G120" s="413"/>
      <c r="H120" s="413"/>
      <c r="M120" s="29"/>
    </row>
    <row r="121" spans="2:13" s="1" customFormat="1" ht="12" customHeight="1" x14ac:dyDescent="0.2">
      <c r="B121" s="29"/>
      <c r="C121" s="23" t="s">
        <v>109</v>
      </c>
      <c r="M121" s="29"/>
    </row>
    <row r="122" spans="2:13" s="1" customFormat="1" ht="16.5" customHeight="1" x14ac:dyDescent="0.2">
      <c r="B122" s="29"/>
      <c r="E122" s="378" t="str">
        <f>E11</f>
        <v>03.02 - SO-03.02 Zdravotechnika</v>
      </c>
      <c r="F122" s="413"/>
      <c r="G122" s="413"/>
      <c r="H122" s="413"/>
      <c r="M122" s="29"/>
    </row>
    <row r="123" spans="2:13" s="1" customFormat="1" ht="6.95" customHeight="1" x14ac:dyDescent="0.2">
      <c r="B123" s="29"/>
      <c r="M123" s="29"/>
    </row>
    <row r="124" spans="2:13" s="1" customFormat="1" ht="12" customHeight="1" x14ac:dyDescent="0.2">
      <c r="B124" s="29"/>
      <c r="C124" s="23" t="s">
        <v>10</v>
      </c>
      <c r="F124" s="21" t="str">
        <f>F14</f>
        <v>Rožňava ORPZ</v>
      </c>
      <c r="I124" s="23" t="s">
        <v>12</v>
      </c>
      <c r="J124" s="49"/>
      <c r="M124" s="29"/>
    </row>
    <row r="125" spans="2:13" s="1" customFormat="1" ht="6.95" customHeight="1" x14ac:dyDescent="0.2">
      <c r="B125" s="29"/>
      <c r="M125" s="29"/>
    </row>
    <row r="126" spans="2:13" s="1" customFormat="1" ht="15.2" customHeight="1" x14ac:dyDescent="0.2">
      <c r="B126" s="29"/>
      <c r="C126" s="23" t="s">
        <v>13</v>
      </c>
      <c r="F126" s="21" t="str">
        <f>E17</f>
        <v>Ministerstvo vnútra Slovenskej republiky</v>
      </c>
      <c r="I126" s="23" t="s">
        <v>20</v>
      </c>
      <c r="J126" s="24" t="str">
        <f>E23</f>
        <v>Aproving s.r.o.</v>
      </c>
      <c r="M126" s="29"/>
    </row>
    <row r="127" spans="2:13" s="1" customFormat="1" ht="15.2" customHeight="1" x14ac:dyDescent="0.2">
      <c r="B127" s="29"/>
      <c r="C127" s="23" t="s">
        <v>18</v>
      </c>
      <c r="F127" s="21" t="str">
        <f>IF(E20="","",E20)</f>
        <v xml:space="preserve"> </v>
      </c>
      <c r="I127" s="23" t="s">
        <v>24</v>
      </c>
      <c r="J127" s="24" t="str">
        <f>E26</f>
        <v xml:space="preserve"> </v>
      </c>
      <c r="M127" s="29"/>
    </row>
    <row r="128" spans="2:13" s="1" customFormat="1" ht="10.35" customHeight="1" x14ac:dyDescent="0.2">
      <c r="B128" s="29"/>
      <c r="M128" s="29"/>
    </row>
    <row r="129" spans="2:14" s="10" customFormat="1" ht="29.25" customHeight="1" x14ac:dyDescent="0.2">
      <c r="B129" s="80"/>
      <c r="C129" s="81" t="s">
        <v>141</v>
      </c>
      <c r="D129" s="82" t="s">
        <v>54</v>
      </c>
      <c r="E129" s="82" t="s">
        <v>50</v>
      </c>
      <c r="F129" s="82" t="s">
        <v>51</v>
      </c>
      <c r="G129" s="82" t="s">
        <v>142</v>
      </c>
      <c r="H129" s="82" t="s">
        <v>143</v>
      </c>
      <c r="I129" s="82" t="s">
        <v>144</v>
      </c>
      <c r="J129" s="82" t="s">
        <v>145</v>
      </c>
      <c r="K129" s="83" t="s">
        <v>119</v>
      </c>
      <c r="L129" s="84" t="s">
        <v>146</v>
      </c>
      <c r="M129" s="80"/>
    </row>
    <row r="130" spans="2:14" s="1" customFormat="1" ht="22.9" customHeight="1" x14ac:dyDescent="0.25">
      <c r="B130" s="29"/>
      <c r="C130" s="281" t="s">
        <v>113</v>
      </c>
      <c r="D130" s="224"/>
      <c r="E130" s="224"/>
      <c r="F130" s="224"/>
      <c r="G130" s="224"/>
      <c r="H130" s="224"/>
      <c r="I130" s="224"/>
      <c r="J130" s="224"/>
      <c r="K130" s="282"/>
      <c r="M130" s="29"/>
    </row>
    <row r="131" spans="2:14" s="11" customFormat="1" ht="25.9" customHeight="1" x14ac:dyDescent="0.2">
      <c r="B131" s="85"/>
      <c r="C131" s="267"/>
      <c r="D131" s="268" t="s">
        <v>56</v>
      </c>
      <c r="E131" s="271" t="s">
        <v>471</v>
      </c>
      <c r="F131" s="271" t="s">
        <v>472</v>
      </c>
      <c r="G131" s="267"/>
      <c r="H131" s="267"/>
      <c r="I131" s="267"/>
      <c r="J131" s="267"/>
      <c r="K131" s="272"/>
      <c r="M131" s="85"/>
      <c r="N131" s="374" t="s">
        <v>1889</v>
      </c>
    </row>
    <row r="132" spans="2:14" s="11" customFormat="1" ht="22.9" customHeight="1" x14ac:dyDescent="0.2">
      <c r="B132" s="85"/>
      <c r="C132" s="267"/>
      <c r="D132" s="268" t="s">
        <v>56</v>
      </c>
      <c r="E132" s="269" t="s">
        <v>527</v>
      </c>
      <c r="F132" s="269" t="s">
        <v>528</v>
      </c>
      <c r="G132" s="267"/>
      <c r="H132" s="267"/>
      <c r="I132" s="267"/>
      <c r="J132" s="267"/>
      <c r="K132" s="270"/>
      <c r="M132" s="85"/>
      <c r="N132" s="374">
        <v>1.3876999999999999</v>
      </c>
    </row>
    <row r="133" spans="2:14" s="1" customFormat="1" ht="33" customHeight="1" x14ac:dyDescent="0.2">
      <c r="B133" s="89"/>
      <c r="C133" s="108" t="s">
        <v>60</v>
      </c>
      <c r="D133" s="108" t="s">
        <v>150</v>
      </c>
      <c r="E133" s="109" t="s">
        <v>1499</v>
      </c>
      <c r="F133" s="127" t="s">
        <v>2093</v>
      </c>
      <c r="G133" s="128" t="s">
        <v>234</v>
      </c>
      <c r="H133" s="129">
        <v>10</v>
      </c>
      <c r="I133" s="129"/>
      <c r="J133" s="129"/>
      <c r="K133" s="129"/>
      <c r="L133" s="92" t="s">
        <v>1</v>
      </c>
      <c r="M133" s="29"/>
      <c r="N133" s="168"/>
    </row>
    <row r="134" spans="2:14" s="1" customFormat="1" ht="44.25" customHeight="1" x14ac:dyDescent="0.2">
      <c r="B134" s="89"/>
      <c r="C134" s="273" t="s">
        <v>64</v>
      </c>
      <c r="D134" s="273" t="s">
        <v>218</v>
      </c>
      <c r="E134" s="274" t="s">
        <v>1500</v>
      </c>
      <c r="F134" s="201" t="s">
        <v>1996</v>
      </c>
      <c r="G134" s="202" t="s">
        <v>234</v>
      </c>
      <c r="H134" s="203">
        <v>10</v>
      </c>
      <c r="I134" s="203"/>
      <c r="J134" s="240"/>
      <c r="K134" s="203"/>
      <c r="L134" s="104" t="s">
        <v>1</v>
      </c>
      <c r="M134" s="105"/>
      <c r="N134" s="170"/>
    </row>
    <row r="135" spans="2:14" s="12" customFormat="1" ht="22.5" x14ac:dyDescent="0.2">
      <c r="B135" s="96"/>
      <c r="C135" s="224"/>
      <c r="D135" s="229" t="s">
        <v>156</v>
      </c>
      <c r="E135" s="224"/>
      <c r="F135" s="223" t="s">
        <v>1868</v>
      </c>
      <c r="G135" s="224"/>
      <c r="H135" s="218">
        <v>10</v>
      </c>
      <c r="I135" s="218"/>
      <c r="J135" s="218"/>
      <c r="K135" s="218"/>
      <c r="M135" s="96"/>
      <c r="N135" s="170"/>
    </row>
    <row r="136" spans="2:14" s="1" customFormat="1" ht="31.5" customHeight="1" x14ac:dyDescent="0.2">
      <c r="B136" s="89"/>
      <c r="C136" s="108" t="s">
        <v>68</v>
      </c>
      <c r="D136" s="108" t="s">
        <v>150</v>
      </c>
      <c r="E136" s="109" t="s">
        <v>780</v>
      </c>
      <c r="F136" s="127" t="s">
        <v>781</v>
      </c>
      <c r="G136" s="128" t="s">
        <v>782</v>
      </c>
      <c r="H136" s="129"/>
      <c r="I136" s="129">
        <v>0</v>
      </c>
      <c r="J136" s="129">
        <f>1.3</f>
        <v>1.3</v>
      </c>
      <c r="K136" s="129"/>
      <c r="L136" s="92" t="s">
        <v>1</v>
      </c>
      <c r="M136" s="29"/>
      <c r="N136" s="170"/>
    </row>
    <row r="137" spans="2:14" s="11" customFormat="1" ht="22.9" customHeight="1" x14ac:dyDescent="0.2">
      <c r="B137" s="85"/>
      <c r="C137" s="267"/>
      <c r="D137" s="268" t="s">
        <v>56</v>
      </c>
      <c r="E137" s="269" t="s">
        <v>1501</v>
      </c>
      <c r="F137" s="269" t="s">
        <v>1502</v>
      </c>
      <c r="G137" s="267"/>
      <c r="H137" s="267"/>
      <c r="I137" s="267"/>
      <c r="J137" s="267"/>
      <c r="K137" s="270"/>
      <c r="M137" s="85"/>
      <c r="N137" s="170"/>
    </row>
    <row r="138" spans="2:14" s="1" customFormat="1" ht="34.5" customHeight="1" x14ac:dyDescent="0.2">
      <c r="B138" s="89"/>
      <c r="C138" s="108" t="s">
        <v>155</v>
      </c>
      <c r="D138" s="108" t="s">
        <v>150</v>
      </c>
      <c r="E138" s="109" t="s">
        <v>1503</v>
      </c>
      <c r="F138" s="127" t="s">
        <v>1504</v>
      </c>
      <c r="G138" s="128" t="s">
        <v>234</v>
      </c>
      <c r="H138" s="129">
        <v>1</v>
      </c>
      <c r="I138" s="129"/>
      <c r="J138" s="129"/>
      <c r="K138" s="129"/>
      <c r="L138" s="92" t="s">
        <v>1</v>
      </c>
      <c r="M138" s="29"/>
      <c r="N138" s="170"/>
    </row>
    <row r="139" spans="2:14" s="1" customFormat="1" ht="32.25" customHeight="1" x14ac:dyDescent="0.2">
      <c r="B139" s="89"/>
      <c r="C139" s="108" t="s">
        <v>166</v>
      </c>
      <c r="D139" s="108" t="s">
        <v>150</v>
      </c>
      <c r="E139" s="109" t="s">
        <v>1505</v>
      </c>
      <c r="F139" s="127" t="s">
        <v>1613</v>
      </c>
      <c r="G139" s="128" t="s">
        <v>348</v>
      </c>
      <c r="H139" s="129">
        <v>1</v>
      </c>
      <c r="I139" s="129"/>
      <c r="J139" s="129"/>
      <c r="K139" s="129"/>
      <c r="L139" s="92" t="s">
        <v>1</v>
      </c>
      <c r="M139" s="29"/>
      <c r="N139" s="170"/>
    </row>
    <row r="140" spans="2:14" s="1" customFormat="1" ht="32.25" customHeight="1" x14ac:dyDescent="0.2">
      <c r="B140" s="89"/>
      <c r="C140" s="108" t="s">
        <v>171</v>
      </c>
      <c r="D140" s="108" t="s">
        <v>150</v>
      </c>
      <c r="E140" s="109" t="s">
        <v>1506</v>
      </c>
      <c r="F140" s="127" t="s">
        <v>1614</v>
      </c>
      <c r="G140" s="128" t="s">
        <v>348</v>
      </c>
      <c r="H140" s="129">
        <v>1</v>
      </c>
      <c r="I140" s="129"/>
      <c r="J140" s="129"/>
      <c r="K140" s="129"/>
      <c r="L140" s="92" t="s">
        <v>1</v>
      </c>
      <c r="M140" s="29"/>
      <c r="N140" s="170"/>
    </row>
    <row r="141" spans="2:14" s="1" customFormat="1" ht="33.75" customHeight="1" x14ac:dyDescent="0.2">
      <c r="B141" s="89"/>
      <c r="C141" s="108" t="s">
        <v>175</v>
      </c>
      <c r="D141" s="108" t="s">
        <v>150</v>
      </c>
      <c r="E141" s="109" t="s">
        <v>1507</v>
      </c>
      <c r="F141" s="127" t="s">
        <v>1615</v>
      </c>
      <c r="G141" s="128" t="s">
        <v>234</v>
      </c>
      <c r="H141" s="129">
        <v>2</v>
      </c>
      <c r="I141" s="129"/>
      <c r="J141" s="129"/>
      <c r="K141" s="129"/>
      <c r="L141" s="92" t="s">
        <v>1</v>
      </c>
      <c r="M141" s="29"/>
      <c r="N141" s="170"/>
    </row>
    <row r="142" spans="2:14" s="1" customFormat="1" ht="33" customHeight="1" x14ac:dyDescent="0.2">
      <c r="B142" s="89"/>
      <c r="C142" s="108" t="s">
        <v>177</v>
      </c>
      <c r="D142" s="108" t="s">
        <v>150</v>
      </c>
      <c r="E142" s="109" t="s">
        <v>1508</v>
      </c>
      <c r="F142" s="127" t="s">
        <v>1616</v>
      </c>
      <c r="G142" s="128" t="s">
        <v>234</v>
      </c>
      <c r="H142" s="129">
        <v>4</v>
      </c>
      <c r="I142" s="129"/>
      <c r="J142" s="129"/>
      <c r="K142" s="129"/>
      <c r="L142" s="92" t="s">
        <v>1</v>
      </c>
      <c r="M142" s="29"/>
      <c r="N142" s="170"/>
    </row>
    <row r="143" spans="2:14" s="1" customFormat="1" ht="31.5" customHeight="1" x14ac:dyDescent="0.2">
      <c r="B143" s="89"/>
      <c r="C143" s="108" t="s">
        <v>179</v>
      </c>
      <c r="D143" s="108" t="s">
        <v>150</v>
      </c>
      <c r="E143" s="109" t="s">
        <v>1509</v>
      </c>
      <c r="F143" s="127" t="s">
        <v>1617</v>
      </c>
      <c r="G143" s="128" t="s">
        <v>348</v>
      </c>
      <c r="H143" s="129">
        <v>1</v>
      </c>
      <c r="I143" s="129"/>
      <c r="J143" s="129"/>
      <c r="K143" s="129"/>
      <c r="L143" s="92" t="s">
        <v>1</v>
      </c>
      <c r="M143" s="29"/>
      <c r="N143" s="170"/>
    </row>
    <row r="144" spans="2:14" s="1" customFormat="1" ht="37.5" customHeight="1" x14ac:dyDescent="0.2">
      <c r="B144" s="89"/>
      <c r="C144" s="108" t="s">
        <v>183</v>
      </c>
      <c r="D144" s="108" t="s">
        <v>150</v>
      </c>
      <c r="E144" s="109" t="s">
        <v>1510</v>
      </c>
      <c r="F144" s="127" t="s">
        <v>1618</v>
      </c>
      <c r="G144" s="128" t="s">
        <v>348</v>
      </c>
      <c r="H144" s="129">
        <v>1</v>
      </c>
      <c r="I144" s="129"/>
      <c r="J144" s="129"/>
      <c r="K144" s="129"/>
      <c r="L144" s="92" t="s">
        <v>1</v>
      </c>
      <c r="M144" s="29"/>
      <c r="N144" s="170"/>
    </row>
    <row r="145" spans="2:14" s="1" customFormat="1" ht="33" customHeight="1" x14ac:dyDescent="0.2">
      <c r="B145" s="89"/>
      <c r="C145" s="108" t="s">
        <v>189</v>
      </c>
      <c r="D145" s="108" t="s">
        <v>150</v>
      </c>
      <c r="E145" s="109" t="s">
        <v>1511</v>
      </c>
      <c r="F145" s="127" t="s">
        <v>1512</v>
      </c>
      <c r="G145" s="128" t="s">
        <v>234</v>
      </c>
      <c r="H145" s="129">
        <v>6</v>
      </c>
      <c r="I145" s="129"/>
      <c r="J145" s="129"/>
      <c r="K145" s="129"/>
      <c r="L145" s="92" t="s">
        <v>1</v>
      </c>
      <c r="M145" s="29"/>
      <c r="N145" s="170"/>
    </row>
    <row r="146" spans="2:14" s="1" customFormat="1" ht="34.5" customHeight="1" x14ac:dyDescent="0.2">
      <c r="B146" s="89"/>
      <c r="C146" s="108" t="s">
        <v>191</v>
      </c>
      <c r="D146" s="108" t="s">
        <v>150</v>
      </c>
      <c r="E146" s="109" t="s">
        <v>1513</v>
      </c>
      <c r="F146" s="127" t="s">
        <v>1514</v>
      </c>
      <c r="G146" s="128" t="s">
        <v>169</v>
      </c>
      <c r="H146" s="129">
        <v>0.02</v>
      </c>
      <c r="I146" s="129"/>
      <c r="J146" s="129"/>
      <c r="K146" s="129"/>
      <c r="L146" s="92" t="s">
        <v>1</v>
      </c>
      <c r="M146" s="29"/>
      <c r="N146" s="170"/>
    </row>
    <row r="147" spans="2:14" s="1" customFormat="1" ht="33.75" customHeight="1" x14ac:dyDescent="0.2">
      <c r="B147" s="89"/>
      <c r="C147" s="108" t="s">
        <v>193</v>
      </c>
      <c r="D147" s="108" t="s">
        <v>150</v>
      </c>
      <c r="E147" s="109" t="s">
        <v>1515</v>
      </c>
      <c r="F147" s="127" t="s">
        <v>1516</v>
      </c>
      <c r="G147" s="128" t="s">
        <v>169</v>
      </c>
      <c r="H147" s="129">
        <v>0.01</v>
      </c>
      <c r="I147" s="129"/>
      <c r="J147" s="129"/>
      <c r="K147" s="129"/>
      <c r="L147" s="92" t="s">
        <v>1</v>
      </c>
      <c r="M147" s="29"/>
      <c r="N147" s="170"/>
    </row>
    <row r="148" spans="2:14" s="11" customFormat="1" ht="22.9" customHeight="1" x14ac:dyDescent="0.2">
      <c r="B148" s="85"/>
      <c r="C148" s="267"/>
      <c r="D148" s="268" t="s">
        <v>56</v>
      </c>
      <c r="E148" s="269" t="s">
        <v>783</v>
      </c>
      <c r="F148" s="269" t="s">
        <v>784</v>
      </c>
      <c r="G148" s="267"/>
      <c r="H148" s="267"/>
      <c r="I148" s="267"/>
      <c r="J148" s="267"/>
      <c r="K148" s="270"/>
      <c r="M148" s="85"/>
      <c r="N148" s="170"/>
    </row>
    <row r="149" spans="2:14" s="1" customFormat="1" ht="30.75" customHeight="1" x14ac:dyDescent="0.2">
      <c r="B149" s="89"/>
      <c r="C149" s="108" t="s">
        <v>196</v>
      </c>
      <c r="D149" s="108" t="s">
        <v>150</v>
      </c>
      <c r="E149" s="109" t="s">
        <v>1517</v>
      </c>
      <c r="F149" s="127" t="s">
        <v>1518</v>
      </c>
      <c r="G149" s="128" t="s">
        <v>234</v>
      </c>
      <c r="H149" s="129">
        <v>1</v>
      </c>
      <c r="I149" s="129"/>
      <c r="J149" s="129"/>
      <c r="K149" s="129"/>
      <c r="L149" s="92" t="s">
        <v>1</v>
      </c>
      <c r="M149" s="29"/>
      <c r="N149" s="170"/>
    </row>
    <row r="150" spans="2:14" s="1" customFormat="1" ht="33.75" customHeight="1" x14ac:dyDescent="0.2">
      <c r="B150" s="89"/>
      <c r="C150" s="108" t="s">
        <v>198</v>
      </c>
      <c r="D150" s="108" t="s">
        <v>150</v>
      </c>
      <c r="E150" s="109" t="s">
        <v>1519</v>
      </c>
      <c r="F150" s="127" t="s">
        <v>1619</v>
      </c>
      <c r="G150" s="128" t="s">
        <v>786</v>
      </c>
      <c r="H150" s="129">
        <v>2</v>
      </c>
      <c r="I150" s="129"/>
      <c r="J150" s="129"/>
      <c r="K150" s="129"/>
      <c r="L150" s="92" t="s">
        <v>1</v>
      </c>
      <c r="M150" s="29"/>
      <c r="N150" s="170"/>
    </row>
    <row r="151" spans="2:14" s="1" customFormat="1" ht="44.25" customHeight="1" x14ac:dyDescent="0.2">
      <c r="B151" s="89"/>
      <c r="C151" s="108" t="s">
        <v>200</v>
      </c>
      <c r="D151" s="108" t="s">
        <v>150</v>
      </c>
      <c r="E151" s="109" t="s">
        <v>1520</v>
      </c>
      <c r="F151" s="127" t="s">
        <v>1997</v>
      </c>
      <c r="G151" s="128" t="s">
        <v>234</v>
      </c>
      <c r="H151" s="129">
        <v>10</v>
      </c>
      <c r="I151" s="129"/>
      <c r="J151" s="129"/>
      <c r="K151" s="129"/>
      <c r="L151" s="92" t="s">
        <v>1</v>
      </c>
      <c r="M151" s="29"/>
      <c r="N151" s="170"/>
    </row>
    <row r="152" spans="2:14" s="1" customFormat="1" ht="30" customHeight="1" x14ac:dyDescent="0.2">
      <c r="B152" s="89"/>
      <c r="C152" s="108" t="s">
        <v>203</v>
      </c>
      <c r="D152" s="108" t="s">
        <v>150</v>
      </c>
      <c r="E152" s="109" t="s">
        <v>1521</v>
      </c>
      <c r="F152" s="127" t="s">
        <v>2094</v>
      </c>
      <c r="G152" s="128" t="s">
        <v>348</v>
      </c>
      <c r="H152" s="129">
        <v>1</v>
      </c>
      <c r="I152" s="129"/>
      <c r="J152" s="129"/>
      <c r="K152" s="129"/>
      <c r="L152" s="92" t="s">
        <v>1</v>
      </c>
      <c r="M152" s="29"/>
      <c r="N152" s="170"/>
    </row>
    <row r="153" spans="2:14" s="1" customFormat="1" ht="34.5" customHeight="1" x14ac:dyDescent="0.2">
      <c r="B153" s="89"/>
      <c r="C153" s="273" t="s">
        <v>205</v>
      </c>
      <c r="D153" s="273" t="s">
        <v>218</v>
      </c>
      <c r="E153" s="274" t="s">
        <v>1522</v>
      </c>
      <c r="F153" s="201" t="s">
        <v>1998</v>
      </c>
      <c r="G153" s="202" t="s">
        <v>348</v>
      </c>
      <c r="H153" s="203">
        <v>1</v>
      </c>
      <c r="I153" s="203"/>
      <c r="J153" s="240"/>
      <c r="K153" s="203"/>
      <c r="L153" s="104" t="s">
        <v>1</v>
      </c>
      <c r="M153" s="105"/>
      <c r="N153" s="170"/>
    </row>
    <row r="154" spans="2:14" s="1" customFormat="1" ht="31.5" customHeight="1" x14ac:dyDescent="0.2">
      <c r="B154" s="89"/>
      <c r="C154" s="108" t="s">
        <v>208</v>
      </c>
      <c r="D154" s="108" t="s">
        <v>150</v>
      </c>
      <c r="E154" s="109" t="s">
        <v>1523</v>
      </c>
      <c r="F154" s="127" t="s">
        <v>2095</v>
      </c>
      <c r="G154" s="128" t="s">
        <v>1524</v>
      </c>
      <c r="H154" s="129">
        <v>1</v>
      </c>
      <c r="I154" s="129"/>
      <c r="J154" s="129"/>
      <c r="K154" s="129"/>
      <c r="L154" s="92" t="s">
        <v>1</v>
      </c>
      <c r="M154" s="29"/>
      <c r="N154" s="170"/>
    </row>
    <row r="155" spans="2:14" s="1" customFormat="1" ht="32.25" customHeight="1" x14ac:dyDescent="0.2">
      <c r="B155" s="89"/>
      <c r="C155" s="273" t="s">
        <v>2</v>
      </c>
      <c r="D155" s="273" t="s">
        <v>218</v>
      </c>
      <c r="E155" s="274" t="s">
        <v>1525</v>
      </c>
      <c r="F155" s="201" t="s">
        <v>1999</v>
      </c>
      <c r="G155" s="202" t="s">
        <v>348</v>
      </c>
      <c r="H155" s="203">
        <v>1</v>
      </c>
      <c r="I155" s="203"/>
      <c r="J155" s="240"/>
      <c r="K155" s="203"/>
      <c r="L155" s="104" t="s">
        <v>1</v>
      </c>
      <c r="M155" s="105"/>
      <c r="N155" s="170"/>
    </row>
    <row r="156" spans="2:14" s="1" customFormat="1" ht="45" customHeight="1" x14ac:dyDescent="0.2">
      <c r="B156" s="89"/>
      <c r="C156" s="108" t="s">
        <v>212</v>
      </c>
      <c r="D156" s="108" t="s">
        <v>150</v>
      </c>
      <c r="E156" s="109" t="s">
        <v>1526</v>
      </c>
      <c r="F156" s="127" t="s">
        <v>2125</v>
      </c>
      <c r="G156" s="128" t="s">
        <v>348</v>
      </c>
      <c r="H156" s="129">
        <v>3</v>
      </c>
      <c r="I156" s="129"/>
      <c r="J156" s="129"/>
      <c r="K156" s="129"/>
      <c r="L156" s="92" t="s">
        <v>1</v>
      </c>
      <c r="M156" s="29"/>
      <c r="N156" s="170"/>
    </row>
    <row r="157" spans="2:14" s="1" customFormat="1" ht="44.25" customHeight="1" x14ac:dyDescent="0.2">
      <c r="B157" s="89"/>
      <c r="C157" s="273" t="s">
        <v>214</v>
      </c>
      <c r="D157" s="273" t="s">
        <v>218</v>
      </c>
      <c r="E157" s="274" t="s">
        <v>1527</v>
      </c>
      <c r="F157" s="201" t="s">
        <v>2000</v>
      </c>
      <c r="G157" s="202" t="s">
        <v>348</v>
      </c>
      <c r="H157" s="203">
        <v>3</v>
      </c>
      <c r="I157" s="203"/>
      <c r="J157" s="240"/>
      <c r="K157" s="203"/>
      <c r="L157" s="104" t="s">
        <v>1</v>
      </c>
      <c r="M157" s="105"/>
      <c r="N157" s="170"/>
    </row>
    <row r="158" spans="2:14" s="1" customFormat="1" ht="23.25" customHeight="1" x14ac:dyDescent="0.2">
      <c r="B158" s="89"/>
      <c r="C158" s="108" t="s">
        <v>217</v>
      </c>
      <c r="D158" s="108" t="s">
        <v>150</v>
      </c>
      <c r="E158" s="109" t="s">
        <v>1528</v>
      </c>
      <c r="F158" s="127" t="s">
        <v>1529</v>
      </c>
      <c r="G158" s="128" t="s">
        <v>234</v>
      </c>
      <c r="H158" s="129">
        <v>10</v>
      </c>
      <c r="I158" s="129"/>
      <c r="J158" s="129"/>
      <c r="K158" s="129"/>
      <c r="L158" s="92" t="s">
        <v>1</v>
      </c>
      <c r="M158" s="29"/>
      <c r="N158" s="170"/>
    </row>
    <row r="159" spans="2:14" s="1" customFormat="1" ht="32.25" customHeight="1" x14ac:dyDescent="0.2">
      <c r="B159" s="89"/>
      <c r="C159" s="108" t="s">
        <v>221</v>
      </c>
      <c r="D159" s="108" t="s">
        <v>150</v>
      </c>
      <c r="E159" s="109" t="s">
        <v>1530</v>
      </c>
      <c r="F159" s="127" t="s">
        <v>1531</v>
      </c>
      <c r="G159" s="128" t="s">
        <v>169</v>
      </c>
      <c r="H159" s="129">
        <v>0.03</v>
      </c>
      <c r="I159" s="129"/>
      <c r="J159" s="129"/>
      <c r="K159" s="129"/>
      <c r="L159" s="92" t="s">
        <v>1</v>
      </c>
      <c r="M159" s="29"/>
      <c r="N159" s="170"/>
    </row>
    <row r="160" spans="2:14" s="11" customFormat="1" ht="22.9" customHeight="1" x14ac:dyDescent="0.2">
      <c r="B160" s="85"/>
      <c r="C160" s="267"/>
      <c r="D160" s="268" t="s">
        <v>56</v>
      </c>
      <c r="E160" s="269" t="s">
        <v>1532</v>
      </c>
      <c r="F160" s="269" t="s">
        <v>1533</v>
      </c>
      <c r="G160" s="267"/>
      <c r="H160" s="267"/>
      <c r="I160" s="267"/>
      <c r="J160" s="267"/>
      <c r="K160" s="270"/>
      <c r="M160" s="85"/>
      <c r="N160" s="170"/>
    </row>
    <row r="161" spans="2:14" s="1" customFormat="1" ht="34.5" customHeight="1" x14ac:dyDescent="0.2">
      <c r="B161" s="89"/>
      <c r="C161" s="108" t="s">
        <v>223</v>
      </c>
      <c r="D161" s="108" t="s">
        <v>150</v>
      </c>
      <c r="E161" s="109" t="s">
        <v>1534</v>
      </c>
      <c r="F161" s="127" t="s">
        <v>1535</v>
      </c>
      <c r="G161" s="128" t="s">
        <v>786</v>
      </c>
      <c r="H161" s="129">
        <v>1</v>
      </c>
      <c r="I161" s="129"/>
      <c r="J161" s="129"/>
      <c r="K161" s="129"/>
      <c r="L161" s="92" t="s">
        <v>1</v>
      </c>
      <c r="M161" s="29"/>
      <c r="N161" s="170"/>
    </row>
    <row r="162" spans="2:14" s="1" customFormat="1" ht="36.75" customHeight="1" x14ac:dyDescent="0.2">
      <c r="B162" s="89"/>
      <c r="C162" s="108" t="s">
        <v>230</v>
      </c>
      <c r="D162" s="108" t="s">
        <v>150</v>
      </c>
      <c r="E162" s="109" t="s">
        <v>1536</v>
      </c>
      <c r="F162" s="127" t="s">
        <v>2096</v>
      </c>
      <c r="G162" s="128" t="s">
        <v>786</v>
      </c>
      <c r="H162" s="129">
        <v>1</v>
      </c>
      <c r="I162" s="129"/>
      <c r="J162" s="129"/>
      <c r="K162" s="129"/>
      <c r="L162" s="92" t="s">
        <v>1</v>
      </c>
      <c r="M162" s="29"/>
      <c r="N162" s="170"/>
    </row>
    <row r="163" spans="2:14" s="1" customFormat="1" ht="36" customHeight="1" x14ac:dyDescent="0.2">
      <c r="B163" s="89"/>
      <c r="C163" s="273" t="s">
        <v>232</v>
      </c>
      <c r="D163" s="273" t="s">
        <v>218</v>
      </c>
      <c r="E163" s="274" t="s">
        <v>1537</v>
      </c>
      <c r="F163" s="201" t="s">
        <v>2267</v>
      </c>
      <c r="G163" s="202" t="s">
        <v>348</v>
      </c>
      <c r="H163" s="203">
        <v>1</v>
      </c>
      <c r="I163" s="203"/>
      <c r="J163" s="240"/>
      <c r="K163" s="203"/>
      <c r="L163" s="104" t="s">
        <v>1</v>
      </c>
      <c r="M163" s="105"/>
      <c r="N163" s="170"/>
    </row>
    <row r="164" spans="2:14" s="1" customFormat="1" ht="31.5" customHeight="1" x14ac:dyDescent="0.2">
      <c r="B164" s="89"/>
      <c r="C164" s="108" t="s">
        <v>239</v>
      </c>
      <c r="D164" s="108" t="s">
        <v>150</v>
      </c>
      <c r="E164" s="109" t="s">
        <v>1538</v>
      </c>
      <c r="F164" s="127" t="s">
        <v>2097</v>
      </c>
      <c r="G164" s="128" t="s">
        <v>348</v>
      </c>
      <c r="H164" s="129">
        <v>1</v>
      </c>
      <c r="I164" s="129"/>
      <c r="J164" s="129"/>
      <c r="K164" s="129"/>
      <c r="L164" s="92" t="s">
        <v>1</v>
      </c>
      <c r="M164" s="29"/>
      <c r="N164" s="170"/>
    </row>
    <row r="165" spans="2:14" s="1" customFormat="1" ht="32.25" customHeight="1" x14ac:dyDescent="0.2">
      <c r="B165" s="89"/>
      <c r="C165" s="273" t="s">
        <v>241</v>
      </c>
      <c r="D165" s="273" t="s">
        <v>218</v>
      </c>
      <c r="E165" s="274" t="s">
        <v>1539</v>
      </c>
      <c r="F165" s="201" t="s">
        <v>2268</v>
      </c>
      <c r="G165" s="202" t="s">
        <v>348</v>
      </c>
      <c r="H165" s="203">
        <v>1</v>
      </c>
      <c r="I165" s="203"/>
      <c r="J165" s="240"/>
      <c r="K165" s="203"/>
      <c r="L165" s="104" t="s">
        <v>1</v>
      </c>
      <c r="M165" s="105"/>
      <c r="N165" s="170"/>
    </row>
    <row r="166" spans="2:14" s="1" customFormat="1" ht="37.5" customHeight="1" x14ac:dyDescent="0.2">
      <c r="B166" s="89"/>
      <c r="C166" s="273" t="s">
        <v>307</v>
      </c>
      <c r="D166" s="273" t="s">
        <v>218</v>
      </c>
      <c r="E166" s="274" t="s">
        <v>1540</v>
      </c>
      <c r="F166" s="201" t="s">
        <v>2263</v>
      </c>
      <c r="G166" s="202" t="s">
        <v>348</v>
      </c>
      <c r="H166" s="203">
        <v>1</v>
      </c>
      <c r="I166" s="203"/>
      <c r="J166" s="240"/>
      <c r="K166" s="203"/>
      <c r="L166" s="104" t="s">
        <v>1</v>
      </c>
      <c r="M166" s="105"/>
      <c r="N166" s="170"/>
    </row>
    <row r="167" spans="2:14" s="1" customFormat="1" ht="37.5" customHeight="1" x14ac:dyDescent="0.2">
      <c r="B167" s="89"/>
      <c r="C167" s="108" t="s">
        <v>309</v>
      </c>
      <c r="D167" s="108" t="s">
        <v>150</v>
      </c>
      <c r="E167" s="109" t="s">
        <v>1541</v>
      </c>
      <c r="F167" s="127" t="s">
        <v>1542</v>
      </c>
      <c r="G167" s="128" t="s">
        <v>786</v>
      </c>
      <c r="H167" s="129">
        <v>1</v>
      </c>
      <c r="I167" s="129"/>
      <c r="J167" s="129"/>
      <c r="K167" s="129"/>
      <c r="L167" s="92" t="s">
        <v>1</v>
      </c>
      <c r="M167" s="29"/>
      <c r="N167" s="170"/>
    </row>
    <row r="168" spans="2:14" s="1" customFormat="1" ht="34.5" customHeight="1" x14ac:dyDescent="0.2">
      <c r="B168" s="89"/>
      <c r="C168" s="108" t="s">
        <v>311</v>
      </c>
      <c r="D168" s="108" t="s">
        <v>150</v>
      </c>
      <c r="E168" s="109" t="s">
        <v>1543</v>
      </c>
      <c r="F168" s="127" t="s">
        <v>2269</v>
      </c>
      <c r="G168" s="128" t="s">
        <v>786</v>
      </c>
      <c r="H168" s="129">
        <v>1</v>
      </c>
      <c r="I168" s="129"/>
      <c r="J168" s="129"/>
      <c r="K168" s="129"/>
      <c r="L168" s="92" t="s">
        <v>1</v>
      </c>
      <c r="M168" s="29"/>
      <c r="N168" s="170"/>
    </row>
    <row r="169" spans="2:14" s="1" customFormat="1" ht="40.5" customHeight="1" x14ac:dyDescent="0.2">
      <c r="B169" s="89"/>
      <c r="C169" s="273" t="s">
        <v>313</v>
      </c>
      <c r="D169" s="273" t="s">
        <v>218</v>
      </c>
      <c r="E169" s="274" t="s">
        <v>1544</v>
      </c>
      <c r="F169" s="201" t="s">
        <v>2264</v>
      </c>
      <c r="G169" s="202" t="s">
        <v>348</v>
      </c>
      <c r="H169" s="203">
        <v>1</v>
      </c>
      <c r="I169" s="203"/>
      <c r="J169" s="240"/>
      <c r="K169" s="203"/>
      <c r="L169" s="104" t="s">
        <v>1</v>
      </c>
      <c r="M169" s="105"/>
      <c r="N169" s="170"/>
    </row>
    <row r="170" spans="2:14" s="1" customFormat="1" ht="39" customHeight="1" x14ac:dyDescent="0.2">
      <c r="B170" s="89"/>
      <c r="C170" s="273" t="s">
        <v>316</v>
      </c>
      <c r="D170" s="273" t="s">
        <v>218</v>
      </c>
      <c r="E170" s="274" t="s">
        <v>1545</v>
      </c>
      <c r="F170" s="201" t="s">
        <v>2001</v>
      </c>
      <c r="G170" s="202" t="s">
        <v>348</v>
      </c>
      <c r="H170" s="203">
        <v>1</v>
      </c>
      <c r="I170" s="203"/>
      <c r="J170" s="240"/>
      <c r="K170" s="203"/>
      <c r="L170" s="104" t="s">
        <v>1</v>
      </c>
      <c r="M170" s="105"/>
      <c r="N170" s="170"/>
    </row>
    <row r="171" spans="2:14" s="1" customFormat="1" ht="34.5" customHeight="1" x14ac:dyDescent="0.2">
      <c r="B171" s="89"/>
      <c r="C171" s="273" t="s">
        <v>343</v>
      </c>
      <c r="D171" s="273" t="s">
        <v>218</v>
      </c>
      <c r="E171" s="274" t="s">
        <v>1546</v>
      </c>
      <c r="F171" s="201" t="s">
        <v>2102</v>
      </c>
      <c r="G171" s="202" t="s">
        <v>348</v>
      </c>
      <c r="H171" s="203">
        <v>1</v>
      </c>
      <c r="I171" s="203"/>
      <c r="J171" s="240"/>
      <c r="K171" s="203"/>
      <c r="L171" s="104" t="s">
        <v>1</v>
      </c>
      <c r="M171" s="105"/>
      <c r="N171" s="170"/>
    </row>
    <row r="172" spans="2:14" s="1" customFormat="1" ht="33" customHeight="1" x14ac:dyDescent="0.2">
      <c r="B172" s="89"/>
      <c r="C172" s="273" t="s">
        <v>346</v>
      </c>
      <c r="D172" s="273" t="s">
        <v>218</v>
      </c>
      <c r="E172" s="274" t="s">
        <v>1547</v>
      </c>
      <c r="F172" s="201" t="s">
        <v>2259</v>
      </c>
      <c r="G172" s="202" t="s">
        <v>348</v>
      </c>
      <c r="H172" s="203">
        <v>1</v>
      </c>
      <c r="I172" s="203"/>
      <c r="J172" s="240"/>
      <c r="K172" s="203"/>
      <c r="L172" s="104" t="s">
        <v>1</v>
      </c>
      <c r="M172" s="105"/>
      <c r="N172" s="170"/>
    </row>
    <row r="173" spans="2:14" s="1" customFormat="1" ht="23.25" customHeight="1" x14ac:dyDescent="0.2">
      <c r="B173" s="89"/>
      <c r="C173" s="108" t="s">
        <v>349</v>
      </c>
      <c r="D173" s="108" t="s">
        <v>150</v>
      </c>
      <c r="E173" s="109" t="s">
        <v>1548</v>
      </c>
      <c r="F173" s="127" t="s">
        <v>1549</v>
      </c>
      <c r="G173" s="128" t="s">
        <v>786</v>
      </c>
      <c r="H173" s="129">
        <v>1</v>
      </c>
      <c r="I173" s="129"/>
      <c r="J173" s="129"/>
      <c r="K173" s="129"/>
      <c r="L173" s="92" t="s">
        <v>1</v>
      </c>
      <c r="M173" s="29"/>
      <c r="N173" s="170"/>
    </row>
    <row r="174" spans="2:14" s="1" customFormat="1" ht="39.75" customHeight="1" x14ac:dyDescent="0.2">
      <c r="B174" s="89"/>
      <c r="C174" s="108" t="s">
        <v>352</v>
      </c>
      <c r="D174" s="108" t="s">
        <v>150</v>
      </c>
      <c r="E174" s="109" t="s">
        <v>1550</v>
      </c>
      <c r="F174" s="127" t="s">
        <v>1813</v>
      </c>
      <c r="G174" s="128" t="s">
        <v>348</v>
      </c>
      <c r="H174" s="129">
        <v>1</v>
      </c>
      <c r="I174" s="129"/>
      <c r="J174" s="129"/>
      <c r="K174" s="129"/>
      <c r="L174" s="92" t="s">
        <v>1</v>
      </c>
      <c r="M174" s="29"/>
      <c r="N174" s="170"/>
    </row>
    <row r="175" spans="2:14" s="1" customFormat="1" ht="45.75" customHeight="1" x14ac:dyDescent="0.2">
      <c r="B175" s="89"/>
      <c r="C175" s="273" t="s">
        <v>354</v>
      </c>
      <c r="D175" s="273" t="s">
        <v>218</v>
      </c>
      <c r="E175" s="274" t="s">
        <v>1551</v>
      </c>
      <c r="F175" s="201" t="s">
        <v>2101</v>
      </c>
      <c r="G175" s="202" t="s">
        <v>348</v>
      </c>
      <c r="H175" s="203">
        <v>1</v>
      </c>
      <c r="I175" s="203"/>
      <c r="J175" s="240"/>
      <c r="K175" s="203"/>
      <c r="L175" s="104" t="s">
        <v>1</v>
      </c>
      <c r="M175" s="105"/>
      <c r="N175" s="170"/>
    </row>
    <row r="176" spans="2:14" s="1" customFormat="1" ht="31.5" customHeight="1" x14ac:dyDescent="0.2">
      <c r="B176" s="89"/>
      <c r="C176" s="108" t="s">
        <v>356</v>
      </c>
      <c r="D176" s="108" t="s">
        <v>150</v>
      </c>
      <c r="E176" s="109" t="s">
        <v>1552</v>
      </c>
      <c r="F176" s="127" t="s">
        <v>1620</v>
      </c>
      <c r="G176" s="128" t="s">
        <v>348</v>
      </c>
      <c r="H176" s="129">
        <v>1</v>
      </c>
      <c r="I176" s="129"/>
      <c r="J176" s="129"/>
      <c r="K176" s="129"/>
      <c r="L176" s="92" t="s">
        <v>1</v>
      </c>
      <c r="M176" s="29"/>
      <c r="N176" s="170"/>
    </row>
    <row r="177" spans="2:14" s="1" customFormat="1" ht="31.5" customHeight="1" x14ac:dyDescent="0.2">
      <c r="B177" s="89"/>
      <c r="C177" s="273" t="s">
        <v>359</v>
      </c>
      <c r="D177" s="273" t="s">
        <v>218</v>
      </c>
      <c r="E177" s="274" t="s">
        <v>1553</v>
      </c>
      <c r="F177" s="201" t="s">
        <v>2265</v>
      </c>
      <c r="G177" s="202" t="s">
        <v>348</v>
      </c>
      <c r="H177" s="203">
        <v>1</v>
      </c>
      <c r="I177" s="203"/>
      <c r="J177" s="240"/>
      <c r="K177" s="203"/>
      <c r="L177" s="104" t="s">
        <v>1</v>
      </c>
      <c r="M177" s="105"/>
      <c r="N177" s="170"/>
    </row>
    <row r="178" spans="2:14" s="1" customFormat="1" ht="30.75" customHeight="1" x14ac:dyDescent="0.2">
      <c r="B178" s="89"/>
      <c r="C178" s="108" t="s">
        <v>361</v>
      </c>
      <c r="D178" s="108" t="s">
        <v>150</v>
      </c>
      <c r="E178" s="109" t="s">
        <v>1554</v>
      </c>
      <c r="F178" s="127" t="s">
        <v>1555</v>
      </c>
      <c r="G178" s="128" t="s">
        <v>169</v>
      </c>
      <c r="H178" s="129">
        <v>0.08</v>
      </c>
      <c r="I178" s="129"/>
      <c r="J178" s="129"/>
      <c r="K178" s="129"/>
      <c r="L178" s="92" t="s">
        <v>1</v>
      </c>
      <c r="M178" s="29"/>
      <c r="N178" s="170"/>
    </row>
    <row r="179" spans="2:14" s="11" customFormat="1" ht="25.9" customHeight="1" x14ac:dyDescent="0.2">
      <c r="B179" s="85"/>
      <c r="C179" s="267"/>
      <c r="D179" s="268" t="s">
        <v>56</v>
      </c>
      <c r="E179" s="271" t="s">
        <v>700</v>
      </c>
      <c r="F179" s="271" t="s">
        <v>701</v>
      </c>
      <c r="G179" s="267"/>
      <c r="H179" s="267"/>
      <c r="I179" s="267"/>
      <c r="J179" s="267"/>
      <c r="K179" s="272"/>
      <c r="M179" s="85"/>
      <c r="N179" s="170"/>
    </row>
    <row r="180" spans="2:14" s="1" customFormat="1" ht="83.25" customHeight="1" x14ac:dyDescent="0.2">
      <c r="B180" s="89"/>
      <c r="C180" s="108" t="s">
        <v>365</v>
      </c>
      <c r="D180" s="108" t="s">
        <v>150</v>
      </c>
      <c r="E180" s="109" t="s">
        <v>703</v>
      </c>
      <c r="F180" s="127" t="s">
        <v>1666</v>
      </c>
      <c r="G180" s="128" t="s">
        <v>704</v>
      </c>
      <c r="H180" s="129">
        <v>8</v>
      </c>
      <c r="I180" s="129"/>
      <c r="J180" s="129"/>
      <c r="K180" s="129"/>
      <c r="L180" s="92" t="s">
        <v>1</v>
      </c>
      <c r="M180" s="29"/>
      <c r="N180" s="170"/>
    </row>
    <row r="181" spans="2:14" s="1" customFormat="1" ht="45" customHeight="1" x14ac:dyDescent="0.2">
      <c r="B181" s="89"/>
      <c r="C181" s="108" t="s">
        <v>369</v>
      </c>
      <c r="D181" s="108" t="s">
        <v>150</v>
      </c>
      <c r="E181" s="109" t="s">
        <v>978</v>
      </c>
      <c r="F181" s="127" t="s">
        <v>1621</v>
      </c>
      <c r="G181" s="128" t="s">
        <v>786</v>
      </c>
      <c r="H181" s="129">
        <v>1</v>
      </c>
      <c r="I181" s="129"/>
      <c r="J181" s="129"/>
      <c r="K181" s="129"/>
      <c r="L181" s="92" t="s">
        <v>1</v>
      </c>
      <c r="M181" s="29"/>
      <c r="N181" s="170"/>
    </row>
    <row r="182" spans="2:14" s="1" customFormat="1" ht="49.5" customHeight="1" x14ac:dyDescent="0.2">
      <c r="B182" s="89"/>
      <c r="C182" s="108" t="s">
        <v>377</v>
      </c>
      <c r="D182" s="108" t="s">
        <v>150</v>
      </c>
      <c r="E182" s="109" t="s">
        <v>707</v>
      </c>
      <c r="F182" s="127" t="s">
        <v>1906</v>
      </c>
      <c r="G182" s="128" t="s">
        <v>704</v>
      </c>
      <c r="H182" s="129">
        <v>8</v>
      </c>
      <c r="I182" s="129"/>
      <c r="J182" s="129"/>
      <c r="K182" s="129"/>
      <c r="L182" s="92" t="s">
        <v>1</v>
      </c>
      <c r="M182" s="29"/>
      <c r="N182" s="170"/>
    </row>
    <row r="183" spans="2:14" s="1" customFormat="1" ht="6.95" customHeight="1" x14ac:dyDescent="0.2">
      <c r="B183" s="41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29"/>
    </row>
    <row r="186" spans="2:14" x14ac:dyDescent="0.2">
      <c r="F186" s="173"/>
    </row>
  </sheetData>
  <autoFilter ref="C129:L182"/>
  <mergeCells count="11">
    <mergeCell ref="E7:H7"/>
    <mergeCell ref="E9:H9"/>
    <mergeCell ref="E11:H11"/>
    <mergeCell ref="E20:H20"/>
    <mergeCell ref="E29:H29"/>
    <mergeCell ref="E122:H122"/>
    <mergeCell ref="E85:H85"/>
    <mergeCell ref="E87:H87"/>
    <mergeCell ref="E89:H89"/>
    <mergeCell ref="E118:H118"/>
    <mergeCell ref="E120:H120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8"/>
  <sheetViews>
    <sheetView showGridLines="0" topLeftCell="A125" workbookViewId="0">
      <selection activeCell="J131" sqref="J131:J13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20" customWidth="1"/>
    <col min="15" max="15" width="15" customWidth="1"/>
    <col min="16" max="16" width="11" customWidth="1"/>
    <col min="17" max="17" width="15" customWidth="1"/>
    <col min="18" max="18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" customHeight="1" x14ac:dyDescent="0.2">
      <c r="B8" s="18"/>
      <c r="D8" s="23" t="s">
        <v>107</v>
      </c>
      <c r="M8" s="18"/>
    </row>
    <row r="9" spans="1:13" s="1" customFormat="1" ht="16.5" customHeight="1" x14ac:dyDescent="0.2">
      <c r="B9" s="29"/>
      <c r="E9" s="410" t="s">
        <v>1420</v>
      </c>
      <c r="F9" s="413"/>
      <c r="G9" s="413"/>
      <c r="H9" s="413"/>
      <c r="M9" s="29"/>
    </row>
    <row r="10" spans="1:13" s="1" customFormat="1" ht="12" customHeight="1" x14ac:dyDescent="0.2">
      <c r="B10" s="29"/>
      <c r="D10" s="23" t="s">
        <v>109</v>
      </c>
      <c r="M10" s="29"/>
    </row>
    <row r="11" spans="1:13" s="1" customFormat="1" ht="36.950000000000003" customHeight="1" x14ac:dyDescent="0.2">
      <c r="B11" s="29"/>
      <c r="E11" s="378" t="s">
        <v>1556</v>
      </c>
      <c r="F11" s="413"/>
      <c r="G11" s="413"/>
      <c r="H11" s="413"/>
      <c r="M11" s="29"/>
    </row>
    <row r="12" spans="1:13" s="1" customFormat="1" x14ac:dyDescent="0.2">
      <c r="B12" s="29"/>
      <c r="M12" s="29"/>
    </row>
    <row r="13" spans="1:13" s="1" customFormat="1" ht="12" customHeight="1" x14ac:dyDescent="0.2">
      <c r="B13" s="29"/>
      <c r="D13" s="23" t="s">
        <v>8</v>
      </c>
      <c r="F13" s="21" t="s">
        <v>1</v>
      </c>
      <c r="I13" s="23" t="s">
        <v>9</v>
      </c>
      <c r="J13" s="21" t="s">
        <v>1</v>
      </c>
      <c r="M13" s="29"/>
    </row>
    <row r="14" spans="1:13" s="1" customFormat="1" ht="12" customHeight="1" x14ac:dyDescent="0.2">
      <c r="B14" s="29"/>
      <c r="D14" s="23" t="s">
        <v>10</v>
      </c>
      <c r="F14" s="21" t="s">
        <v>11</v>
      </c>
      <c r="I14" s="23" t="s">
        <v>12</v>
      </c>
      <c r="J14" s="49"/>
      <c r="M14" s="29"/>
    </row>
    <row r="15" spans="1:13" s="1" customFormat="1" ht="10.9" customHeight="1" x14ac:dyDescent="0.2">
      <c r="B15" s="29"/>
      <c r="M15" s="29"/>
    </row>
    <row r="16" spans="1:13" s="1" customFormat="1" ht="12" customHeight="1" x14ac:dyDescent="0.2">
      <c r="B16" s="29"/>
      <c r="D16" s="23" t="s">
        <v>13</v>
      </c>
      <c r="I16" s="23" t="s">
        <v>14</v>
      </c>
      <c r="J16" s="21" t="s">
        <v>15</v>
      </c>
      <c r="M16" s="29"/>
    </row>
    <row r="17" spans="2:13" s="1" customFormat="1" ht="18" customHeight="1" x14ac:dyDescent="0.2">
      <c r="B17" s="29"/>
      <c r="E17" s="21" t="s">
        <v>16</v>
      </c>
      <c r="I17" s="23" t="s">
        <v>17</v>
      </c>
      <c r="J17" s="21"/>
      <c r="M17" s="29"/>
    </row>
    <row r="18" spans="2:13" s="1" customFormat="1" ht="6.95" customHeight="1" x14ac:dyDescent="0.2">
      <c r="B18" s="29"/>
      <c r="M18" s="29"/>
    </row>
    <row r="19" spans="2:13" s="1" customFormat="1" ht="12" customHeight="1" x14ac:dyDescent="0.2">
      <c r="B19" s="29"/>
      <c r="D19" s="23" t="s">
        <v>18</v>
      </c>
      <c r="I19" s="23" t="s">
        <v>14</v>
      </c>
      <c r="J19" s="21" t="str">
        <f>'Rekapitulácia stavby'!AN13</f>
        <v/>
      </c>
      <c r="M19" s="29"/>
    </row>
    <row r="20" spans="2:13" s="1" customFormat="1" ht="18" customHeight="1" x14ac:dyDescent="0.2">
      <c r="B20" s="29"/>
      <c r="E20" s="381" t="str">
        <f>'Rekapitulácia stavby'!E14</f>
        <v xml:space="preserve"> </v>
      </c>
      <c r="F20" s="381"/>
      <c r="G20" s="381"/>
      <c r="H20" s="381"/>
      <c r="I20" s="23" t="s">
        <v>17</v>
      </c>
      <c r="J20" s="21" t="str">
        <f>'Rekapitulácia stavby'!AN14</f>
        <v/>
      </c>
      <c r="M20" s="29"/>
    </row>
    <row r="21" spans="2:13" s="1" customFormat="1" ht="6.95" customHeight="1" x14ac:dyDescent="0.2">
      <c r="B21" s="29"/>
      <c r="M21" s="29"/>
    </row>
    <row r="22" spans="2:13" s="1" customFormat="1" ht="12" customHeight="1" x14ac:dyDescent="0.2">
      <c r="B22" s="29"/>
      <c r="D22" s="23" t="s">
        <v>20</v>
      </c>
      <c r="I22" s="23" t="s">
        <v>14</v>
      </c>
      <c r="J22" s="21" t="s">
        <v>21</v>
      </c>
      <c r="M22" s="29"/>
    </row>
    <row r="23" spans="2:13" s="1" customFormat="1" ht="18" customHeight="1" x14ac:dyDescent="0.2">
      <c r="B23" s="29"/>
      <c r="E23" s="21" t="s">
        <v>22</v>
      </c>
      <c r="I23" s="23" t="s">
        <v>17</v>
      </c>
      <c r="J23" s="21" t="s">
        <v>23</v>
      </c>
      <c r="M23" s="29"/>
    </row>
    <row r="24" spans="2:13" s="1" customFormat="1" ht="6.95" customHeight="1" x14ac:dyDescent="0.2">
      <c r="B24" s="29"/>
      <c r="M24" s="29"/>
    </row>
    <row r="25" spans="2:13" s="1" customFormat="1" ht="12" customHeight="1" x14ac:dyDescent="0.2">
      <c r="B25" s="29"/>
      <c r="D25" s="23" t="s">
        <v>24</v>
      </c>
      <c r="I25" s="23" t="s">
        <v>14</v>
      </c>
      <c r="J25" s="21" t="str">
        <f>IF('Rekapitulácia stavby'!AN19="","",'Rekapitulácia stavby'!AN19)</f>
        <v/>
      </c>
      <c r="M25" s="29"/>
    </row>
    <row r="26" spans="2:13" s="1" customFormat="1" ht="18" customHeight="1" x14ac:dyDescent="0.2">
      <c r="B26" s="29"/>
      <c r="E26" s="21" t="str">
        <f>IF('Rekapitulácia stavby'!E20="","",'Rekapitulácia stavby'!E20)</f>
        <v xml:space="preserve"> </v>
      </c>
      <c r="I26" s="23" t="s">
        <v>17</v>
      </c>
      <c r="J26" s="21" t="str">
        <f>IF('Rekapitulácia stavby'!AN20="","",'Rekapitulácia stavby'!AN20)</f>
        <v/>
      </c>
      <c r="M26" s="29"/>
    </row>
    <row r="27" spans="2:13" s="1" customFormat="1" ht="6.95" customHeight="1" x14ac:dyDescent="0.2">
      <c r="B27" s="29"/>
      <c r="M27" s="29"/>
    </row>
    <row r="28" spans="2:13" s="1" customFormat="1" ht="12" customHeight="1" x14ac:dyDescent="0.2">
      <c r="B28" s="29"/>
      <c r="D28" s="23" t="s">
        <v>25</v>
      </c>
      <c r="M28" s="29"/>
    </row>
    <row r="29" spans="2:13" s="7" customFormat="1" ht="16.5" customHeight="1" x14ac:dyDescent="0.2">
      <c r="B29" s="65"/>
      <c r="E29" s="384" t="s">
        <v>1</v>
      </c>
      <c r="F29" s="384"/>
      <c r="G29" s="384"/>
      <c r="H29" s="384"/>
      <c r="M29" s="65"/>
    </row>
    <row r="30" spans="2:13" s="1" customFormat="1" ht="6.95" customHeight="1" x14ac:dyDescent="0.2">
      <c r="B30" s="29"/>
      <c r="M30" s="29"/>
    </row>
    <row r="31" spans="2:13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50"/>
      <c r="M31" s="29"/>
    </row>
    <row r="32" spans="2:13" s="1" customFormat="1" ht="14.45" customHeight="1" x14ac:dyDescent="0.2">
      <c r="B32" s="29"/>
      <c r="D32" s="21" t="s">
        <v>113</v>
      </c>
      <c r="K32" s="27"/>
      <c r="M32" s="29"/>
    </row>
    <row r="33" spans="2:14" s="1" customFormat="1" ht="12.75" x14ac:dyDescent="0.2">
      <c r="B33" s="29"/>
      <c r="E33" s="23" t="s">
        <v>27</v>
      </c>
      <c r="K33" s="66"/>
      <c r="M33" s="29"/>
    </row>
    <row r="34" spans="2:14" s="1" customFormat="1" ht="12.75" x14ac:dyDescent="0.2">
      <c r="B34" s="29"/>
      <c r="E34" s="23" t="s">
        <v>28</v>
      </c>
      <c r="K34" s="66"/>
      <c r="M34" s="29"/>
    </row>
    <row r="35" spans="2:14" s="1" customFormat="1" ht="14.45" customHeight="1" x14ac:dyDescent="0.2">
      <c r="B35" s="29"/>
      <c r="D35" s="26" t="s">
        <v>114</v>
      </c>
      <c r="K35" s="27"/>
      <c r="M35" s="29"/>
      <c r="N35" s="177"/>
    </row>
    <row r="36" spans="2:14" s="1" customFormat="1" ht="25.35" customHeight="1" x14ac:dyDescent="0.2">
      <c r="B36" s="29"/>
      <c r="D36" s="67" t="s">
        <v>30</v>
      </c>
      <c r="K36" s="175"/>
      <c r="M36" s="29"/>
      <c r="N36" s="177"/>
    </row>
    <row r="37" spans="2:14" s="1" customFormat="1" ht="6.95" customHeight="1" x14ac:dyDescent="0.2">
      <c r="B37" s="29"/>
      <c r="D37" s="50"/>
      <c r="E37" s="50"/>
      <c r="F37" s="50"/>
      <c r="G37" s="50"/>
      <c r="H37" s="50"/>
      <c r="I37" s="50"/>
      <c r="J37" s="50"/>
      <c r="K37" s="50"/>
      <c r="L37" s="50"/>
      <c r="M37" s="29"/>
      <c r="N37" s="177"/>
    </row>
    <row r="38" spans="2:14" s="1" customFormat="1" ht="14.45" customHeight="1" x14ac:dyDescent="0.2">
      <c r="B38" s="29"/>
      <c r="F38" s="32" t="s">
        <v>32</v>
      </c>
      <c r="I38" s="32" t="s">
        <v>31</v>
      </c>
      <c r="K38" s="32" t="s">
        <v>33</v>
      </c>
      <c r="M38" s="29"/>
      <c r="N38" s="177"/>
    </row>
    <row r="39" spans="2:14" s="1" customFormat="1" ht="14.45" customHeight="1" x14ac:dyDescent="0.2">
      <c r="B39" s="29"/>
      <c r="D39" s="64" t="s">
        <v>34</v>
      </c>
      <c r="E39" s="23" t="s">
        <v>35</v>
      </c>
      <c r="F39" s="66"/>
      <c r="I39" s="68">
        <v>0.2</v>
      </c>
      <c r="K39" s="66"/>
      <c r="M39" s="29"/>
      <c r="N39" s="177"/>
    </row>
    <row r="40" spans="2:14" s="1" customFormat="1" ht="14.45" customHeight="1" x14ac:dyDescent="0.2">
      <c r="B40" s="29"/>
      <c r="E40" s="23" t="s">
        <v>36</v>
      </c>
      <c r="F40" s="66"/>
      <c r="I40" s="68">
        <v>0.2</v>
      </c>
      <c r="K40" s="66"/>
      <c r="M40" s="29"/>
      <c r="N40" s="177"/>
    </row>
    <row r="41" spans="2:14" s="1" customFormat="1" ht="14.45" hidden="1" customHeight="1" x14ac:dyDescent="0.2">
      <c r="B41" s="29"/>
      <c r="E41" s="23" t="s">
        <v>37</v>
      </c>
      <c r="F41" s="66" t="e">
        <f>ROUND((SUM(#REF!) + SUM(#REF!)),  2)</f>
        <v>#REF!</v>
      </c>
      <c r="I41" s="68">
        <v>0.2</v>
      </c>
      <c r="K41" s="66"/>
      <c r="M41" s="29"/>
      <c r="N41" s="177"/>
    </row>
    <row r="42" spans="2:14" s="1" customFormat="1" ht="14.45" hidden="1" customHeight="1" x14ac:dyDescent="0.2">
      <c r="B42" s="29"/>
      <c r="E42" s="23" t="s">
        <v>38</v>
      </c>
      <c r="F42" s="66" t="e">
        <f>ROUND((SUM(#REF!) + SUM(#REF!)),  2)</f>
        <v>#REF!</v>
      </c>
      <c r="I42" s="68">
        <v>0.2</v>
      </c>
      <c r="K42" s="66"/>
      <c r="M42" s="29"/>
      <c r="N42" s="177"/>
    </row>
    <row r="43" spans="2:14" s="1" customFormat="1" ht="14.45" hidden="1" customHeight="1" x14ac:dyDescent="0.2">
      <c r="B43" s="29"/>
      <c r="E43" s="23" t="s">
        <v>39</v>
      </c>
      <c r="F43" s="66" t="e">
        <f>ROUND((SUM(#REF!) + SUM(#REF!)),  2)</f>
        <v>#REF!</v>
      </c>
      <c r="I43" s="68">
        <v>0</v>
      </c>
      <c r="K43" s="66"/>
      <c r="M43" s="29"/>
      <c r="N43" s="177"/>
    </row>
    <row r="44" spans="2:14" s="1" customFormat="1" ht="6.95" customHeight="1" x14ac:dyDescent="0.2">
      <c r="B44" s="29"/>
      <c r="M44" s="29"/>
      <c r="N44" s="177"/>
    </row>
    <row r="45" spans="2:14" s="1" customFormat="1" ht="25.35" customHeight="1" x14ac:dyDescent="0.2">
      <c r="B45" s="29"/>
      <c r="C45" s="62"/>
      <c r="D45" s="69" t="s">
        <v>40</v>
      </c>
      <c r="E45" s="52"/>
      <c r="F45" s="52"/>
      <c r="G45" s="70" t="s">
        <v>41</v>
      </c>
      <c r="H45" s="71" t="s">
        <v>42</v>
      </c>
      <c r="I45" s="52"/>
      <c r="J45" s="52"/>
      <c r="K45" s="72"/>
      <c r="L45" s="73"/>
      <c r="M45" s="29"/>
      <c r="N45" s="177"/>
    </row>
    <row r="46" spans="2:14" s="1" customFormat="1" ht="14.45" customHeight="1" x14ac:dyDescent="0.2">
      <c r="B46" s="29"/>
      <c r="M46" s="29"/>
    </row>
    <row r="47" spans="2:14" ht="14.45" customHeight="1" x14ac:dyDescent="0.2">
      <c r="B47" s="18"/>
      <c r="M47" s="18"/>
    </row>
    <row r="48" spans="2:14" ht="14.45" customHeight="1" x14ac:dyDescent="0.2">
      <c r="B48" s="18"/>
      <c r="M48" s="18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s="1" customFormat="1" ht="16.5" customHeight="1" x14ac:dyDescent="0.2">
      <c r="B87" s="29"/>
      <c r="E87" s="410" t="s">
        <v>1420</v>
      </c>
      <c r="F87" s="413"/>
      <c r="G87" s="413"/>
      <c r="H87" s="413"/>
      <c r="M87" s="29"/>
    </row>
    <row r="88" spans="2:13" s="1" customFormat="1" ht="12" customHeight="1" x14ac:dyDescent="0.2">
      <c r="B88" s="29"/>
      <c r="C88" s="23" t="s">
        <v>109</v>
      </c>
      <c r="M88" s="29"/>
    </row>
    <row r="89" spans="2:13" s="1" customFormat="1" ht="16.5" customHeight="1" x14ac:dyDescent="0.2">
      <c r="B89" s="29"/>
      <c r="E89" s="378" t="str">
        <f>E11</f>
        <v>03.03 - SO-03.03 Elektroinštalácia</v>
      </c>
      <c r="F89" s="413"/>
      <c r="G89" s="413"/>
      <c r="H89" s="413"/>
      <c r="M89" s="29"/>
    </row>
    <row r="90" spans="2:13" s="1" customFormat="1" ht="6.95" customHeight="1" x14ac:dyDescent="0.2">
      <c r="B90" s="29"/>
      <c r="M90" s="29"/>
    </row>
    <row r="91" spans="2:13" s="1" customFormat="1" ht="12" customHeight="1" x14ac:dyDescent="0.2">
      <c r="B91" s="29"/>
      <c r="C91" s="23" t="s">
        <v>10</v>
      </c>
      <c r="F91" s="21" t="str">
        <f>F14</f>
        <v>Rožňava ORPZ</v>
      </c>
      <c r="I91" s="23" t="s">
        <v>12</v>
      </c>
      <c r="J91" s="49"/>
      <c r="M91" s="29"/>
    </row>
    <row r="92" spans="2:13" s="1" customFormat="1" ht="6.95" customHeight="1" x14ac:dyDescent="0.2">
      <c r="B92" s="29"/>
      <c r="M92" s="29"/>
    </row>
    <row r="93" spans="2:13" s="1" customFormat="1" ht="15.2" customHeight="1" x14ac:dyDescent="0.2">
      <c r="B93" s="29"/>
      <c r="C93" s="23" t="s">
        <v>13</v>
      </c>
      <c r="F93" s="21" t="str">
        <f>E17</f>
        <v>Ministerstvo vnútra Slovenskej republiky</v>
      </c>
      <c r="I93" s="23" t="s">
        <v>20</v>
      </c>
      <c r="J93" s="24" t="str">
        <f>E23</f>
        <v>Aproving s.r.o.</v>
      </c>
      <c r="M93" s="29"/>
    </row>
    <row r="94" spans="2:13" s="1" customFormat="1" ht="15.2" customHeight="1" x14ac:dyDescent="0.2">
      <c r="B94" s="29"/>
      <c r="C94" s="23" t="s">
        <v>18</v>
      </c>
      <c r="F94" s="21" t="str">
        <f>IF(E20="","",E20)</f>
        <v xml:space="preserve"> </v>
      </c>
      <c r="I94" s="23" t="s">
        <v>24</v>
      </c>
      <c r="J94" s="24" t="str">
        <f>E26</f>
        <v xml:space="preserve"> </v>
      </c>
      <c r="M94" s="29"/>
    </row>
    <row r="95" spans="2:13" s="1" customFormat="1" ht="10.35" customHeight="1" x14ac:dyDescent="0.2">
      <c r="B95" s="29"/>
      <c r="M95" s="29"/>
    </row>
    <row r="96" spans="2:13" s="1" customFormat="1" ht="29.25" customHeight="1" x14ac:dyDescent="0.2">
      <c r="B96" s="29"/>
      <c r="C96" s="76" t="s">
        <v>116</v>
      </c>
      <c r="D96" s="62"/>
      <c r="E96" s="62"/>
      <c r="F96" s="62"/>
      <c r="G96" s="62"/>
      <c r="H96" s="62"/>
      <c r="I96" s="77" t="s">
        <v>117</v>
      </c>
      <c r="J96" s="77" t="s">
        <v>118</v>
      </c>
      <c r="K96" s="77" t="s">
        <v>119</v>
      </c>
      <c r="L96" s="62"/>
      <c r="M96" s="29"/>
    </row>
    <row r="97" spans="2:13" s="1" customFormat="1" ht="10.35" customHeight="1" x14ac:dyDescent="0.2">
      <c r="B97" s="29"/>
      <c r="M97" s="29"/>
    </row>
    <row r="98" spans="2:13" s="1" customFormat="1" ht="22.9" customHeight="1" x14ac:dyDescent="0.2">
      <c r="B98" s="29"/>
      <c r="C98" s="56" t="s">
        <v>120</v>
      </c>
      <c r="D98" s="155"/>
      <c r="E98" s="155"/>
      <c r="F98" s="155"/>
      <c r="G98" s="155"/>
      <c r="H98" s="155"/>
      <c r="I98" s="175"/>
      <c r="J98" s="175"/>
      <c r="K98" s="175"/>
      <c r="M98" s="29"/>
    </row>
    <row r="99" spans="2:13" s="8" customFormat="1" ht="24.95" customHeight="1" x14ac:dyDescent="0.2">
      <c r="B99" s="78"/>
      <c r="C99" s="285"/>
      <c r="D99" s="286" t="s">
        <v>712</v>
      </c>
      <c r="E99" s="287"/>
      <c r="F99" s="287"/>
      <c r="G99" s="287"/>
      <c r="H99" s="287"/>
      <c r="I99" s="288"/>
      <c r="J99" s="288"/>
      <c r="K99" s="288"/>
      <c r="M99" s="78"/>
    </row>
    <row r="100" spans="2:13" s="8" customFormat="1" ht="24.95" customHeight="1" x14ac:dyDescent="0.2">
      <c r="B100" s="78"/>
      <c r="C100" s="285"/>
      <c r="D100" s="286" t="s">
        <v>713</v>
      </c>
      <c r="E100" s="287"/>
      <c r="F100" s="287"/>
      <c r="G100" s="287"/>
      <c r="H100" s="287"/>
      <c r="I100" s="288"/>
      <c r="J100" s="288"/>
      <c r="K100" s="288"/>
      <c r="M100" s="78"/>
    </row>
    <row r="101" spans="2:13" s="8" customFormat="1" ht="24.95" customHeight="1" x14ac:dyDescent="0.2">
      <c r="B101" s="78"/>
      <c r="C101" s="285"/>
      <c r="D101" s="286" t="s">
        <v>714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8" customFormat="1" ht="24.95" customHeight="1" x14ac:dyDescent="0.2">
      <c r="B102" s="78"/>
      <c r="C102" s="285"/>
      <c r="D102" s="286" t="s">
        <v>1409</v>
      </c>
      <c r="E102" s="287"/>
      <c r="F102" s="287"/>
      <c r="G102" s="287"/>
      <c r="H102" s="287"/>
      <c r="I102" s="288"/>
      <c r="J102" s="288"/>
      <c r="K102" s="288"/>
      <c r="M102" s="78"/>
    </row>
    <row r="103" spans="2:13" s="1" customFormat="1" ht="21.75" customHeight="1" x14ac:dyDescent="0.2">
      <c r="B103" s="29"/>
      <c r="C103" s="155"/>
      <c r="D103" s="155"/>
      <c r="E103" s="155"/>
      <c r="F103" s="155"/>
      <c r="G103" s="155"/>
      <c r="H103" s="155"/>
      <c r="I103" s="155"/>
      <c r="J103" s="155"/>
      <c r="K103" s="155"/>
      <c r="M103" s="29"/>
    </row>
    <row r="104" spans="2:13" s="1" customFormat="1" ht="6.95" customHeight="1" x14ac:dyDescent="0.2">
      <c r="B104" s="29"/>
      <c r="C104" s="155"/>
      <c r="D104" s="155"/>
      <c r="E104" s="155"/>
      <c r="F104" s="155"/>
      <c r="G104" s="155"/>
      <c r="H104" s="155"/>
      <c r="I104" s="155"/>
      <c r="J104" s="155"/>
      <c r="K104" s="155"/>
      <c r="M104" s="29"/>
    </row>
    <row r="105" spans="2:13" s="1" customFormat="1" ht="29.25" customHeight="1" x14ac:dyDescent="0.2">
      <c r="B105" s="29"/>
      <c r="C105" s="56" t="s">
        <v>139</v>
      </c>
      <c r="D105" s="155"/>
      <c r="E105" s="155"/>
      <c r="F105" s="155"/>
      <c r="G105" s="155"/>
      <c r="H105" s="155"/>
      <c r="I105" s="155"/>
      <c r="J105" s="155"/>
      <c r="K105" s="175"/>
      <c r="M105" s="29"/>
    </row>
    <row r="106" spans="2:13" s="1" customFormat="1" ht="18" customHeight="1" x14ac:dyDescent="0.2">
      <c r="B106" s="29"/>
      <c r="C106" s="155"/>
      <c r="D106" s="155"/>
      <c r="E106" s="155"/>
      <c r="F106" s="155"/>
      <c r="G106" s="155"/>
      <c r="H106" s="155"/>
      <c r="I106" s="155"/>
      <c r="J106" s="155"/>
      <c r="K106" s="155"/>
      <c r="M106" s="29"/>
    </row>
    <row r="107" spans="2:13" s="1" customFormat="1" ht="29.25" customHeight="1" x14ac:dyDescent="0.2">
      <c r="B107" s="29"/>
      <c r="C107" s="289" t="s">
        <v>105</v>
      </c>
      <c r="D107" s="290"/>
      <c r="E107" s="290"/>
      <c r="F107" s="290"/>
      <c r="G107" s="290"/>
      <c r="H107" s="290"/>
      <c r="I107" s="290"/>
      <c r="J107" s="290"/>
      <c r="K107" s="291"/>
      <c r="L107" s="62"/>
      <c r="M107" s="29"/>
    </row>
    <row r="108" spans="2:13" s="1" customFormat="1" ht="6.95" customHeight="1" x14ac:dyDescent="0.2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29"/>
    </row>
    <row r="112" spans="2:13" s="1" customFormat="1" ht="6.95" customHeight="1" x14ac:dyDescent="0.2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29"/>
    </row>
    <row r="113" spans="2:14" s="1" customFormat="1" ht="24.95" customHeight="1" x14ac:dyDescent="0.2">
      <c r="B113" s="29"/>
      <c r="C113" s="19" t="s">
        <v>140</v>
      </c>
      <c r="M113" s="29"/>
    </row>
    <row r="114" spans="2:14" s="1" customFormat="1" ht="6.95" customHeight="1" x14ac:dyDescent="0.2">
      <c r="B114" s="29"/>
      <c r="M114" s="29"/>
    </row>
    <row r="115" spans="2:14" s="1" customFormat="1" ht="12" customHeight="1" x14ac:dyDescent="0.2">
      <c r="B115" s="29"/>
      <c r="C115" s="23" t="s">
        <v>6</v>
      </c>
      <c r="M115" s="29"/>
    </row>
    <row r="116" spans="2:14" s="1" customFormat="1" ht="16.5" customHeight="1" x14ac:dyDescent="0.2">
      <c r="B116" s="29"/>
      <c r="E116" s="410" t="str">
        <f>E7</f>
        <v>Rožňava ORPZ, rekonštrukcia a modernizácia objektu</v>
      </c>
      <c r="F116" s="411"/>
      <c r="G116" s="411"/>
      <c r="H116" s="411"/>
      <c r="M116" s="29"/>
    </row>
    <row r="117" spans="2:14" ht="12" customHeight="1" x14ac:dyDescent="0.2">
      <c r="B117" s="18"/>
      <c r="C117" s="23" t="s">
        <v>107</v>
      </c>
      <c r="M117" s="18"/>
    </row>
    <row r="118" spans="2:14" s="1" customFormat="1" ht="16.5" customHeight="1" x14ac:dyDescent="0.2">
      <c r="B118" s="29"/>
      <c r="E118" s="410" t="s">
        <v>1420</v>
      </c>
      <c r="F118" s="413"/>
      <c r="G118" s="413"/>
      <c r="H118" s="413"/>
      <c r="M118" s="29"/>
    </row>
    <row r="119" spans="2:14" s="1" customFormat="1" ht="12" customHeight="1" x14ac:dyDescent="0.2">
      <c r="B119" s="29"/>
      <c r="C119" s="23" t="s">
        <v>109</v>
      </c>
      <c r="M119" s="29"/>
    </row>
    <row r="120" spans="2:14" s="1" customFormat="1" ht="16.5" customHeight="1" x14ac:dyDescent="0.2">
      <c r="B120" s="29"/>
      <c r="E120" s="378" t="str">
        <f>E11</f>
        <v>03.03 - SO-03.03 Elektroinštalácia</v>
      </c>
      <c r="F120" s="413"/>
      <c r="G120" s="413"/>
      <c r="H120" s="413"/>
      <c r="M120" s="29"/>
    </row>
    <row r="121" spans="2:14" s="1" customFormat="1" ht="6.95" customHeight="1" x14ac:dyDescent="0.2">
      <c r="B121" s="29"/>
      <c r="M121" s="29"/>
    </row>
    <row r="122" spans="2:14" s="1" customFormat="1" ht="12" customHeight="1" x14ac:dyDescent="0.2">
      <c r="B122" s="29"/>
      <c r="C122" s="23" t="s">
        <v>10</v>
      </c>
      <c r="F122" s="21" t="str">
        <f>F14</f>
        <v>Rožňava ORPZ</v>
      </c>
      <c r="I122" s="23" t="s">
        <v>12</v>
      </c>
      <c r="J122" s="49"/>
      <c r="M122" s="29"/>
    </row>
    <row r="123" spans="2:14" s="1" customFormat="1" ht="6.95" customHeight="1" x14ac:dyDescent="0.2">
      <c r="B123" s="29"/>
      <c r="M123" s="29"/>
    </row>
    <row r="124" spans="2:14" s="1" customFormat="1" ht="15.2" customHeight="1" x14ac:dyDescent="0.2">
      <c r="B124" s="29"/>
      <c r="C124" s="23" t="s">
        <v>13</v>
      </c>
      <c r="F124" s="21" t="str">
        <f>E17</f>
        <v>Ministerstvo vnútra Slovenskej republiky</v>
      </c>
      <c r="I124" s="23" t="s">
        <v>20</v>
      </c>
      <c r="J124" s="24" t="str">
        <f>E23</f>
        <v>Aproving s.r.o.</v>
      </c>
      <c r="M124" s="29"/>
    </row>
    <row r="125" spans="2:14" s="1" customFormat="1" ht="15.2" customHeight="1" x14ac:dyDescent="0.2">
      <c r="B125" s="29"/>
      <c r="C125" s="23" t="s">
        <v>18</v>
      </c>
      <c r="F125" s="21" t="str">
        <f>IF(E20="","",E20)</f>
        <v xml:space="preserve"> </v>
      </c>
      <c r="I125" s="23" t="s">
        <v>24</v>
      </c>
      <c r="J125" s="24" t="str">
        <f>E26</f>
        <v xml:space="preserve"> </v>
      </c>
      <c r="M125" s="29"/>
    </row>
    <row r="126" spans="2:14" s="1" customFormat="1" ht="10.35" customHeight="1" x14ac:dyDescent="0.2">
      <c r="B126" s="29"/>
      <c r="M126" s="29"/>
    </row>
    <row r="127" spans="2:14" s="10" customFormat="1" ht="29.25" customHeight="1" x14ac:dyDescent="0.2">
      <c r="B127" s="80"/>
      <c r="C127" s="81" t="s">
        <v>141</v>
      </c>
      <c r="D127" s="82" t="s">
        <v>54</v>
      </c>
      <c r="E127" s="82" t="s">
        <v>50</v>
      </c>
      <c r="F127" s="82" t="s">
        <v>51</v>
      </c>
      <c r="G127" s="82" t="s">
        <v>142</v>
      </c>
      <c r="H127" s="82" t="s">
        <v>143</v>
      </c>
      <c r="I127" s="82" t="s">
        <v>144</v>
      </c>
      <c r="J127" s="82" t="s">
        <v>145</v>
      </c>
      <c r="K127" s="83" t="s">
        <v>119</v>
      </c>
      <c r="L127" s="84" t="s">
        <v>146</v>
      </c>
      <c r="M127" s="80"/>
    </row>
    <row r="128" spans="2:14" s="1" customFormat="1" ht="22.9" customHeight="1" x14ac:dyDescent="0.25">
      <c r="B128" s="29"/>
      <c r="C128" s="281" t="s">
        <v>113</v>
      </c>
      <c r="D128" s="224"/>
      <c r="E128" s="224"/>
      <c r="F128" s="224"/>
      <c r="G128" s="224"/>
      <c r="H128" s="224"/>
      <c r="I128" s="224"/>
      <c r="J128" s="224"/>
      <c r="K128" s="282"/>
      <c r="M128" s="29"/>
      <c r="N128" s="196" t="s">
        <v>1889</v>
      </c>
    </row>
    <row r="129" spans="2:16" s="11" customFormat="1" ht="25.9" customHeight="1" x14ac:dyDescent="0.2">
      <c r="B129" s="85"/>
      <c r="C129" s="267"/>
      <c r="D129" s="268" t="s">
        <v>56</v>
      </c>
      <c r="E129" s="271" t="s">
        <v>717</v>
      </c>
      <c r="F129" s="271" t="s">
        <v>718</v>
      </c>
      <c r="G129" s="267"/>
      <c r="H129" s="267"/>
      <c r="I129" s="267"/>
      <c r="J129" s="267"/>
      <c r="K129" s="272"/>
      <c r="M129" s="85"/>
      <c r="N129" s="196">
        <v>1.3876999999999999</v>
      </c>
    </row>
    <row r="130" spans="2:16" s="1" customFormat="1" ht="35.25" customHeight="1" x14ac:dyDescent="0.2">
      <c r="B130" s="89"/>
      <c r="C130" s="108" t="s">
        <v>60</v>
      </c>
      <c r="D130" s="108" t="s">
        <v>150</v>
      </c>
      <c r="E130" s="109" t="s">
        <v>1557</v>
      </c>
      <c r="F130" s="127" t="s">
        <v>2098</v>
      </c>
      <c r="G130" s="128" t="s">
        <v>348</v>
      </c>
      <c r="H130" s="129">
        <v>1</v>
      </c>
      <c r="I130" s="129"/>
      <c r="J130" s="129"/>
      <c r="K130" s="129"/>
      <c r="L130" s="92" t="s">
        <v>1</v>
      </c>
      <c r="M130" s="29"/>
      <c r="N130" s="168"/>
    </row>
    <row r="131" spans="2:16" s="1" customFormat="1" ht="17.25" customHeight="1" x14ac:dyDescent="0.2">
      <c r="B131" s="89"/>
      <c r="C131" s="273" t="s">
        <v>64</v>
      </c>
      <c r="D131" s="273" t="s">
        <v>218</v>
      </c>
      <c r="E131" s="274" t="s">
        <v>1558</v>
      </c>
      <c r="F131" s="274" t="s">
        <v>1887</v>
      </c>
      <c r="G131" s="202" t="s">
        <v>348</v>
      </c>
      <c r="H131" s="203">
        <v>1</v>
      </c>
      <c r="I131" s="203">
        <v>0</v>
      </c>
      <c r="J131" s="203">
        <v>0</v>
      </c>
      <c r="K131" s="203">
        <v>0</v>
      </c>
      <c r="L131" s="104" t="s">
        <v>1</v>
      </c>
      <c r="M131" s="105"/>
      <c r="N131" s="170"/>
    </row>
    <row r="132" spans="2:16" s="1" customFormat="1" ht="17.25" customHeight="1" x14ac:dyDescent="0.2">
      <c r="B132" s="89"/>
      <c r="C132" s="273" t="s">
        <v>68</v>
      </c>
      <c r="D132" s="273" t="s">
        <v>218</v>
      </c>
      <c r="E132" s="274" t="s">
        <v>1413</v>
      </c>
      <c r="F132" s="274" t="s">
        <v>1888</v>
      </c>
      <c r="G132" s="202" t="s">
        <v>348</v>
      </c>
      <c r="H132" s="203">
        <v>1</v>
      </c>
      <c r="I132" s="203">
        <v>0</v>
      </c>
      <c r="J132" s="203">
        <v>0</v>
      </c>
      <c r="K132" s="203">
        <v>0</v>
      </c>
      <c r="L132" s="104" t="s">
        <v>1</v>
      </c>
      <c r="M132" s="105"/>
      <c r="N132" s="170"/>
    </row>
    <row r="133" spans="2:16" s="11" customFormat="1" ht="25.9" customHeight="1" x14ac:dyDescent="0.2">
      <c r="B133" s="85"/>
      <c r="C133" s="267"/>
      <c r="D133" s="268" t="s">
        <v>56</v>
      </c>
      <c r="E133" s="271" t="s">
        <v>726</v>
      </c>
      <c r="F133" s="271" t="s">
        <v>727</v>
      </c>
      <c r="G133" s="267"/>
      <c r="H133" s="321"/>
      <c r="I133" s="267"/>
      <c r="J133" s="267"/>
      <c r="K133" s="272"/>
      <c r="M133" s="85"/>
      <c r="N133" s="170"/>
    </row>
    <row r="134" spans="2:16" s="1" customFormat="1" ht="18.75" customHeight="1" x14ac:dyDescent="0.2">
      <c r="B134" s="89"/>
      <c r="C134" s="108" t="s">
        <v>155</v>
      </c>
      <c r="D134" s="108" t="s">
        <v>150</v>
      </c>
      <c r="E134" s="109" t="s">
        <v>729</v>
      </c>
      <c r="F134" s="127" t="s">
        <v>1753</v>
      </c>
      <c r="G134" s="128" t="s">
        <v>234</v>
      </c>
      <c r="H134" s="129">
        <v>40</v>
      </c>
      <c r="I134" s="129"/>
      <c r="J134" s="129"/>
      <c r="K134" s="129"/>
      <c r="L134" s="92" t="s">
        <v>1</v>
      </c>
      <c r="M134" s="29"/>
      <c r="N134" s="170"/>
    </row>
    <row r="135" spans="2:16" s="1" customFormat="1" ht="18.75" customHeight="1" x14ac:dyDescent="0.2">
      <c r="B135" s="89"/>
      <c r="C135" s="108" t="s">
        <v>166</v>
      </c>
      <c r="D135" s="108" t="s">
        <v>150</v>
      </c>
      <c r="E135" s="109" t="s">
        <v>730</v>
      </c>
      <c r="F135" s="127" t="s">
        <v>1754</v>
      </c>
      <c r="G135" s="128" t="s">
        <v>234</v>
      </c>
      <c r="H135" s="129">
        <v>40</v>
      </c>
      <c r="I135" s="129"/>
      <c r="J135" s="129"/>
      <c r="K135" s="129"/>
      <c r="L135" s="92" t="s">
        <v>1</v>
      </c>
      <c r="M135" s="29"/>
      <c r="N135" s="170"/>
    </row>
    <row r="136" spans="2:16" s="11" customFormat="1" ht="25.9" customHeight="1" x14ac:dyDescent="0.2">
      <c r="B136" s="85"/>
      <c r="C136" s="267"/>
      <c r="D136" s="268" t="s">
        <v>56</v>
      </c>
      <c r="E136" s="271" t="s">
        <v>735</v>
      </c>
      <c r="F136" s="271" t="s">
        <v>736</v>
      </c>
      <c r="G136" s="267"/>
      <c r="H136" s="321"/>
      <c r="I136" s="321"/>
      <c r="J136" s="321"/>
      <c r="K136" s="272"/>
      <c r="M136" s="85"/>
      <c r="N136" s="170"/>
    </row>
    <row r="137" spans="2:16" s="1" customFormat="1" ht="39.75" customHeight="1" x14ac:dyDescent="0.2">
      <c r="B137" s="89"/>
      <c r="C137" s="108" t="s">
        <v>171</v>
      </c>
      <c r="D137" s="108" t="s">
        <v>150</v>
      </c>
      <c r="E137" s="109" t="s">
        <v>746</v>
      </c>
      <c r="F137" s="127" t="s">
        <v>2303</v>
      </c>
      <c r="G137" s="128" t="s">
        <v>348</v>
      </c>
      <c r="H137" s="129">
        <v>1</v>
      </c>
      <c r="I137" s="129"/>
      <c r="J137" s="129"/>
      <c r="K137" s="129"/>
      <c r="L137" s="92" t="s">
        <v>1</v>
      </c>
      <c r="M137" s="29"/>
      <c r="N137" s="236"/>
      <c r="P137" s="181"/>
    </row>
    <row r="138" spans="2:16" s="1" customFormat="1" ht="24.75" customHeight="1" x14ac:dyDescent="0.2">
      <c r="B138" s="89"/>
      <c r="C138" s="108" t="s">
        <v>177</v>
      </c>
      <c r="D138" s="108" t="s">
        <v>150</v>
      </c>
      <c r="E138" s="109" t="s">
        <v>1417</v>
      </c>
      <c r="F138" s="127" t="s">
        <v>1609</v>
      </c>
      <c r="G138" s="128" t="s">
        <v>348</v>
      </c>
      <c r="H138" s="129">
        <v>1</v>
      </c>
      <c r="I138" s="129"/>
      <c r="J138" s="129"/>
      <c r="K138" s="129"/>
      <c r="L138" s="92" t="s">
        <v>1</v>
      </c>
      <c r="M138" s="29"/>
      <c r="N138" s="170"/>
    </row>
    <row r="139" spans="2:16" s="1" customFormat="1" ht="25.5" customHeight="1" x14ac:dyDescent="0.2">
      <c r="B139" s="89"/>
      <c r="C139" s="108" t="s">
        <v>175</v>
      </c>
      <c r="D139" s="108" t="s">
        <v>150</v>
      </c>
      <c r="E139" s="109" t="s">
        <v>1559</v>
      </c>
      <c r="F139" s="127" t="s">
        <v>1814</v>
      </c>
      <c r="G139" s="128" t="s">
        <v>348</v>
      </c>
      <c r="H139" s="129">
        <v>1</v>
      </c>
      <c r="I139" s="129"/>
      <c r="J139" s="129"/>
      <c r="K139" s="129"/>
      <c r="L139" s="92" t="s">
        <v>1</v>
      </c>
      <c r="M139" s="29"/>
      <c r="N139" s="170"/>
    </row>
    <row r="140" spans="2:16" s="1" customFormat="1" ht="21" customHeight="1" x14ac:dyDescent="0.2">
      <c r="B140" s="89"/>
      <c r="C140" s="108" t="s">
        <v>179</v>
      </c>
      <c r="D140" s="108" t="s">
        <v>150</v>
      </c>
      <c r="E140" s="109" t="s">
        <v>1560</v>
      </c>
      <c r="F140" s="127" t="s">
        <v>1815</v>
      </c>
      <c r="G140" s="128" t="s">
        <v>348</v>
      </c>
      <c r="H140" s="129">
        <v>2</v>
      </c>
      <c r="I140" s="129"/>
      <c r="J140" s="129"/>
      <c r="K140" s="129"/>
      <c r="L140" s="92" t="s">
        <v>1</v>
      </c>
      <c r="M140" s="29"/>
      <c r="N140" s="170"/>
    </row>
    <row r="141" spans="2:16" s="1" customFormat="1" ht="27.75" customHeight="1" x14ac:dyDescent="0.2">
      <c r="B141" s="89"/>
      <c r="C141" s="108" t="s">
        <v>183</v>
      </c>
      <c r="D141" s="108" t="s">
        <v>150</v>
      </c>
      <c r="E141" s="109" t="s">
        <v>1561</v>
      </c>
      <c r="F141" s="127" t="s">
        <v>1816</v>
      </c>
      <c r="G141" s="128" t="s">
        <v>348</v>
      </c>
      <c r="H141" s="129">
        <v>1</v>
      </c>
      <c r="I141" s="129"/>
      <c r="J141" s="129"/>
      <c r="K141" s="129"/>
      <c r="L141" s="92" t="s">
        <v>1</v>
      </c>
      <c r="M141" s="29"/>
      <c r="N141" s="170"/>
    </row>
    <row r="142" spans="2:16" s="1" customFormat="1" ht="19.5" customHeight="1" x14ac:dyDescent="0.2">
      <c r="B142" s="89"/>
      <c r="C142" s="108" t="s">
        <v>189</v>
      </c>
      <c r="D142" s="108" t="s">
        <v>150</v>
      </c>
      <c r="E142" s="109" t="s">
        <v>1562</v>
      </c>
      <c r="F142" s="127" t="s">
        <v>1817</v>
      </c>
      <c r="G142" s="128" t="s">
        <v>348</v>
      </c>
      <c r="H142" s="129">
        <v>1</v>
      </c>
      <c r="I142" s="129"/>
      <c r="J142" s="129"/>
      <c r="K142" s="129"/>
      <c r="L142" s="92" t="s">
        <v>1</v>
      </c>
      <c r="M142" s="29"/>
      <c r="N142" s="170"/>
    </row>
    <row r="143" spans="2:16" s="1" customFormat="1" ht="21" customHeight="1" x14ac:dyDescent="0.2">
      <c r="B143" s="89"/>
      <c r="C143" s="108" t="s">
        <v>191</v>
      </c>
      <c r="D143" s="108" t="s">
        <v>150</v>
      </c>
      <c r="E143" s="109" t="s">
        <v>1563</v>
      </c>
      <c r="F143" s="127" t="s">
        <v>1818</v>
      </c>
      <c r="G143" s="128" t="s">
        <v>348</v>
      </c>
      <c r="H143" s="129">
        <v>1</v>
      </c>
      <c r="I143" s="129"/>
      <c r="J143" s="129"/>
      <c r="K143" s="129"/>
      <c r="L143" s="92" t="s">
        <v>1</v>
      </c>
      <c r="M143" s="29"/>
      <c r="N143" s="170"/>
    </row>
    <row r="144" spans="2:16" s="1" customFormat="1" ht="22.5" customHeight="1" x14ac:dyDescent="0.2">
      <c r="B144" s="89"/>
      <c r="C144" s="108" t="s">
        <v>193</v>
      </c>
      <c r="D144" s="108" t="s">
        <v>150</v>
      </c>
      <c r="E144" s="109" t="s">
        <v>734</v>
      </c>
      <c r="F144" s="127" t="s">
        <v>1758</v>
      </c>
      <c r="G144" s="128" t="s">
        <v>234</v>
      </c>
      <c r="H144" s="129">
        <v>20</v>
      </c>
      <c r="I144" s="129"/>
      <c r="J144" s="129"/>
      <c r="K144" s="129"/>
      <c r="L144" s="92" t="s">
        <v>1</v>
      </c>
      <c r="M144" s="29"/>
      <c r="N144" s="170"/>
    </row>
    <row r="145" spans="2:14" s="11" customFormat="1" ht="25.9" customHeight="1" x14ac:dyDescent="0.2">
      <c r="B145" s="85"/>
      <c r="C145" s="267"/>
      <c r="D145" s="268" t="s">
        <v>56</v>
      </c>
      <c r="E145" s="271" t="s">
        <v>749</v>
      </c>
      <c r="F145" s="271" t="s">
        <v>701</v>
      </c>
      <c r="G145" s="267"/>
      <c r="H145" s="321"/>
      <c r="I145" s="321"/>
      <c r="J145" s="321"/>
      <c r="K145" s="272"/>
      <c r="M145" s="85"/>
    </row>
    <row r="146" spans="2:14" s="1" customFormat="1" ht="33" customHeight="1" x14ac:dyDescent="0.2">
      <c r="B146" s="89"/>
      <c r="C146" s="108" t="s">
        <v>198</v>
      </c>
      <c r="D146" s="108" t="s">
        <v>150</v>
      </c>
      <c r="E146" s="109" t="s">
        <v>761</v>
      </c>
      <c r="F146" s="127" t="s">
        <v>2012</v>
      </c>
      <c r="G146" s="128" t="s">
        <v>704</v>
      </c>
      <c r="H146" s="129">
        <v>8</v>
      </c>
      <c r="I146" s="129"/>
      <c r="J146" s="129"/>
      <c r="K146" s="129"/>
      <c r="L146" s="92" t="s">
        <v>1</v>
      </c>
      <c r="M146" s="29"/>
      <c r="N146" s="170"/>
    </row>
    <row r="147" spans="2:14" s="1" customFormat="1" ht="78.75" customHeight="1" x14ac:dyDescent="0.2">
      <c r="B147" s="89"/>
      <c r="C147" s="108" t="s">
        <v>196</v>
      </c>
      <c r="D147" s="108" t="s">
        <v>150</v>
      </c>
      <c r="E147" s="109" t="s">
        <v>1564</v>
      </c>
      <c r="F147" s="127" t="s">
        <v>2116</v>
      </c>
      <c r="G147" s="128" t="s">
        <v>704</v>
      </c>
      <c r="H147" s="129">
        <v>20</v>
      </c>
      <c r="I147" s="129"/>
      <c r="J147" s="129"/>
      <c r="K147" s="129"/>
      <c r="L147" s="92" t="s">
        <v>1</v>
      </c>
      <c r="M147" s="29"/>
      <c r="N147" s="170"/>
    </row>
    <row r="148" spans="2:14" s="1" customFormat="1" ht="6.95" customHeight="1" x14ac:dyDescent="0.2"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29"/>
    </row>
  </sheetData>
  <autoFilter ref="C127:L147"/>
  <mergeCells count="11">
    <mergeCell ref="E7:H7"/>
    <mergeCell ref="E9:H9"/>
    <mergeCell ref="E11:H11"/>
    <mergeCell ref="E20:H20"/>
    <mergeCell ref="E29:H29"/>
    <mergeCell ref="E120:H120"/>
    <mergeCell ref="E85:H85"/>
    <mergeCell ref="E87:H87"/>
    <mergeCell ref="E89:H89"/>
    <mergeCell ref="E116:H116"/>
    <mergeCell ref="E118:H11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3"/>
  <sheetViews>
    <sheetView showGridLines="0" zoomScale="85" zoomScaleNormal="85" workbookViewId="0">
      <selection activeCell="F156" sqref="F156"/>
    </sheetView>
  </sheetViews>
  <sheetFormatPr defaultRowHeight="11.25" x14ac:dyDescent="0.2"/>
  <cols>
    <col min="1" max="1" width="8.33203125" customWidth="1"/>
    <col min="2" max="2" width="1.6640625" customWidth="1"/>
    <col min="3" max="3" width="4.6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28" hidden="1" customWidth="1"/>
    <col min="13" max="13" width="9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110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112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3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3" s="1" customFormat="1" ht="14.45" customHeight="1" x14ac:dyDescent="0.2">
      <c r="B34" s="29"/>
      <c r="D34" s="21" t="s">
        <v>113</v>
      </c>
      <c r="K34" s="27"/>
      <c r="M34" s="29"/>
    </row>
    <row r="35" spans="2:13" s="1" customFormat="1" ht="12.75" x14ac:dyDescent="0.2">
      <c r="B35" s="29"/>
      <c r="E35" s="23" t="s">
        <v>27</v>
      </c>
      <c r="K35" s="66"/>
      <c r="M35" s="29"/>
    </row>
    <row r="36" spans="2:13" s="1" customFormat="1" ht="12.75" x14ac:dyDescent="0.2">
      <c r="B36" s="29"/>
      <c r="E36" s="23" t="s">
        <v>28</v>
      </c>
      <c r="K36" s="66"/>
      <c r="M36" s="29"/>
    </row>
    <row r="37" spans="2:13" s="1" customFormat="1" ht="14.45" customHeight="1" x14ac:dyDescent="0.2">
      <c r="B37" s="29"/>
      <c r="D37" s="26" t="s">
        <v>114</v>
      </c>
      <c r="K37" s="27"/>
      <c r="M37" s="29"/>
    </row>
    <row r="38" spans="2:13" s="1" customFormat="1" ht="25.35" customHeight="1" x14ac:dyDescent="0.2">
      <c r="B38" s="29"/>
      <c r="D38" s="67" t="s">
        <v>30</v>
      </c>
      <c r="E38" s="188"/>
      <c r="F38" s="188"/>
      <c r="G38" s="188"/>
      <c r="H38" s="188"/>
      <c r="I38" s="188"/>
      <c r="J38" s="188"/>
      <c r="K38" s="293"/>
      <c r="M38" s="29"/>
    </row>
    <row r="39" spans="2:13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3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3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3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3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3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3" s="1" customFormat="1" ht="6.95" customHeight="1" x14ac:dyDescent="0.2">
      <c r="B46" s="29"/>
      <c r="M46" s="29"/>
    </row>
    <row r="47" spans="2:13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</row>
    <row r="48" spans="2:13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110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01.01-01 - časť. 01)	Architektúra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300"/>
      <c r="J100" s="300"/>
      <c r="K100" s="300"/>
      <c r="M100" s="29"/>
    </row>
    <row r="101" spans="2:13" s="8" customFormat="1" ht="24.95" customHeight="1" x14ac:dyDescent="0.2">
      <c r="B101" s="78"/>
      <c r="C101" s="285"/>
      <c r="D101" s="286" t="s">
        <v>121</v>
      </c>
      <c r="E101" s="287"/>
      <c r="F101" s="287"/>
      <c r="G101" s="287"/>
      <c r="H101" s="287"/>
      <c r="I101" s="301"/>
      <c r="J101" s="301"/>
      <c r="K101" s="301"/>
      <c r="M101" s="78"/>
    </row>
    <row r="102" spans="2:13" s="9" customFormat="1" ht="19.899999999999999" customHeight="1" x14ac:dyDescent="0.2">
      <c r="B102" s="79"/>
      <c r="C102" s="183"/>
      <c r="D102" s="302" t="s">
        <v>122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123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124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125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126</v>
      </c>
      <c r="E106" s="303"/>
      <c r="F106" s="303"/>
      <c r="G106" s="303"/>
      <c r="H106" s="303"/>
      <c r="I106" s="305"/>
      <c r="J106" s="305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127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9" customFormat="1" ht="19.899999999999999" customHeight="1" x14ac:dyDescent="0.2">
      <c r="B108" s="79"/>
      <c r="C108" s="183"/>
      <c r="D108" s="302" t="s">
        <v>128</v>
      </c>
      <c r="E108" s="303"/>
      <c r="F108" s="303"/>
      <c r="G108" s="303"/>
      <c r="H108" s="303"/>
      <c r="I108" s="304"/>
      <c r="J108" s="304"/>
      <c r="K108" s="304"/>
      <c r="M108" s="79"/>
    </row>
    <row r="109" spans="2:13" s="9" customFormat="1" ht="19.899999999999999" customHeight="1" x14ac:dyDescent="0.2">
      <c r="B109" s="79"/>
      <c r="C109" s="183"/>
      <c r="D109" s="302" t="s">
        <v>129</v>
      </c>
      <c r="E109" s="303"/>
      <c r="F109" s="303"/>
      <c r="G109" s="303"/>
      <c r="H109" s="303"/>
      <c r="I109" s="304"/>
      <c r="J109" s="304"/>
      <c r="K109" s="304"/>
      <c r="M109" s="79"/>
    </row>
    <row r="110" spans="2:13" s="8" customFormat="1" ht="24.95" customHeight="1" x14ac:dyDescent="0.2">
      <c r="B110" s="78"/>
      <c r="C110" s="285"/>
      <c r="D110" s="286" t="s">
        <v>130</v>
      </c>
      <c r="E110" s="287"/>
      <c r="F110" s="287"/>
      <c r="G110" s="287"/>
      <c r="H110" s="287"/>
      <c r="I110" s="288"/>
      <c r="J110" s="288"/>
      <c r="K110" s="288"/>
      <c r="M110" s="78"/>
    </row>
    <row r="111" spans="2:13" s="9" customFormat="1" ht="19.899999999999999" customHeight="1" x14ac:dyDescent="0.2">
      <c r="B111" s="79"/>
      <c r="C111" s="183"/>
      <c r="D111" s="302" t="s">
        <v>131</v>
      </c>
      <c r="E111" s="303"/>
      <c r="F111" s="303"/>
      <c r="G111" s="303"/>
      <c r="H111" s="303"/>
      <c r="I111" s="304"/>
      <c r="J111" s="304"/>
      <c r="K111" s="304"/>
      <c r="M111" s="79"/>
    </row>
    <row r="112" spans="2:13" s="9" customFormat="1" ht="19.899999999999999" customHeight="1" x14ac:dyDescent="0.2">
      <c r="B112" s="79"/>
      <c r="C112" s="183"/>
      <c r="D112" s="302" t="s">
        <v>132</v>
      </c>
      <c r="E112" s="303"/>
      <c r="F112" s="303"/>
      <c r="G112" s="303"/>
      <c r="H112" s="303"/>
      <c r="I112" s="304"/>
      <c r="J112" s="304"/>
      <c r="K112" s="304"/>
      <c r="M112" s="79"/>
    </row>
    <row r="113" spans="2:13" s="9" customFormat="1" ht="19.899999999999999" customHeight="1" x14ac:dyDescent="0.2">
      <c r="B113" s="79"/>
      <c r="C113" s="183"/>
      <c r="D113" s="302" t="s">
        <v>133</v>
      </c>
      <c r="E113" s="303"/>
      <c r="F113" s="303"/>
      <c r="G113" s="303"/>
      <c r="H113" s="303"/>
      <c r="I113" s="304"/>
      <c r="J113" s="304"/>
      <c r="K113" s="304"/>
      <c r="M113" s="79"/>
    </row>
    <row r="114" spans="2:13" s="9" customFormat="1" ht="19.899999999999999" customHeight="1" x14ac:dyDescent="0.2">
      <c r="B114" s="79"/>
      <c r="C114" s="183"/>
      <c r="D114" s="302" t="s">
        <v>134</v>
      </c>
      <c r="E114" s="303"/>
      <c r="F114" s="303"/>
      <c r="G114" s="303"/>
      <c r="H114" s="303"/>
      <c r="I114" s="304"/>
      <c r="J114" s="304"/>
      <c r="K114" s="304"/>
      <c r="M114" s="79"/>
    </row>
    <row r="115" spans="2:13" s="9" customFormat="1" ht="19.899999999999999" customHeight="1" x14ac:dyDescent="0.2">
      <c r="B115" s="79"/>
      <c r="C115" s="183"/>
      <c r="D115" s="302" t="s">
        <v>135</v>
      </c>
      <c r="E115" s="303"/>
      <c r="F115" s="303"/>
      <c r="G115" s="303"/>
      <c r="H115" s="303"/>
      <c r="I115" s="304"/>
      <c r="J115" s="304"/>
      <c r="K115" s="304"/>
      <c r="M115" s="79"/>
    </row>
    <row r="116" spans="2:13" s="9" customFormat="1" ht="19.899999999999999" customHeight="1" x14ac:dyDescent="0.2">
      <c r="B116" s="79"/>
      <c r="C116" s="183"/>
      <c r="D116" s="302" t="s">
        <v>136</v>
      </c>
      <c r="E116" s="303"/>
      <c r="F116" s="303"/>
      <c r="G116" s="303"/>
      <c r="H116" s="303"/>
      <c r="I116" s="304"/>
      <c r="J116" s="304"/>
      <c r="K116" s="304"/>
      <c r="M116" s="79"/>
    </row>
    <row r="117" spans="2:13" s="9" customFormat="1" ht="19.899999999999999" customHeight="1" x14ac:dyDescent="0.2">
      <c r="B117" s="79"/>
      <c r="C117" s="183"/>
      <c r="D117" s="302" t="s">
        <v>137</v>
      </c>
      <c r="E117" s="303"/>
      <c r="F117" s="303"/>
      <c r="G117" s="303"/>
      <c r="H117" s="303"/>
      <c r="I117" s="304"/>
      <c r="J117" s="304"/>
      <c r="K117" s="304"/>
      <c r="M117" s="79"/>
    </row>
    <row r="118" spans="2:13" s="8" customFormat="1" ht="24.95" customHeight="1" x14ac:dyDescent="0.2">
      <c r="B118" s="78"/>
      <c r="C118" s="285"/>
      <c r="D118" s="286" t="s">
        <v>138</v>
      </c>
      <c r="E118" s="287"/>
      <c r="F118" s="287"/>
      <c r="G118" s="287"/>
      <c r="H118" s="287"/>
      <c r="I118" s="288"/>
      <c r="J118" s="288"/>
      <c r="K118" s="288"/>
      <c r="M118" s="78"/>
    </row>
    <row r="119" spans="2:13" s="1" customFormat="1" ht="21.75" customHeight="1" x14ac:dyDescent="0.2">
      <c r="B119" s="29"/>
      <c r="C119" s="155"/>
      <c r="D119" s="155"/>
      <c r="E119" s="155"/>
      <c r="F119" s="155"/>
      <c r="G119" s="155"/>
      <c r="H119" s="155"/>
      <c r="I119" s="155"/>
      <c r="J119" s="155"/>
      <c r="K119" s="155"/>
      <c r="M119" s="29"/>
    </row>
    <row r="120" spans="2:13" s="1" customFormat="1" ht="6.95" customHeight="1" x14ac:dyDescent="0.2">
      <c r="B120" s="29"/>
      <c r="C120" s="155"/>
      <c r="D120" s="155"/>
      <c r="E120" s="155"/>
      <c r="F120" s="155"/>
      <c r="G120" s="155"/>
      <c r="H120" s="155"/>
      <c r="I120" s="155"/>
      <c r="J120" s="155"/>
      <c r="K120" s="155"/>
      <c r="M120" s="29"/>
    </row>
    <row r="121" spans="2:13" s="1" customFormat="1" ht="29.25" customHeight="1" x14ac:dyDescent="0.2">
      <c r="B121" s="29"/>
      <c r="C121" s="56" t="s">
        <v>139</v>
      </c>
      <c r="D121" s="155"/>
      <c r="E121" s="155"/>
      <c r="F121" s="155"/>
      <c r="G121" s="155"/>
      <c r="H121" s="155"/>
      <c r="I121" s="155"/>
      <c r="J121" s="155"/>
      <c r="K121" s="175"/>
      <c r="M121" s="29"/>
    </row>
    <row r="122" spans="2:13" s="1" customFormat="1" ht="18" customHeight="1" x14ac:dyDescent="0.2">
      <c r="B122" s="29"/>
      <c r="C122" s="155"/>
      <c r="D122" s="155"/>
      <c r="E122" s="155"/>
      <c r="F122" s="155"/>
      <c r="G122" s="155"/>
      <c r="H122" s="155"/>
      <c r="I122" s="155"/>
      <c r="J122" s="155"/>
      <c r="K122" s="155"/>
      <c r="M122" s="29"/>
    </row>
    <row r="123" spans="2:13" s="1" customFormat="1" ht="29.25" customHeight="1" x14ac:dyDescent="0.2">
      <c r="B123" s="29"/>
      <c r="C123" s="289" t="s">
        <v>105</v>
      </c>
      <c r="D123" s="290"/>
      <c r="E123" s="290"/>
      <c r="F123" s="290"/>
      <c r="G123" s="290"/>
      <c r="H123" s="290"/>
      <c r="I123" s="290"/>
      <c r="J123" s="290"/>
      <c r="K123" s="291"/>
      <c r="L123" s="62"/>
      <c r="M123" s="29"/>
    </row>
    <row r="124" spans="2:13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29"/>
    </row>
    <row r="128" spans="2:13" s="1" customFormat="1" ht="6.95" customHeight="1" x14ac:dyDescent="0.2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29"/>
    </row>
    <row r="129" spans="2:13" s="1" customFormat="1" ht="24.95" customHeight="1" x14ac:dyDescent="0.2">
      <c r="B129" s="29"/>
      <c r="C129" s="19" t="s">
        <v>140</v>
      </c>
      <c r="M129" s="29"/>
    </row>
    <row r="130" spans="2:13" s="1" customFormat="1" ht="6.95" customHeight="1" x14ac:dyDescent="0.2">
      <c r="B130" s="29"/>
      <c r="M130" s="29"/>
    </row>
    <row r="131" spans="2:13" s="1" customFormat="1" ht="12" customHeight="1" x14ac:dyDescent="0.2">
      <c r="B131" s="29"/>
      <c r="C131" s="23" t="s">
        <v>6</v>
      </c>
      <c r="M131" s="29"/>
    </row>
    <row r="132" spans="2:13" s="1" customFormat="1" ht="16.5" customHeight="1" x14ac:dyDescent="0.2">
      <c r="B132" s="29"/>
      <c r="E132" s="410" t="str">
        <f>E7</f>
        <v>Rožňava ORPZ, rekonštrukcia a modernizácia objektu</v>
      </c>
      <c r="F132" s="411"/>
      <c r="G132" s="411"/>
      <c r="H132" s="411"/>
      <c r="M132" s="29"/>
    </row>
    <row r="133" spans="2:13" ht="12" customHeight="1" x14ac:dyDescent="0.2">
      <c r="B133" s="18"/>
      <c r="C133" s="23" t="s">
        <v>107</v>
      </c>
      <c r="M133" s="18"/>
    </row>
    <row r="134" spans="2:13" ht="16.5" customHeight="1" x14ac:dyDescent="0.2">
      <c r="B134" s="18"/>
      <c r="E134" s="410" t="s">
        <v>108</v>
      </c>
      <c r="F134" s="382"/>
      <c r="G134" s="382"/>
      <c r="H134" s="382"/>
      <c r="M134" s="18"/>
    </row>
    <row r="135" spans="2:13" ht="12" customHeight="1" x14ac:dyDescent="0.2">
      <c r="B135" s="18"/>
      <c r="C135" s="23" t="s">
        <v>109</v>
      </c>
      <c r="M135" s="18"/>
    </row>
    <row r="136" spans="2:13" s="1" customFormat="1" ht="16.5" customHeight="1" x14ac:dyDescent="0.2">
      <c r="B136" s="29"/>
      <c r="E136" s="412" t="s">
        <v>110</v>
      </c>
      <c r="F136" s="413"/>
      <c r="G136" s="413"/>
      <c r="H136" s="413"/>
      <c r="M136" s="29"/>
    </row>
    <row r="137" spans="2:13" s="1" customFormat="1" ht="12" customHeight="1" x14ac:dyDescent="0.2">
      <c r="B137" s="29"/>
      <c r="C137" s="23" t="s">
        <v>111</v>
      </c>
      <c r="M137" s="29"/>
    </row>
    <row r="138" spans="2:13" s="1" customFormat="1" ht="16.5" customHeight="1" x14ac:dyDescent="0.2">
      <c r="B138" s="29"/>
      <c r="E138" s="378" t="str">
        <f>E13</f>
        <v>01.01-01 - časť. 01)	Architektúra</v>
      </c>
      <c r="F138" s="413"/>
      <c r="G138" s="413"/>
      <c r="H138" s="413"/>
      <c r="M138" s="29"/>
    </row>
    <row r="139" spans="2:13" s="1" customFormat="1" ht="6.95" customHeight="1" x14ac:dyDescent="0.2">
      <c r="B139" s="29"/>
      <c r="M139" s="29"/>
    </row>
    <row r="140" spans="2:13" s="1" customFormat="1" ht="12" customHeight="1" x14ac:dyDescent="0.2">
      <c r="B140" s="29"/>
      <c r="C140" s="23" t="s">
        <v>10</v>
      </c>
      <c r="F140" s="21" t="str">
        <f>F16</f>
        <v>Rožňava ORPZ</v>
      </c>
      <c r="I140" s="23" t="s">
        <v>12</v>
      </c>
      <c r="J140" s="49"/>
      <c r="M140" s="29"/>
    </row>
    <row r="141" spans="2:13" s="1" customFormat="1" ht="6.95" customHeight="1" x14ac:dyDescent="0.2">
      <c r="B141" s="29"/>
      <c r="M141" s="29"/>
    </row>
    <row r="142" spans="2:13" s="1" customFormat="1" ht="15.2" customHeight="1" x14ac:dyDescent="0.2">
      <c r="B142" s="29"/>
      <c r="C142" s="23" t="s">
        <v>13</v>
      </c>
      <c r="F142" s="21" t="str">
        <f>E19</f>
        <v>Ministerstvo vnútra Slovenskej republiky</v>
      </c>
      <c r="I142" s="23" t="s">
        <v>20</v>
      </c>
      <c r="J142" s="24" t="str">
        <f>E25</f>
        <v>Aproving s.r.o.</v>
      </c>
      <c r="M142" s="29"/>
    </row>
    <row r="143" spans="2:13" s="1" customFormat="1" ht="15.2" customHeight="1" x14ac:dyDescent="0.2">
      <c r="B143" s="29"/>
      <c r="C143" s="23" t="s">
        <v>18</v>
      </c>
      <c r="F143" s="21" t="str">
        <f>IF(E22="","",E22)</f>
        <v xml:space="preserve"> </v>
      </c>
      <c r="I143" s="23" t="s">
        <v>24</v>
      </c>
      <c r="J143" s="24" t="str">
        <f>E28</f>
        <v xml:space="preserve"> </v>
      </c>
      <c r="M143" s="29"/>
    </row>
    <row r="144" spans="2:13" s="1" customFormat="1" ht="10.35" customHeight="1" x14ac:dyDescent="0.2">
      <c r="B144" s="29"/>
      <c r="M144" s="29"/>
    </row>
    <row r="145" spans="2:13" s="10" customFormat="1" ht="29.25" customHeight="1" x14ac:dyDescent="0.2">
      <c r="B145" s="80"/>
      <c r="C145" s="81" t="s">
        <v>141</v>
      </c>
      <c r="D145" s="82" t="s">
        <v>54</v>
      </c>
      <c r="E145" s="82" t="s">
        <v>50</v>
      </c>
      <c r="F145" s="82" t="s">
        <v>51</v>
      </c>
      <c r="G145" s="82" t="s">
        <v>142</v>
      </c>
      <c r="H145" s="82" t="s">
        <v>143</v>
      </c>
      <c r="I145" s="82" t="s">
        <v>144</v>
      </c>
      <c r="J145" s="82" t="s">
        <v>145</v>
      </c>
      <c r="K145" s="83" t="s">
        <v>119</v>
      </c>
      <c r="L145" s="84" t="s">
        <v>146</v>
      </c>
      <c r="M145" s="80"/>
    </row>
    <row r="146" spans="2:13" s="1" customFormat="1" ht="22.9" customHeight="1" x14ac:dyDescent="0.25">
      <c r="B146" s="29"/>
      <c r="C146" s="56" t="s">
        <v>113</v>
      </c>
      <c r="D146" s="155"/>
      <c r="E146" s="155"/>
      <c r="F146" s="155"/>
      <c r="G146" s="155"/>
      <c r="H146" s="155"/>
      <c r="I146" s="155"/>
      <c r="J146" s="155"/>
      <c r="K146" s="280"/>
      <c r="M146" s="29"/>
    </row>
    <row r="147" spans="2:13" s="11" customFormat="1" ht="25.9" customHeight="1" x14ac:dyDescent="0.2">
      <c r="B147" s="85"/>
      <c r="C147" s="172"/>
      <c r="D147" s="219" t="s">
        <v>56</v>
      </c>
      <c r="E147" s="264" t="s">
        <v>147</v>
      </c>
      <c r="F147" s="264" t="s">
        <v>148</v>
      </c>
      <c r="G147" s="172"/>
      <c r="H147" s="172"/>
      <c r="I147" s="172"/>
      <c r="J147" s="172"/>
      <c r="K147" s="265"/>
      <c r="M147" s="85"/>
    </row>
    <row r="148" spans="2:13" s="11" customFormat="1" ht="22.9" customHeight="1" x14ac:dyDescent="0.2">
      <c r="B148" s="85"/>
      <c r="C148" s="172"/>
      <c r="D148" s="219" t="s">
        <v>56</v>
      </c>
      <c r="E148" s="220" t="s">
        <v>60</v>
      </c>
      <c r="F148" s="220" t="s">
        <v>149</v>
      </c>
      <c r="G148" s="172"/>
      <c r="H148" s="172"/>
      <c r="I148" s="172"/>
      <c r="J148" s="172"/>
      <c r="K148" s="222"/>
      <c r="M148" s="85"/>
    </row>
    <row r="149" spans="2:13" s="1" customFormat="1" ht="32.25" customHeight="1" x14ac:dyDescent="0.2">
      <c r="B149" s="89"/>
      <c r="C149" s="90" t="s">
        <v>60</v>
      </c>
      <c r="D149" s="90" t="s">
        <v>150</v>
      </c>
      <c r="E149" s="91" t="s">
        <v>151</v>
      </c>
      <c r="F149" s="92" t="s">
        <v>152</v>
      </c>
      <c r="G149" s="93" t="s">
        <v>153</v>
      </c>
      <c r="H149" s="134">
        <v>4.25</v>
      </c>
      <c r="I149" s="134"/>
      <c r="J149" s="129"/>
      <c r="K149" s="134"/>
      <c r="L149" s="92" t="s">
        <v>154</v>
      </c>
      <c r="M149" s="29"/>
    </row>
    <row r="150" spans="2:13" s="12" customFormat="1" x14ac:dyDescent="0.2">
      <c r="B150" s="96"/>
      <c r="C150" s="155"/>
      <c r="D150" s="214" t="s">
        <v>156</v>
      </c>
      <c r="E150" s="215" t="s">
        <v>1</v>
      </c>
      <c r="F150" s="216" t="s">
        <v>157</v>
      </c>
      <c r="G150" s="155"/>
      <c r="H150" s="217">
        <v>4.2539999999999996</v>
      </c>
      <c r="I150" s="155"/>
      <c r="J150" s="218"/>
      <c r="K150" s="217"/>
      <c r="M150" s="96"/>
    </row>
    <row r="151" spans="2:13" s="1" customFormat="1" ht="23.25" customHeight="1" x14ac:dyDescent="0.2">
      <c r="B151" s="89"/>
      <c r="C151" s="90" t="s">
        <v>64</v>
      </c>
      <c r="D151" s="90" t="s">
        <v>150</v>
      </c>
      <c r="E151" s="91" t="s">
        <v>158</v>
      </c>
      <c r="F151" s="92" t="s">
        <v>159</v>
      </c>
      <c r="G151" s="93" t="s">
        <v>153</v>
      </c>
      <c r="H151" s="134">
        <v>2.35</v>
      </c>
      <c r="I151" s="134"/>
      <c r="J151" s="129"/>
      <c r="K151" s="134"/>
      <c r="L151" s="92" t="s">
        <v>154</v>
      </c>
      <c r="M151" s="29"/>
    </row>
    <row r="152" spans="2:13" s="1" customFormat="1" ht="45.75" customHeight="1" x14ac:dyDescent="0.2">
      <c r="B152" s="89"/>
      <c r="C152" s="90" t="s">
        <v>68</v>
      </c>
      <c r="D152" s="90" t="s">
        <v>150</v>
      </c>
      <c r="E152" s="91" t="s">
        <v>160</v>
      </c>
      <c r="F152" s="92" t="s">
        <v>161</v>
      </c>
      <c r="G152" s="93" t="s">
        <v>153</v>
      </c>
      <c r="H152" s="134">
        <v>0.71</v>
      </c>
      <c r="I152" s="134"/>
      <c r="J152" s="129"/>
      <c r="K152" s="134"/>
      <c r="L152" s="92" t="s">
        <v>154</v>
      </c>
      <c r="M152" s="29"/>
    </row>
    <row r="153" spans="2:13" s="12" customFormat="1" x14ac:dyDescent="0.2">
      <c r="B153" s="96"/>
      <c r="C153" s="155"/>
      <c r="D153" s="214" t="s">
        <v>156</v>
      </c>
      <c r="E153" s="215" t="s">
        <v>1</v>
      </c>
      <c r="F153" s="216" t="s">
        <v>162</v>
      </c>
      <c r="G153" s="155"/>
      <c r="H153" s="217">
        <v>0.70499999999999996</v>
      </c>
      <c r="I153" s="155"/>
      <c r="J153" s="218"/>
      <c r="K153" s="217"/>
      <c r="M153" s="96"/>
    </row>
    <row r="154" spans="2:13" s="1" customFormat="1" ht="21.75" customHeight="1" x14ac:dyDescent="0.2">
      <c r="B154" s="89"/>
      <c r="C154" s="90" t="s">
        <v>155</v>
      </c>
      <c r="D154" s="90" t="s">
        <v>150</v>
      </c>
      <c r="E154" s="91" t="s">
        <v>163</v>
      </c>
      <c r="F154" s="92" t="s">
        <v>164</v>
      </c>
      <c r="G154" s="93" t="s">
        <v>153</v>
      </c>
      <c r="H154" s="134">
        <v>6.6</v>
      </c>
      <c r="I154" s="134"/>
      <c r="J154" s="129"/>
      <c r="K154" s="134"/>
      <c r="L154" s="92" t="s">
        <v>1</v>
      </c>
      <c r="M154" s="29"/>
    </row>
    <row r="155" spans="2:13" s="12" customFormat="1" x14ac:dyDescent="0.2">
      <c r="B155" s="96"/>
      <c r="C155" s="155"/>
      <c r="D155" s="214" t="s">
        <v>156</v>
      </c>
      <c r="E155" s="215" t="s">
        <v>1</v>
      </c>
      <c r="F155" s="216" t="s">
        <v>165</v>
      </c>
      <c r="G155" s="155"/>
      <c r="H155" s="217">
        <v>6.6040000000000001</v>
      </c>
      <c r="I155" s="155"/>
      <c r="J155" s="218"/>
      <c r="K155" s="217"/>
      <c r="M155" s="96"/>
    </row>
    <row r="156" spans="2:13" s="1" customFormat="1" ht="35.25" customHeight="1" x14ac:dyDescent="0.2">
      <c r="B156" s="89"/>
      <c r="C156" s="90" t="s">
        <v>166</v>
      </c>
      <c r="D156" s="90" t="s">
        <v>150</v>
      </c>
      <c r="E156" s="91" t="s">
        <v>167</v>
      </c>
      <c r="F156" s="92" t="s">
        <v>168</v>
      </c>
      <c r="G156" s="93" t="s">
        <v>169</v>
      </c>
      <c r="H156" s="134">
        <v>11.89</v>
      </c>
      <c r="I156" s="134"/>
      <c r="J156" s="129"/>
      <c r="K156" s="134"/>
      <c r="L156" s="92" t="s">
        <v>1</v>
      </c>
      <c r="M156" s="29"/>
    </row>
    <row r="157" spans="2:13" s="12" customFormat="1" x14ac:dyDescent="0.2">
      <c r="B157" s="96"/>
      <c r="C157" s="155"/>
      <c r="D157" s="214" t="s">
        <v>156</v>
      </c>
      <c r="E157" s="215" t="s">
        <v>1</v>
      </c>
      <c r="F157" s="216" t="s">
        <v>170</v>
      </c>
      <c r="G157" s="155"/>
      <c r="H157" s="217">
        <v>11.89</v>
      </c>
      <c r="I157" s="155"/>
      <c r="J157" s="218"/>
      <c r="K157" s="217"/>
      <c r="M157" s="96"/>
    </row>
    <row r="158" spans="2:13" s="1" customFormat="1" ht="32.25" customHeight="1" x14ac:dyDescent="0.2">
      <c r="B158" s="89"/>
      <c r="C158" s="90" t="s">
        <v>171</v>
      </c>
      <c r="D158" s="90" t="s">
        <v>150</v>
      </c>
      <c r="E158" s="91" t="s">
        <v>172</v>
      </c>
      <c r="F158" s="92" t="s">
        <v>173</v>
      </c>
      <c r="G158" s="93" t="s">
        <v>153</v>
      </c>
      <c r="H158" s="134">
        <v>1.52</v>
      </c>
      <c r="I158" s="134"/>
      <c r="J158" s="129"/>
      <c r="K158" s="134"/>
      <c r="L158" s="92" t="s">
        <v>1</v>
      </c>
      <c r="M158" s="29"/>
    </row>
    <row r="159" spans="2:13" s="11" customFormat="1" ht="22.9" customHeight="1" x14ac:dyDescent="0.2">
      <c r="B159" s="85"/>
      <c r="C159" s="172"/>
      <c r="D159" s="219" t="s">
        <v>56</v>
      </c>
      <c r="E159" s="220" t="s">
        <v>64</v>
      </c>
      <c r="F159" s="220" t="s">
        <v>174</v>
      </c>
      <c r="G159" s="172"/>
      <c r="H159" s="221"/>
      <c r="I159" s="221"/>
      <c r="J159" s="221"/>
      <c r="K159" s="222"/>
      <c r="M159" s="85"/>
    </row>
    <row r="160" spans="2:13" s="1" customFormat="1" ht="33.75" customHeight="1" x14ac:dyDescent="0.2">
      <c r="B160" s="89"/>
      <c r="C160" s="90" t="s">
        <v>175</v>
      </c>
      <c r="D160" s="90" t="s">
        <v>150</v>
      </c>
      <c r="E160" s="109" t="s">
        <v>176</v>
      </c>
      <c r="F160" s="127" t="s">
        <v>2119</v>
      </c>
      <c r="G160" s="93" t="s">
        <v>153</v>
      </c>
      <c r="H160" s="134">
        <v>0.95</v>
      </c>
      <c r="I160" s="129"/>
      <c r="J160" s="129"/>
      <c r="K160" s="134"/>
      <c r="L160" s="92" t="s">
        <v>154</v>
      </c>
      <c r="M160" s="29"/>
    </row>
    <row r="161" spans="2:13" s="1" customFormat="1" ht="37.5" customHeight="1" x14ac:dyDescent="0.2">
      <c r="B161" s="89"/>
      <c r="C161" s="90" t="s">
        <v>177</v>
      </c>
      <c r="D161" s="90" t="s">
        <v>150</v>
      </c>
      <c r="E161" s="109" t="s">
        <v>178</v>
      </c>
      <c r="F161" s="127" t="s">
        <v>2046</v>
      </c>
      <c r="G161" s="93" t="s">
        <v>153</v>
      </c>
      <c r="H161" s="134">
        <v>3.25</v>
      </c>
      <c r="I161" s="129"/>
      <c r="J161" s="129"/>
      <c r="K161" s="134"/>
      <c r="L161" s="92" t="s">
        <v>154</v>
      </c>
      <c r="M161" s="29"/>
    </row>
    <row r="162" spans="2:13" s="1" customFormat="1" ht="35.25" customHeight="1" x14ac:dyDescent="0.2">
      <c r="B162" s="89"/>
      <c r="C162" s="90" t="s">
        <v>179</v>
      </c>
      <c r="D162" s="90" t="s">
        <v>150</v>
      </c>
      <c r="E162" s="109" t="s">
        <v>180</v>
      </c>
      <c r="F162" s="127" t="s">
        <v>2047</v>
      </c>
      <c r="G162" s="93" t="s">
        <v>181</v>
      </c>
      <c r="H162" s="134">
        <v>4.25</v>
      </c>
      <c r="I162" s="129"/>
      <c r="J162" s="129"/>
      <c r="K162" s="134"/>
      <c r="L162" s="92" t="s">
        <v>154</v>
      </c>
      <c r="M162" s="29"/>
    </row>
    <row r="163" spans="2:13" s="11" customFormat="1" ht="22.9" customHeight="1" x14ac:dyDescent="0.2">
      <c r="B163" s="85"/>
      <c r="C163" s="172"/>
      <c r="D163" s="219" t="s">
        <v>56</v>
      </c>
      <c r="E163" s="220" t="s">
        <v>68</v>
      </c>
      <c r="F163" s="220" t="s">
        <v>182</v>
      </c>
      <c r="G163" s="172"/>
      <c r="H163" s="172"/>
      <c r="I163" s="172"/>
      <c r="J163" s="172"/>
      <c r="K163" s="222"/>
      <c r="M163" s="85"/>
    </row>
    <row r="164" spans="2:13" s="1" customFormat="1" ht="43.5" customHeight="1" x14ac:dyDescent="0.2">
      <c r="B164" s="89"/>
      <c r="C164" s="90" t="s">
        <v>183</v>
      </c>
      <c r="D164" s="90" t="s">
        <v>150</v>
      </c>
      <c r="E164" s="109" t="s">
        <v>184</v>
      </c>
      <c r="F164" s="127" t="s">
        <v>2048</v>
      </c>
      <c r="G164" s="128" t="s">
        <v>153</v>
      </c>
      <c r="H164" s="129">
        <v>21.82</v>
      </c>
      <c r="I164" s="129"/>
      <c r="J164" s="129"/>
      <c r="K164" s="134"/>
      <c r="L164" s="92" t="s">
        <v>154</v>
      </c>
      <c r="M164" s="29"/>
    </row>
    <row r="165" spans="2:13" s="12" customFormat="1" x14ac:dyDescent="0.2">
      <c r="B165" s="96"/>
      <c r="C165" s="155"/>
      <c r="D165" s="214" t="s">
        <v>156</v>
      </c>
      <c r="E165" s="215" t="s">
        <v>1</v>
      </c>
      <c r="F165" s="216" t="s">
        <v>185</v>
      </c>
      <c r="G165" s="155"/>
      <c r="H165" s="217">
        <v>0.86399999999999999</v>
      </c>
      <c r="I165" s="155"/>
      <c r="J165" s="155"/>
      <c r="K165" s="155"/>
      <c r="M165" s="96"/>
    </row>
    <row r="166" spans="2:13" s="12" customFormat="1" x14ac:dyDescent="0.2">
      <c r="B166" s="96"/>
      <c r="C166" s="155"/>
      <c r="D166" s="214" t="s">
        <v>156</v>
      </c>
      <c r="E166" s="215" t="s">
        <v>1</v>
      </c>
      <c r="F166" s="216" t="s">
        <v>186</v>
      </c>
      <c r="G166" s="155"/>
      <c r="H166" s="217">
        <v>9.9359999999999999</v>
      </c>
      <c r="I166" s="155"/>
      <c r="J166" s="155"/>
      <c r="K166" s="155"/>
      <c r="M166" s="96"/>
    </row>
    <row r="167" spans="2:13" s="12" customFormat="1" x14ac:dyDescent="0.2">
      <c r="B167" s="96"/>
      <c r="C167" s="155"/>
      <c r="D167" s="214" t="s">
        <v>156</v>
      </c>
      <c r="E167" s="215" t="s">
        <v>1</v>
      </c>
      <c r="F167" s="216" t="s">
        <v>187</v>
      </c>
      <c r="G167" s="155"/>
      <c r="H167" s="217">
        <v>11.016</v>
      </c>
      <c r="I167" s="155"/>
      <c r="J167" s="155"/>
      <c r="K167" s="155"/>
      <c r="M167" s="96"/>
    </row>
    <row r="168" spans="2:13" s="13" customFormat="1" x14ac:dyDescent="0.2">
      <c r="B168" s="100"/>
      <c r="C168" s="155"/>
      <c r="D168" s="214" t="s">
        <v>156</v>
      </c>
      <c r="E168" s="215" t="s">
        <v>1</v>
      </c>
      <c r="F168" s="216" t="s">
        <v>188</v>
      </c>
      <c r="G168" s="155"/>
      <c r="H168" s="217">
        <v>21.815999999999999</v>
      </c>
      <c r="I168" s="155"/>
      <c r="J168" s="155"/>
      <c r="K168" s="155"/>
      <c r="M168" s="100"/>
    </row>
    <row r="169" spans="2:13" s="1" customFormat="1" ht="35.25" customHeight="1" x14ac:dyDescent="0.2">
      <c r="B169" s="89"/>
      <c r="C169" s="90" t="s">
        <v>189</v>
      </c>
      <c r="D169" s="90" t="s">
        <v>150</v>
      </c>
      <c r="E169" s="109" t="s">
        <v>190</v>
      </c>
      <c r="F169" s="127" t="s">
        <v>2049</v>
      </c>
      <c r="G169" s="128" t="s">
        <v>181</v>
      </c>
      <c r="H169" s="129">
        <v>3.85</v>
      </c>
      <c r="I169" s="129"/>
      <c r="J169" s="129"/>
      <c r="K169" s="134"/>
      <c r="L169" s="92" t="s">
        <v>154</v>
      </c>
      <c r="M169" s="29"/>
    </row>
    <row r="170" spans="2:13" s="1" customFormat="1" ht="39" customHeight="1" x14ac:dyDescent="0.2">
      <c r="B170" s="89"/>
      <c r="C170" s="90" t="s">
        <v>191</v>
      </c>
      <c r="D170" s="90" t="s">
        <v>150</v>
      </c>
      <c r="E170" s="109" t="s">
        <v>192</v>
      </c>
      <c r="F170" s="127" t="s">
        <v>2050</v>
      </c>
      <c r="G170" s="128" t="s">
        <v>153</v>
      </c>
      <c r="H170" s="129">
        <v>1.25</v>
      </c>
      <c r="I170" s="129"/>
      <c r="J170" s="129"/>
      <c r="K170" s="134"/>
      <c r="L170" s="92" t="s">
        <v>154</v>
      </c>
      <c r="M170" s="29"/>
    </row>
    <row r="171" spans="2:13" s="1" customFormat="1" ht="46.5" customHeight="1" x14ac:dyDescent="0.2">
      <c r="B171" s="89"/>
      <c r="C171" s="90" t="s">
        <v>193</v>
      </c>
      <c r="D171" s="90" t="s">
        <v>150</v>
      </c>
      <c r="E171" s="109" t="s">
        <v>194</v>
      </c>
      <c r="F171" s="127" t="s">
        <v>2051</v>
      </c>
      <c r="G171" s="128" t="s">
        <v>181</v>
      </c>
      <c r="H171" s="129">
        <v>1.85</v>
      </c>
      <c r="I171" s="129"/>
      <c r="J171" s="129"/>
      <c r="K171" s="134"/>
      <c r="L171" s="92" t="s">
        <v>1</v>
      </c>
      <c r="M171" s="29"/>
    </row>
    <row r="172" spans="2:13" s="11" customFormat="1" ht="22.9" customHeight="1" x14ac:dyDescent="0.2">
      <c r="B172" s="85"/>
      <c r="C172" s="172"/>
      <c r="D172" s="219" t="s">
        <v>56</v>
      </c>
      <c r="E172" s="220" t="s">
        <v>155</v>
      </c>
      <c r="F172" s="220" t="s">
        <v>195</v>
      </c>
      <c r="G172" s="172"/>
      <c r="H172" s="172"/>
      <c r="I172" s="172"/>
      <c r="J172" s="172"/>
      <c r="K172" s="222"/>
      <c r="M172" s="85"/>
    </row>
    <row r="173" spans="2:13" s="1" customFormat="1" ht="30" customHeight="1" x14ac:dyDescent="0.2">
      <c r="B173" s="89"/>
      <c r="C173" s="90" t="s">
        <v>196</v>
      </c>
      <c r="D173" s="90" t="s">
        <v>150</v>
      </c>
      <c r="E173" s="109" t="s">
        <v>197</v>
      </c>
      <c r="F173" s="127" t="s">
        <v>2052</v>
      </c>
      <c r="G173" s="128" t="s">
        <v>153</v>
      </c>
      <c r="H173" s="129">
        <v>1.07</v>
      </c>
      <c r="I173" s="129"/>
      <c r="J173" s="129"/>
      <c r="K173" s="134"/>
      <c r="L173" s="92" t="s">
        <v>154</v>
      </c>
      <c r="M173" s="29"/>
    </row>
    <row r="174" spans="2:13" s="1" customFormat="1" ht="29.25" customHeight="1" x14ac:dyDescent="0.2">
      <c r="B174" s="89"/>
      <c r="C174" s="90" t="s">
        <v>198</v>
      </c>
      <c r="D174" s="90" t="s">
        <v>150</v>
      </c>
      <c r="E174" s="109" t="s">
        <v>199</v>
      </c>
      <c r="F174" s="127" t="s">
        <v>2053</v>
      </c>
      <c r="G174" s="128" t="s">
        <v>181</v>
      </c>
      <c r="H174" s="129">
        <v>1.55</v>
      </c>
      <c r="I174" s="129"/>
      <c r="J174" s="129"/>
      <c r="K174" s="134"/>
      <c r="L174" s="92" t="s">
        <v>154</v>
      </c>
      <c r="M174" s="29"/>
    </row>
    <row r="175" spans="2:13" s="1" customFormat="1" ht="19.5" customHeight="1" x14ac:dyDescent="0.2">
      <c r="B175" s="89"/>
      <c r="C175" s="90" t="s">
        <v>200</v>
      </c>
      <c r="D175" s="90" t="s">
        <v>150</v>
      </c>
      <c r="E175" s="91" t="s">
        <v>201</v>
      </c>
      <c r="F175" s="127" t="s">
        <v>202</v>
      </c>
      <c r="G175" s="128" t="s">
        <v>181</v>
      </c>
      <c r="H175" s="129">
        <v>1.55</v>
      </c>
      <c r="I175" s="129"/>
      <c r="J175" s="129"/>
      <c r="K175" s="134"/>
      <c r="L175" s="92" t="s">
        <v>154</v>
      </c>
      <c r="M175" s="29"/>
    </row>
    <row r="176" spans="2:13" s="1" customFormat="1" ht="50.25" customHeight="1" x14ac:dyDescent="0.2">
      <c r="B176" s="89"/>
      <c r="C176" s="90" t="s">
        <v>203</v>
      </c>
      <c r="D176" s="90" t="s">
        <v>150</v>
      </c>
      <c r="E176" s="109" t="s">
        <v>204</v>
      </c>
      <c r="F176" s="127" t="s">
        <v>2054</v>
      </c>
      <c r="G176" s="128" t="s">
        <v>181</v>
      </c>
      <c r="H176" s="129">
        <v>2.0499999999999998</v>
      </c>
      <c r="I176" s="129"/>
      <c r="J176" s="129"/>
      <c r="K176" s="134"/>
      <c r="L176" s="92" t="s">
        <v>154</v>
      </c>
      <c r="M176" s="29"/>
    </row>
    <row r="177" spans="2:13" s="1" customFormat="1" ht="28.5" customHeight="1" x14ac:dyDescent="0.2">
      <c r="B177" s="89"/>
      <c r="C177" s="90" t="s">
        <v>205</v>
      </c>
      <c r="D177" s="90" t="s">
        <v>150</v>
      </c>
      <c r="E177" s="109" t="s">
        <v>206</v>
      </c>
      <c r="F177" s="127" t="s">
        <v>2055</v>
      </c>
      <c r="G177" s="128" t="s">
        <v>153</v>
      </c>
      <c r="H177" s="129">
        <v>2.74</v>
      </c>
      <c r="I177" s="129"/>
      <c r="J177" s="129"/>
      <c r="K177" s="134"/>
      <c r="L177" s="92" t="s">
        <v>154</v>
      </c>
      <c r="M177" s="29"/>
    </row>
    <row r="178" spans="2:13" s="12" customFormat="1" x14ac:dyDescent="0.2">
      <c r="B178" s="96"/>
      <c r="C178" s="155"/>
      <c r="D178" s="214" t="s">
        <v>156</v>
      </c>
      <c r="E178" s="215" t="s">
        <v>1</v>
      </c>
      <c r="F178" s="223" t="s">
        <v>207</v>
      </c>
      <c r="G178" s="224"/>
      <c r="H178" s="218">
        <v>2.738</v>
      </c>
      <c r="I178" s="218"/>
      <c r="J178" s="218"/>
      <c r="K178" s="217"/>
      <c r="M178" s="96"/>
    </row>
    <row r="179" spans="2:13" s="1" customFormat="1" ht="37.5" customHeight="1" x14ac:dyDescent="0.2">
      <c r="B179" s="89"/>
      <c r="C179" s="90" t="s">
        <v>208</v>
      </c>
      <c r="D179" s="90" t="s">
        <v>150</v>
      </c>
      <c r="E179" s="109" t="s">
        <v>209</v>
      </c>
      <c r="F179" s="127" t="s">
        <v>2056</v>
      </c>
      <c r="G179" s="128" t="s">
        <v>181</v>
      </c>
      <c r="H179" s="129">
        <v>35.04</v>
      </c>
      <c r="I179" s="129"/>
      <c r="J179" s="129"/>
      <c r="K179" s="134"/>
      <c r="L179" s="92" t="s">
        <v>154</v>
      </c>
      <c r="M179" s="29"/>
    </row>
    <row r="180" spans="2:13" s="12" customFormat="1" x14ac:dyDescent="0.2">
      <c r="B180" s="96"/>
      <c r="C180" s="155"/>
      <c r="D180" s="214" t="s">
        <v>156</v>
      </c>
      <c r="E180" s="215" t="s">
        <v>1</v>
      </c>
      <c r="F180" s="223" t="s">
        <v>210</v>
      </c>
      <c r="G180" s="224"/>
      <c r="H180" s="218">
        <v>35.04</v>
      </c>
      <c r="I180" s="218"/>
      <c r="J180" s="218"/>
      <c r="K180" s="217"/>
      <c r="M180" s="96"/>
    </row>
    <row r="181" spans="2:13" s="1" customFormat="1" ht="36" customHeight="1" x14ac:dyDescent="0.2">
      <c r="B181" s="89"/>
      <c r="C181" s="90" t="s">
        <v>2</v>
      </c>
      <c r="D181" s="90" t="s">
        <v>150</v>
      </c>
      <c r="E181" s="91" t="s">
        <v>211</v>
      </c>
      <c r="F181" s="127" t="s">
        <v>1725</v>
      </c>
      <c r="G181" s="128" t="s">
        <v>181</v>
      </c>
      <c r="H181" s="129">
        <v>35.04</v>
      </c>
      <c r="I181" s="129"/>
      <c r="J181" s="129"/>
      <c r="K181" s="134"/>
      <c r="L181" s="92" t="s">
        <v>154</v>
      </c>
      <c r="M181" s="29"/>
    </row>
    <row r="182" spans="2:13" s="1" customFormat="1" ht="30.75" customHeight="1" x14ac:dyDescent="0.2">
      <c r="B182" s="89"/>
      <c r="C182" s="90" t="s">
        <v>212</v>
      </c>
      <c r="D182" s="90" t="s">
        <v>150</v>
      </c>
      <c r="E182" s="109" t="s">
        <v>213</v>
      </c>
      <c r="F182" s="127" t="s">
        <v>2099</v>
      </c>
      <c r="G182" s="128" t="s">
        <v>169</v>
      </c>
      <c r="H182" s="110">
        <v>0.26</v>
      </c>
      <c r="I182" s="129"/>
      <c r="J182" s="129"/>
      <c r="K182" s="134"/>
      <c r="L182" s="92" t="s">
        <v>154</v>
      </c>
      <c r="M182" s="29"/>
    </row>
    <row r="183" spans="2:13" s="1" customFormat="1" ht="36" customHeight="1" x14ac:dyDescent="0.2">
      <c r="B183" s="89"/>
      <c r="C183" s="90" t="s">
        <v>214</v>
      </c>
      <c r="D183" s="90" t="s">
        <v>150</v>
      </c>
      <c r="E183" s="91" t="s">
        <v>215</v>
      </c>
      <c r="F183" s="127" t="s">
        <v>1731</v>
      </c>
      <c r="G183" s="128" t="s">
        <v>181</v>
      </c>
      <c r="H183" s="129">
        <v>42.54</v>
      </c>
      <c r="I183" s="129"/>
      <c r="J183" s="129"/>
      <c r="K183" s="134"/>
      <c r="L183" s="92" t="s">
        <v>154</v>
      </c>
      <c r="M183" s="29"/>
    </row>
    <row r="184" spans="2:13" s="12" customFormat="1" x14ac:dyDescent="0.2">
      <c r="B184" s="96"/>
      <c r="C184" s="155"/>
      <c r="D184" s="214" t="s">
        <v>156</v>
      </c>
      <c r="E184" s="215" t="s">
        <v>1</v>
      </c>
      <c r="F184" s="216" t="s">
        <v>216</v>
      </c>
      <c r="G184" s="155"/>
      <c r="H184" s="217">
        <v>42.54</v>
      </c>
      <c r="I184" s="217"/>
      <c r="J184" s="217"/>
      <c r="K184" s="217"/>
      <c r="M184" s="96"/>
    </row>
    <row r="185" spans="2:13" s="1" customFormat="1" ht="32.25" customHeight="1" x14ac:dyDescent="0.2">
      <c r="B185" s="89"/>
      <c r="C185" s="199" t="s">
        <v>217</v>
      </c>
      <c r="D185" s="199" t="s">
        <v>218</v>
      </c>
      <c r="E185" s="200" t="s">
        <v>219</v>
      </c>
      <c r="F185" s="201" t="s">
        <v>2135</v>
      </c>
      <c r="G185" s="202" t="s">
        <v>181</v>
      </c>
      <c r="H185" s="203">
        <v>48.92</v>
      </c>
      <c r="I185" s="203"/>
      <c r="J185" s="204"/>
      <c r="K185" s="205"/>
      <c r="L185" s="104" t="s">
        <v>154</v>
      </c>
      <c r="M185" s="105"/>
    </row>
    <row r="186" spans="2:13" s="12" customFormat="1" x14ac:dyDescent="0.2">
      <c r="B186" s="96"/>
      <c r="C186" s="155"/>
      <c r="D186" s="214" t="s">
        <v>156</v>
      </c>
      <c r="E186" s="155"/>
      <c r="F186" s="216" t="s">
        <v>1821</v>
      </c>
      <c r="G186" s="155"/>
      <c r="H186" s="217">
        <v>48.920999999999999</v>
      </c>
      <c r="I186" s="217"/>
      <c r="J186" s="217"/>
      <c r="K186" s="217"/>
      <c r="M186" s="96"/>
    </row>
    <row r="187" spans="2:13" s="11" customFormat="1" ht="22.9" customHeight="1" x14ac:dyDescent="0.2">
      <c r="B187" s="85"/>
      <c r="C187" s="172"/>
      <c r="D187" s="219" t="s">
        <v>56</v>
      </c>
      <c r="E187" s="220" t="s">
        <v>171</v>
      </c>
      <c r="F187" s="220" t="s">
        <v>220</v>
      </c>
      <c r="G187" s="172"/>
      <c r="H187" s="172"/>
      <c r="I187" s="221"/>
      <c r="J187" s="221"/>
      <c r="K187" s="221"/>
      <c r="M187" s="85"/>
    </row>
    <row r="188" spans="2:13" s="1" customFormat="1" ht="50.25" customHeight="1" x14ac:dyDescent="0.2">
      <c r="B188" s="89"/>
      <c r="C188" s="126" t="s">
        <v>221</v>
      </c>
      <c r="D188" s="126" t="s">
        <v>150</v>
      </c>
      <c r="E188" s="207" t="s">
        <v>222</v>
      </c>
      <c r="F188" s="160" t="s">
        <v>1732</v>
      </c>
      <c r="G188" s="208" t="s">
        <v>181</v>
      </c>
      <c r="H188" s="209">
        <v>2404.7399999999998</v>
      </c>
      <c r="I188" s="210"/>
      <c r="J188" s="210"/>
      <c r="K188" s="134"/>
      <c r="L188" s="92" t="s">
        <v>154</v>
      </c>
      <c r="M188" s="29"/>
    </row>
    <row r="189" spans="2:13" s="1" customFormat="1" ht="42" customHeight="1" x14ac:dyDescent="0.2">
      <c r="B189" s="89"/>
      <c r="C189" s="118" t="s">
        <v>223</v>
      </c>
      <c r="D189" s="118" t="s">
        <v>150</v>
      </c>
      <c r="E189" s="182" t="s">
        <v>224</v>
      </c>
      <c r="F189" s="161" t="s">
        <v>2008</v>
      </c>
      <c r="G189" s="211" t="s">
        <v>181</v>
      </c>
      <c r="H189" s="129">
        <v>1188</v>
      </c>
      <c r="I189" s="212"/>
      <c r="J189" s="212"/>
      <c r="K189" s="134"/>
      <c r="L189" s="92" t="s">
        <v>154</v>
      </c>
      <c r="M189" s="29"/>
    </row>
    <row r="190" spans="2:13" s="12" customFormat="1" ht="10.5" customHeight="1" x14ac:dyDescent="0.2">
      <c r="B190" s="96"/>
      <c r="C190" s="155"/>
      <c r="D190" s="214" t="s">
        <v>156</v>
      </c>
      <c r="E190" s="225" t="s">
        <v>1</v>
      </c>
      <c r="F190" s="223" t="s">
        <v>225</v>
      </c>
      <c r="G190" s="224"/>
      <c r="H190" s="218">
        <v>162</v>
      </c>
      <c r="I190" s="218"/>
      <c r="J190" s="218"/>
      <c r="K190" s="217"/>
      <c r="M190" s="96"/>
    </row>
    <row r="191" spans="2:13" s="12" customFormat="1" x14ac:dyDescent="0.2">
      <c r="B191" s="96"/>
      <c r="C191" s="155"/>
      <c r="D191" s="214" t="s">
        <v>156</v>
      </c>
      <c r="E191" s="225" t="s">
        <v>1</v>
      </c>
      <c r="F191" s="223" t="s">
        <v>226</v>
      </c>
      <c r="G191" s="224"/>
      <c r="H191" s="218">
        <v>198</v>
      </c>
      <c r="I191" s="218"/>
      <c r="J191" s="218"/>
      <c r="K191" s="217"/>
      <c r="M191" s="96"/>
    </row>
    <row r="192" spans="2:13" s="12" customFormat="1" x14ac:dyDescent="0.2">
      <c r="B192" s="96"/>
      <c r="C192" s="155"/>
      <c r="D192" s="214" t="s">
        <v>156</v>
      </c>
      <c r="E192" s="225" t="s">
        <v>1</v>
      </c>
      <c r="F192" s="223" t="s">
        <v>227</v>
      </c>
      <c r="G192" s="224"/>
      <c r="H192" s="218">
        <v>234</v>
      </c>
      <c r="I192" s="218"/>
      <c r="J192" s="218"/>
      <c r="K192" s="217"/>
      <c r="M192" s="96"/>
    </row>
    <row r="193" spans="2:13" s="12" customFormat="1" x14ac:dyDescent="0.2">
      <c r="B193" s="96"/>
      <c r="C193" s="155"/>
      <c r="D193" s="214" t="s">
        <v>156</v>
      </c>
      <c r="E193" s="225" t="s">
        <v>1</v>
      </c>
      <c r="F193" s="223" t="s">
        <v>228</v>
      </c>
      <c r="G193" s="224"/>
      <c r="H193" s="218">
        <v>306</v>
      </c>
      <c r="I193" s="218"/>
      <c r="J193" s="218"/>
      <c r="K193" s="217"/>
      <c r="M193" s="96"/>
    </row>
    <row r="194" spans="2:13" s="12" customFormat="1" x14ac:dyDescent="0.2">
      <c r="B194" s="96"/>
      <c r="C194" s="155"/>
      <c r="D194" s="214" t="s">
        <v>156</v>
      </c>
      <c r="E194" s="225" t="s">
        <v>1</v>
      </c>
      <c r="F194" s="223" t="s">
        <v>229</v>
      </c>
      <c r="G194" s="224"/>
      <c r="H194" s="218">
        <v>288</v>
      </c>
      <c r="I194" s="218"/>
      <c r="J194" s="218"/>
      <c r="K194" s="217"/>
      <c r="M194" s="96"/>
    </row>
    <row r="195" spans="2:13" s="13" customFormat="1" x14ac:dyDescent="0.2">
      <c r="B195" s="100"/>
      <c r="C195" s="155"/>
      <c r="D195" s="214" t="s">
        <v>156</v>
      </c>
      <c r="E195" s="225" t="s">
        <v>1</v>
      </c>
      <c r="F195" s="223" t="s">
        <v>188</v>
      </c>
      <c r="G195" s="224"/>
      <c r="H195" s="218" t="s">
        <v>19</v>
      </c>
      <c r="I195" s="218"/>
      <c r="J195" s="218"/>
      <c r="K195" s="217"/>
      <c r="M195" s="100"/>
    </row>
    <row r="196" spans="2:13" s="1" customFormat="1" ht="67.5" customHeight="1" x14ac:dyDescent="0.2">
      <c r="B196" s="89"/>
      <c r="C196" s="90" t="s">
        <v>230</v>
      </c>
      <c r="D196" s="90" t="s">
        <v>150</v>
      </c>
      <c r="E196" s="109" t="s">
        <v>231</v>
      </c>
      <c r="F196" s="127" t="s">
        <v>2004</v>
      </c>
      <c r="G196" s="128" t="s">
        <v>181</v>
      </c>
      <c r="H196" s="129">
        <v>1188</v>
      </c>
      <c r="I196" s="129"/>
      <c r="J196" s="129"/>
      <c r="K196" s="134"/>
      <c r="L196" s="92" t="s">
        <v>154</v>
      </c>
      <c r="M196" s="29"/>
    </row>
    <row r="197" spans="2:13" s="1" customFormat="1" ht="58.5" customHeight="1" x14ac:dyDescent="0.2">
      <c r="B197" s="89"/>
      <c r="C197" s="90" t="s">
        <v>232</v>
      </c>
      <c r="D197" s="90" t="s">
        <v>150</v>
      </c>
      <c r="E197" s="109" t="s">
        <v>233</v>
      </c>
      <c r="F197" s="127" t="s">
        <v>1677</v>
      </c>
      <c r="G197" s="128" t="s">
        <v>181</v>
      </c>
      <c r="H197" s="129">
        <v>178.5</v>
      </c>
      <c r="I197" s="129"/>
      <c r="J197" s="129"/>
      <c r="K197" s="129"/>
      <c r="L197" s="92" t="s">
        <v>154</v>
      </c>
      <c r="M197" s="29"/>
    </row>
    <row r="198" spans="2:13" s="14" customFormat="1" x14ac:dyDescent="0.2">
      <c r="B198" s="106"/>
      <c r="C198" s="155"/>
      <c r="D198" s="214" t="s">
        <v>156</v>
      </c>
      <c r="E198" s="215" t="s">
        <v>1</v>
      </c>
      <c r="F198" s="216" t="s">
        <v>235</v>
      </c>
      <c r="G198" s="155"/>
      <c r="H198" s="226"/>
      <c r="I198" s="217"/>
      <c r="J198" s="217"/>
      <c r="K198" s="217"/>
      <c r="M198" s="106"/>
    </row>
    <row r="199" spans="2:13" s="12" customFormat="1" x14ac:dyDescent="0.2">
      <c r="B199" s="96"/>
      <c r="C199" s="155"/>
      <c r="D199" s="214" t="s">
        <v>156</v>
      </c>
      <c r="E199" s="215" t="s">
        <v>1</v>
      </c>
      <c r="F199" s="216" t="s">
        <v>236</v>
      </c>
      <c r="G199" s="155"/>
      <c r="H199" s="217">
        <v>5.88</v>
      </c>
      <c r="I199" s="217"/>
      <c r="J199" s="217"/>
      <c r="K199" s="217"/>
      <c r="M199" s="96"/>
    </row>
    <row r="200" spans="2:13" s="12" customFormat="1" x14ac:dyDescent="0.2">
      <c r="B200" s="96"/>
      <c r="C200" s="155"/>
      <c r="D200" s="214" t="s">
        <v>156</v>
      </c>
      <c r="E200" s="215" t="s">
        <v>1</v>
      </c>
      <c r="F200" s="216" t="s">
        <v>237</v>
      </c>
      <c r="G200" s="155"/>
      <c r="H200" s="217">
        <v>15.96</v>
      </c>
      <c r="I200" s="217"/>
      <c r="J200" s="217"/>
      <c r="K200" s="217"/>
      <c r="M200" s="96"/>
    </row>
    <row r="201" spans="2:13" s="131" customFormat="1" x14ac:dyDescent="0.2">
      <c r="B201" s="96"/>
      <c r="C201" s="155"/>
      <c r="D201" s="214" t="s">
        <v>156</v>
      </c>
      <c r="E201" s="215" t="s">
        <v>1</v>
      </c>
      <c r="F201" s="216" t="s">
        <v>251</v>
      </c>
      <c r="G201" s="155"/>
      <c r="H201" s="217">
        <v>2.4</v>
      </c>
      <c r="I201" s="217"/>
      <c r="J201" s="217"/>
      <c r="K201" s="217"/>
      <c r="M201" s="96"/>
    </row>
    <row r="202" spans="2:13" s="131" customFormat="1" x14ac:dyDescent="0.2">
      <c r="B202" s="96"/>
      <c r="C202" s="155"/>
      <c r="D202" s="214" t="s">
        <v>156</v>
      </c>
      <c r="E202" s="215" t="s">
        <v>1</v>
      </c>
      <c r="F202" s="216" t="s">
        <v>252</v>
      </c>
      <c r="G202" s="155"/>
      <c r="H202" s="217">
        <v>7.2</v>
      </c>
      <c r="I202" s="217"/>
      <c r="J202" s="217"/>
      <c r="K202" s="217"/>
      <c r="M202" s="96"/>
    </row>
    <row r="203" spans="2:13" s="131" customFormat="1" x14ac:dyDescent="0.2">
      <c r="B203" s="96"/>
      <c r="C203" s="155"/>
      <c r="D203" s="214" t="s">
        <v>156</v>
      </c>
      <c r="E203" s="215" t="s">
        <v>1</v>
      </c>
      <c r="F203" s="216" t="s">
        <v>253</v>
      </c>
      <c r="G203" s="155"/>
      <c r="H203" s="217">
        <v>2.66</v>
      </c>
      <c r="I203" s="217"/>
      <c r="J203" s="217"/>
      <c r="K203" s="217"/>
      <c r="M203" s="96"/>
    </row>
    <row r="204" spans="2:13" s="131" customFormat="1" x14ac:dyDescent="0.2">
      <c r="B204" s="96"/>
      <c r="C204" s="155"/>
      <c r="D204" s="214" t="s">
        <v>156</v>
      </c>
      <c r="E204" s="215" t="s">
        <v>1</v>
      </c>
      <c r="F204" s="216" t="s">
        <v>254</v>
      </c>
      <c r="G204" s="155"/>
      <c r="H204" s="217">
        <v>1.32</v>
      </c>
      <c r="I204" s="217"/>
      <c r="J204" s="217"/>
      <c r="K204" s="217"/>
      <c r="M204" s="96"/>
    </row>
    <row r="205" spans="2:13" s="131" customFormat="1" x14ac:dyDescent="0.2">
      <c r="B205" s="96"/>
      <c r="C205" s="155"/>
      <c r="D205" s="214" t="s">
        <v>156</v>
      </c>
      <c r="E205" s="215" t="s">
        <v>1</v>
      </c>
      <c r="F205" s="216" t="s">
        <v>255</v>
      </c>
      <c r="G205" s="155"/>
      <c r="H205" s="217">
        <v>2.8</v>
      </c>
      <c r="I205" s="217"/>
      <c r="J205" s="217"/>
      <c r="K205" s="217"/>
      <c r="M205" s="96"/>
    </row>
    <row r="206" spans="2:13" s="131" customFormat="1" x14ac:dyDescent="0.2">
      <c r="B206" s="96"/>
      <c r="C206" s="155"/>
      <c r="D206" s="214" t="s">
        <v>156</v>
      </c>
      <c r="E206" s="215" t="s">
        <v>1</v>
      </c>
      <c r="F206" s="216" t="s">
        <v>256</v>
      </c>
      <c r="G206" s="155"/>
      <c r="H206" s="217">
        <v>0.56000000000000005</v>
      </c>
      <c r="I206" s="217"/>
      <c r="J206" s="217"/>
      <c r="K206" s="217"/>
      <c r="M206" s="96"/>
    </row>
    <row r="207" spans="2:13" s="131" customFormat="1" x14ac:dyDescent="0.2">
      <c r="B207" s="96"/>
      <c r="C207" s="155"/>
      <c r="D207" s="214" t="s">
        <v>156</v>
      </c>
      <c r="E207" s="215" t="s">
        <v>1</v>
      </c>
      <c r="F207" s="216" t="s">
        <v>257</v>
      </c>
      <c r="G207" s="155"/>
      <c r="H207" s="217">
        <v>8.4</v>
      </c>
      <c r="I207" s="217"/>
      <c r="J207" s="217"/>
      <c r="K207" s="217"/>
      <c r="M207" s="96"/>
    </row>
    <row r="208" spans="2:13" s="12" customFormat="1" x14ac:dyDescent="0.2">
      <c r="B208" s="96"/>
      <c r="C208" s="155"/>
      <c r="D208" s="214" t="s">
        <v>156</v>
      </c>
      <c r="E208" s="215" t="s">
        <v>1</v>
      </c>
      <c r="F208" s="216" t="s">
        <v>258</v>
      </c>
      <c r="G208" s="155"/>
      <c r="H208" s="217">
        <v>1.28</v>
      </c>
      <c r="I208" s="217"/>
      <c r="J208" s="217"/>
      <c r="K208" s="217"/>
      <c r="M208" s="96"/>
    </row>
    <row r="209" spans="2:13" s="135" customFormat="1" x14ac:dyDescent="0.2">
      <c r="B209" s="136"/>
      <c r="C209" s="155"/>
      <c r="D209" s="214" t="s">
        <v>156</v>
      </c>
      <c r="E209" s="215" t="s">
        <v>1</v>
      </c>
      <c r="F209" s="216" t="s">
        <v>238</v>
      </c>
      <c r="G209" s="155"/>
      <c r="H209" s="217">
        <v>105.6</v>
      </c>
      <c r="I209" s="217"/>
      <c r="J209" s="217"/>
      <c r="K209" s="217"/>
      <c r="M209" s="136"/>
    </row>
    <row r="210" spans="2:13" s="135" customFormat="1" x14ac:dyDescent="0.2">
      <c r="B210" s="136"/>
      <c r="C210" s="155"/>
      <c r="D210" s="214" t="s">
        <v>156</v>
      </c>
      <c r="E210" s="215" t="s">
        <v>1</v>
      </c>
      <c r="F210" s="216" t="s">
        <v>259</v>
      </c>
      <c r="G210" s="155"/>
      <c r="H210" s="217">
        <v>8.16</v>
      </c>
      <c r="I210" s="217"/>
      <c r="J210" s="217"/>
      <c r="K210" s="217"/>
      <c r="M210" s="136"/>
    </row>
    <row r="211" spans="2:13" s="135" customFormat="1" x14ac:dyDescent="0.2">
      <c r="B211" s="136"/>
      <c r="C211" s="155"/>
      <c r="D211" s="214" t="s">
        <v>156</v>
      </c>
      <c r="E211" s="215" t="s">
        <v>1</v>
      </c>
      <c r="F211" s="216" t="s">
        <v>260</v>
      </c>
      <c r="G211" s="155"/>
      <c r="H211" s="217">
        <v>3.76</v>
      </c>
      <c r="I211" s="217"/>
      <c r="J211" s="217"/>
      <c r="K211" s="217"/>
      <c r="M211" s="136"/>
    </row>
    <row r="212" spans="2:13" s="135" customFormat="1" x14ac:dyDescent="0.2">
      <c r="B212" s="136"/>
      <c r="C212" s="155"/>
      <c r="D212" s="214" t="s">
        <v>156</v>
      </c>
      <c r="E212" s="215" t="s">
        <v>1</v>
      </c>
      <c r="F212" s="216" t="s">
        <v>261</v>
      </c>
      <c r="G212" s="155"/>
      <c r="H212" s="217">
        <v>2.7</v>
      </c>
      <c r="I212" s="217"/>
      <c r="J212" s="217"/>
      <c r="K212" s="217"/>
      <c r="M212" s="136"/>
    </row>
    <row r="213" spans="2:13" s="135" customFormat="1" x14ac:dyDescent="0.2">
      <c r="B213" s="136"/>
      <c r="C213" s="155"/>
      <c r="D213" s="214" t="s">
        <v>156</v>
      </c>
      <c r="E213" s="215" t="s">
        <v>1</v>
      </c>
      <c r="F213" s="216" t="s">
        <v>262</v>
      </c>
      <c r="G213" s="155"/>
      <c r="H213" s="226" t="s">
        <v>1</v>
      </c>
      <c r="I213" s="217"/>
      <c r="J213" s="217"/>
      <c r="K213" s="217"/>
      <c r="M213" s="136"/>
    </row>
    <row r="214" spans="2:13" s="135" customFormat="1" x14ac:dyDescent="0.2">
      <c r="B214" s="136"/>
      <c r="C214" s="155"/>
      <c r="D214" s="214" t="s">
        <v>156</v>
      </c>
      <c r="E214" s="215" t="s">
        <v>1</v>
      </c>
      <c r="F214" s="216" t="s">
        <v>263</v>
      </c>
      <c r="G214" s="155"/>
      <c r="H214" s="217">
        <v>1.44</v>
      </c>
      <c r="I214" s="217"/>
      <c r="J214" s="217"/>
      <c r="K214" s="217"/>
      <c r="M214" s="136"/>
    </row>
    <row r="215" spans="2:13" s="135" customFormat="1" x14ac:dyDescent="0.2">
      <c r="B215" s="136"/>
      <c r="C215" s="155"/>
      <c r="D215" s="214" t="s">
        <v>156</v>
      </c>
      <c r="E215" s="215" t="s">
        <v>1</v>
      </c>
      <c r="F215" s="216" t="s">
        <v>264</v>
      </c>
      <c r="G215" s="155"/>
      <c r="H215" s="217">
        <v>1.28</v>
      </c>
      <c r="I215" s="217"/>
      <c r="J215" s="217"/>
      <c r="K215" s="217"/>
      <c r="M215" s="136"/>
    </row>
    <row r="216" spans="2:13" s="135" customFormat="1" x14ac:dyDescent="0.2">
      <c r="B216" s="136"/>
      <c r="C216" s="155"/>
      <c r="D216" s="214" t="s">
        <v>156</v>
      </c>
      <c r="E216" s="215" t="s">
        <v>1</v>
      </c>
      <c r="F216" s="216" t="s">
        <v>265</v>
      </c>
      <c r="G216" s="155"/>
      <c r="H216" s="217">
        <v>2.2000000000000002</v>
      </c>
      <c r="I216" s="217"/>
      <c r="J216" s="217"/>
      <c r="K216" s="217"/>
      <c r="M216" s="136"/>
    </row>
    <row r="217" spans="2:13" s="135" customFormat="1" x14ac:dyDescent="0.2">
      <c r="B217" s="136"/>
      <c r="C217" s="155"/>
      <c r="D217" s="214" t="s">
        <v>156</v>
      </c>
      <c r="E217" s="215" t="s">
        <v>1</v>
      </c>
      <c r="F217" s="216" t="s">
        <v>266</v>
      </c>
      <c r="G217" s="155"/>
      <c r="H217" s="217">
        <v>1.96</v>
      </c>
      <c r="I217" s="217"/>
      <c r="J217" s="217"/>
      <c r="K217" s="217"/>
      <c r="M217" s="136"/>
    </row>
    <row r="218" spans="2:13" s="135" customFormat="1" x14ac:dyDescent="0.2">
      <c r="B218" s="136"/>
      <c r="C218" s="155"/>
      <c r="D218" s="214" t="s">
        <v>156</v>
      </c>
      <c r="E218" s="215" t="s">
        <v>1</v>
      </c>
      <c r="F218" s="216" t="s">
        <v>267</v>
      </c>
      <c r="G218" s="155"/>
      <c r="H218" s="217">
        <v>2.94</v>
      </c>
      <c r="I218" s="217"/>
      <c r="J218" s="217"/>
      <c r="K218" s="217"/>
      <c r="M218" s="136"/>
    </row>
    <row r="219" spans="2:13" s="13" customFormat="1" x14ac:dyDescent="0.2">
      <c r="B219" s="100"/>
      <c r="C219" s="155"/>
      <c r="D219" s="214" t="s">
        <v>156</v>
      </c>
      <c r="E219" s="215" t="s">
        <v>1</v>
      </c>
      <c r="F219" s="216" t="s">
        <v>188</v>
      </c>
      <c r="G219" s="155"/>
      <c r="H219" s="217">
        <v>178.5</v>
      </c>
      <c r="I219" s="217"/>
      <c r="J219" s="217"/>
      <c r="K219" s="217"/>
      <c r="M219" s="100"/>
    </row>
    <row r="220" spans="2:13" s="1" customFormat="1" ht="36.75" customHeight="1" x14ac:dyDescent="0.2">
      <c r="B220" s="89"/>
      <c r="C220" s="90" t="s">
        <v>239</v>
      </c>
      <c r="D220" s="90" t="s">
        <v>150</v>
      </c>
      <c r="E220" s="91" t="s">
        <v>240</v>
      </c>
      <c r="F220" s="127" t="s">
        <v>1567</v>
      </c>
      <c r="G220" s="128" t="s">
        <v>181</v>
      </c>
      <c r="H220" s="129">
        <v>1188</v>
      </c>
      <c r="I220" s="129"/>
      <c r="J220" s="129"/>
      <c r="K220" s="129"/>
      <c r="L220" s="127" t="s">
        <v>154</v>
      </c>
      <c r="M220" s="213"/>
    </row>
    <row r="221" spans="2:13" s="1" customFormat="1" ht="94.5" customHeight="1" x14ac:dyDescent="0.2">
      <c r="B221" s="89"/>
      <c r="C221" s="90" t="s">
        <v>241</v>
      </c>
      <c r="D221" s="90" t="s">
        <v>150</v>
      </c>
      <c r="E221" s="109" t="s">
        <v>242</v>
      </c>
      <c r="F221" s="127" t="s">
        <v>2118</v>
      </c>
      <c r="G221" s="128" t="s">
        <v>181</v>
      </c>
      <c r="H221" s="129">
        <v>2424.17</v>
      </c>
      <c r="I221" s="129"/>
      <c r="J221" s="129"/>
      <c r="K221" s="129"/>
      <c r="L221" s="127" t="s">
        <v>154</v>
      </c>
      <c r="M221" s="213"/>
    </row>
    <row r="222" spans="2:13" s="14" customFormat="1" x14ac:dyDescent="0.2">
      <c r="B222" s="106"/>
      <c r="C222" s="155"/>
      <c r="D222" s="214" t="s">
        <v>156</v>
      </c>
      <c r="E222" s="215" t="s">
        <v>1</v>
      </c>
      <c r="F222" s="216" t="s">
        <v>243</v>
      </c>
      <c r="G222" s="155"/>
      <c r="H222" s="215" t="s">
        <v>1</v>
      </c>
      <c r="I222" s="155"/>
      <c r="J222" s="155"/>
      <c r="K222" s="155"/>
      <c r="M222" s="106"/>
    </row>
    <row r="223" spans="2:13" s="12" customFormat="1" x14ac:dyDescent="0.2">
      <c r="B223" s="96"/>
      <c r="C223" s="155"/>
      <c r="D223" s="214" t="s">
        <v>156</v>
      </c>
      <c r="E223" s="215" t="s">
        <v>1</v>
      </c>
      <c r="F223" s="216" t="s">
        <v>244</v>
      </c>
      <c r="G223" s="155"/>
      <c r="H223" s="217">
        <v>81.400000000000006</v>
      </c>
      <c r="I223" s="155"/>
      <c r="J223" s="155"/>
      <c r="K223" s="155"/>
      <c r="M223" s="96"/>
    </row>
    <row r="224" spans="2:13" s="12" customFormat="1" x14ac:dyDescent="0.2">
      <c r="B224" s="96"/>
      <c r="C224" s="155"/>
      <c r="D224" s="214" t="s">
        <v>156</v>
      </c>
      <c r="E224" s="215" t="s">
        <v>1</v>
      </c>
      <c r="F224" s="216" t="s">
        <v>245</v>
      </c>
      <c r="G224" s="155"/>
      <c r="H224" s="217">
        <v>-3</v>
      </c>
      <c r="I224" s="155"/>
      <c r="J224" s="155"/>
      <c r="K224" s="155"/>
      <c r="M224" s="96"/>
    </row>
    <row r="225" spans="2:13" s="12" customFormat="1" x14ac:dyDescent="0.2">
      <c r="B225" s="96"/>
      <c r="C225" s="155"/>
      <c r="D225" s="214" t="s">
        <v>156</v>
      </c>
      <c r="E225" s="215" t="s">
        <v>1</v>
      </c>
      <c r="F225" s="216" t="s">
        <v>246</v>
      </c>
      <c r="G225" s="155"/>
      <c r="H225" s="217">
        <v>-0.81</v>
      </c>
      <c r="I225" s="155"/>
      <c r="J225" s="155"/>
      <c r="K225" s="155"/>
      <c r="M225" s="96"/>
    </row>
    <row r="226" spans="2:13" s="12" customFormat="1" x14ac:dyDescent="0.2">
      <c r="B226" s="96"/>
      <c r="C226" s="155"/>
      <c r="D226" s="214" t="s">
        <v>156</v>
      </c>
      <c r="E226" s="215" t="s">
        <v>1</v>
      </c>
      <c r="F226" s="216" t="s">
        <v>247</v>
      </c>
      <c r="G226" s="155"/>
      <c r="H226" s="217">
        <v>75.62</v>
      </c>
      <c r="I226" s="155"/>
      <c r="J226" s="155"/>
      <c r="K226" s="155"/>
      <c r="M226" s="96"/>
    </row>
    <row r="227" spans="2:13" s="12" customFormat="1" x14ac:dyDescent="0.2">
      <c r="B227" s="96"/>
      <c r="C227" s="155"/>
      <c r="D227" s="214" t="s">
        <v>156</v>
      </c>
      <c r="E227" s="215" t="s">
        <v>1</v>
      </c>
      <c r="F227" s="216" t="s">
        <v>248</v>
      </c>
      <c r="G227" s="155"/>
      <c r="H227" s="217">
        <v>-1.5</v>
      </c>
      <c r="I227" s="155"/>
      <c r="J227" s="155"/>
      <c r="K227" s="155"/>
      <c r="M227" s="96"/>
    </row>
    <row r="228" spans="2:13" s="12" customFormat="1" x14ac:dyDescent="0.2">
      <c r="B228" s="96"/>
      <c r="C228" s="155"/>
      <c r="D228" s="214" t="s">
        <v>156</v>
      </c>
      <c r="E228" s="215" t="s">
        <v>1</v>
      </c>
      <c r="F228" s="216" t="s">
        <v>249</v>
      </c>
      <c r="G228" s="155"/>
      <c r="H228" s="217">
        <v>-1.62</v>
      </c>
      <c r="I228" s="155"/>
      <c r="J228" s="155"/>
      <c r="K228" s="155"/>
      <c r="M228" s="96"/>
    </row>
    <row r="229" spans="2:13" s="12" customFormat="1" x14ac:dyDescent="0.2">
      <c r="B229" s="96"/>
      <c r="C229" s="155"/>
      <c r="D229" s="214" t="s">
        <v>156</v>
      </c>
      <c r="E229" s="215" t="s">
        <v>1</v>
      </c>
      <c r="F229" s="216" t="s">
        <v>250</v>
      </c>
      <c r="G229" s="155"/>
      <c r="H229" s="217">
        <v>43.71</v>
      </c>
      <c r="I229" s="155"/>
      <c r="J229" s="155"/>
      <c r="K229" s="155"/>
      <c r="M229" s="96"/>
    </row>
    <row r="230" spans="2:13" s="14" customFormat="1" x14ac:dyDescent="0.2">
      <c r="B230" s="106"/>
      <c r="C230" s="155"/>
      <c r="D230" s="214" t="s">
        <v>156</v>
      </c>
      <c r="E230" s="215" t="s">
        <v>1</v>
      </c>
      <c r="F230" s="216" t="s">
        <v>235</v>
      </c>
      <c r="G230" s="155"/>
      <c r="H230" s="226" t="s">
        <v>1</v>
      </c>
      <c r="I230" s="155"/>
      <c r="J230" s="155"/>
      <c r="K230" s="155"/>
      <c r="M230" s="106"/>
    </row>
    <row r="231" spans="2:13" s="12" customFormat="1" x14ac:dyDescent="0.2">
      <c r="B231" s="96"/>
      <c r="C231" s="155"/>
      <c r="D231" s="214" t="s">
        <v>156</v>
      </c>
      <c r="E231" s="215" t="s">
        <v>1</v>
      </c>
      <c r="F231" s="216" t="s">
        <v>236</v>
      </c>
      <c r="G231" s="155"/>
      <c r="H231" s="217">
        <v>5.88</v>
      </c>
      <c r="I231" s="155"/>
      <c r="J231" s="155"/>
      <c r="K231" s="155"/>
      <c r="M231" s="96"/>
    </row>
    <row r="232" spans="2:13" s="12" customFormat="1" x14ac:dyDescent="0.2">
      <c r="B232" s="96"/>
      <c r="C232" s="155"/>
      <c r="D232" s="214" t="s">
        <v>156</v>
      </c>
      <c r="E232" s="215" t="s">
        <v>1</v>
      </c>
      <c r="F232" s="216" t="s">
        <v>237</v>
      </c>
      <c r="G232" s="155"/>
      <c r="H232" s="217">
        <v>15.96</v>
      </c>
      <c r="I232" s="155"/>
      <c r="J232" s="155"/>
      <c r="K232" s="155"/>
      <c r="M232" s="96"/>
    </row>
    <row r="233" spans="2:13" s="12" customFormat="1" x14ac:dyDescent="0.2">
      <c r="B233" s="96"/>
      <c r="C233" s="155"/>
      <c r="D233" s="214" t="s">
        <v>156</v>
      </c>
      <c r="E233" s="215" t="s">
        <v>1</v>
      </c>
      <c r="F233" s="216" t="s">
        <v>251</v>
      </c>
      <c r="G233" s="155"/>
      <c r="H233" s="217">
        <v>2.4</v>
      </c>
      <c r="I233" s="155"/>
      <c r="J233" s="155"/>
      <c r="K233" s="155"/>
      <c r="M233" s="96"/>
    </row>
    <row r="234" spans="2:13" s="12" customFormat="1" x14ac:dyDescent="0.2">
      <c r="B234" s="96"/>
      <c r="C234" s="155"/>
      <c r="D234" s="214" t="s">
        <v>156</v>
      </c>
      <c r="E234" s="215" t="s">
        <v>1</v>
      </c>
      <c r="F234" s="216" t="s">
        <v>252</v>
      </c>
      <c r="G234" s="155"/>
      <c r="H234" s="217">
        <v>7.2</v>
      </c>
      <c r="I234" s="155"/>
      <c r="J234" s="155"/>
      <c r="K234" s="155"/>
      <c r="M234" s="96"/>
    </row>
    <row r="235" spans="2:13" s="12" customFormat="1" x14ac:dyDescent="0.2">
      <c r="B235" s="96"/>
      <c r="C235" s="155"/>
      <c r="D235" s="214" t="s">
        <v>156</v>
      </c>
      <c r="E235" s="215" t="s">
        <v>1</v>
      </c>
      <c r="F235" s="216" t="s">
        <v>253</v>
      </c>
      <c r="G235" s="155"/>
      <c r="H235" s="217">
        <v>2.66</v>
      </c>
      <c r="I235" s="155"/>
      <c r="J235" s="155"/>
      <c r="K235" s="155"/>
      <c r="M235" s="96"/>
    </row>
    <row r="236" spans="2:13" s="12" customFormat="1" x14ac:dyDescent="0.2">
      <c r="B236" s="96"/>
      <c r="C236" s="155"/>
      <c r="D236" s="214" t="s">
        <v>156</v>
      </c>
      <c r="E236" s="215" t="s">
        <v>1</v>
      </c>
      <c r="F236" s="216" t="s">
        <v>254</v>
      </c>
      <c r="G236" s="155"/>
      <c r="H236" s="217">
        <v>1.32</v>
      </c>
      <c r="I236" s="155"/>
      <c r="J236" s="155"/>
      <c r="K236" s="155"/>
      <c r="M236" s="96"/>
    </row>
    <row r="237" spans="2:13" s="12" customFormat="1" x14ac:dyDescent="0.2">
      <c r="B237" s="96"/>
      <c r="C237" s="155"/>
      <c r="D237" s="214" t="s">
        <v>156</v>
      </c>
      <c r="E237" s="215" t="s">
        <v>1</v>
      </c>
      <c r="F237" s="216" t="s">
        <v>255</v>
      </c>
      <c r="G237" s="155"/>
      <c r="H237" s="217">
        <v>2.8</v>
      </c>
      <c r="I237" s="155"/>
      <c r="J237" s="155"/>
      <c r="K237" s="155"/>
      <c r="M237" s="96"/>
    </row>
    <row r="238" spans="2:13" s="12" customFormat="1" x14ac:dyDescent="0.2">
      <c r="B238" s="96"/>
      <c r="C238" s="155"/>
      <c r="D238" s="214" t="s">
        <v>156</v>
      </c>
      <c r="E238" s="215" t="s">
        <v>1</v>
      </c>
      <c r="F238" s="216" t="s">
        <v>256</v>
      </c>
      <c r="G238" s="155"/>
      <c r="H238" s="217">
        <v>0.56000000000000005</v>
      </c>
      <c r="I238" s="155"/>
      <c r="J238" s="155"/>
      <c r="K238" s="155"/>
      <c r="M238" s="96"/>
    </row>
    <row r="239" spans="2:13" s="12" customFormat="1" x14ac:dyDescent="0.2">
      <c r="B239" s="96"/>
      <c r="C239" s="155"/>
      <c r="D239" s="214" t="s">
        <v>156</v>
      </c>
      <c r="E239" s="215" t="s">
        <v>1</v>
      </c>
      <c r="F239" s="216" t="s">
        <v>257</v>
      </c>
      <c r="G239" s="155"/>
      <c r="H239" s="217">
        <v>8.4</v>
      </c>
      <c r="I239" s="155"/>
      <c r="J239" s="155"/>
      <c r="K239" s="155"/>
      <c r="M239" s="96"/>
    </row>
    <row r="240" spans="2:13" s="12" customFormat="1" x14ac:dyDescent="0.2">
      <c r="B240" s="96"/>
      <c r="C240" s="155"/>
      <c r="D240" s="214" t="s">
        <v>156</v>
      </c>
      <c r="E240" s="215" t="s">
        <v>1</v>
      </c>
      <c r="F240" s="216" t="s">
        <v>258</v>
      </c>
      <c r="G240" s="155"/>
      <c r="H240" s="217">
        <v>1.28</v>
      </c>
      <c r="I240" s="155"/>
      <c r="J240" s="155"/>
      <c r="K240" s="155"/>
      <c r="M240" s="96"/>
    </row>
    <row r="241" spans="2:13" s="12" customFormat="1" x14ac:dyDescent="0.2">
      <c r="B241" s="96"/>
      <c r="C241" s="155"/>
      <c r="D241" s="214" t="s">
        <v>156</v>
      </c>
      <c r="E241" s="215" t="s">
        <v>1</v>
      </c>
      <c r="F241" s="216" t="s">
        <v>238</v>
      </c>
      <c r="G241" s="155"/>
      <c r="H241" s="217">
        <v>105.6</v>
      </c>
      <c r="I241" s="155"/>
      <c r="J241" s="155"/>
      <c r="K241" s="155"/>
      <c r="M241" s="96"/>
    </row>
    <row r="242" spans="2:13" s="12" customFormat="1" x14ac:dyDescent="0.2">
      <c r="B242" s="96"/>
      <c r="C242" s="155"/>
      <c r="D242" s="214" t="s">
        <v>156</v>
      </c>
      <c r="E242" s="215" t="s">
        <v>1</v>
      </c>
      <c r="F242" s="216" t="s">
        <v>259</v>
      </c>
      <c r="G242" s="155"/>
      <c r="H242" s="217">
        <v>8.16</v>
      </c>
      <c r="I242" s="155"/>
      <c r="J242" s="155"/>
      <c r="K242" s="155"/>
      <c r="M242" s="96"/>
    </row>
    <row r="243" spans="2:13" s="12" customFormat="1" x14ac:dyDescent="0.2">
      <c r="B243" s="96"/>
      <c r="C243" s="155"/>
      <c r="D243" s="214" t="s">
        <v>156</v>
      </c>
      <c r="E243" s="215" t="s">
        <v>1</v>
      </c>
      <c r="F243" s="216" t="s">
        <v>260</v>
      </c>
      <c r="G243" s="155"/>
      <c r="H243" s="217">
        <v>3.76</v>
      </c>
      <c r="I243" s="155"/>
      <c r="J243" s="155"/>
      <c r="K243" s="155"/>
      <c r="M243" s="96"/>
    </row>
    <row r="244" spans="2:13" s="12" customFormat="1" x14ac:dyDescent="0.2">
      <c r="B244" s="96"/>
      <c r="C244" s="155"/>
      <c r="D244" s="214" t="s">
        <v>156</v>
      </c>
      <c r="E244" s="215" t="s">
        <v>1</v>
      </c>
      <c r="F244" s="216" t="s">
        <v>261</v>
      </c>
      <c r="G244" s="155"/>
      <c r="H244" s="217">
        <v>2.7</v>
      </c>
      <c r="I244" s="155"/>
      <c r="J244" s="155"/>
      <c r="K244" s="155"/>
      <c r="M244" s="96"/>
    </row>
    <row r="245" spans="2:13" s="14" customFormat="1" x14ac:dyDescent="0.2">
      <c r="B245" s="106"/>
      <c r="C245" s="155"/>
      <c r="D245" s="214" t="s">
        <v>156</v>
      </c>
      <c r="E245" s="215" t="s">
        <v>1</v>
      </c>
      <c r="F245" s="216" t="s">
        <v>262</v>
      </c>
      <c r="G245" s="155"/>
      <c r="H245" s="226" t="s">
        <v>1</v>
      </c>
      <c r="I245" s="155"/>
      <c r="J245" s="155"/>
      <c r="K245" s="155"/>
      <c r="M245" s="106"/>
    </row>
    <row r="246" spans="2:13" s="12" customFormat="1" x14ac:dyDescent="0.2">
      <c r="B246" s="96"/>
      <c r="C246" s="155"/>
      <c r="D246" s="214" t="s">
        <v>156</v>
      </c>
      <c r="E246" s="215" t="s">
        <v>1</v>
      </c>
      <c r="F246" s="216" t="s">
        <v>263</v>
      </c>
      <c r="G246" s="155"/>
      <c r="H246" s="217">
        <v>1.44</v>
      </c>
      <c r="I246" s="155"/>
      <c r="J246" s="155"/>
      <c r="K246" s="155"/>
      <c r="M246" s="96"/>
    </row>
    <row r="247" spans="2:13" s="12" customFormat="1" x14ac:dyDescent="0.2">
      <c r="B247" s="96"/>
      <c r="C247" s="155"/>
      <c r="D247" s="214" t="s">
        <v>156</v>
      </c>
      <c r="E247" s="215" t="s">
        <v>1</v>
      </c>
      <c r="F247" s="216" t="s">
        <v>264</v>
      </c>
      <c r="G247" s="155"/>
      <c r="H247" s="217">
        <v>1.28</v>
      </c>
      <c r="I247" s="155"/>
      <c r="J247" s="155"/>
      <c r="K247" s="155"/>
      <c r="M247" s="96"/>
    </row>
    <row r="248" spans="2:13" s="12" customFormat="1" x14ac:dyDescent="0.2">
      <c r="B248" s="96"/>
      <c r="C248" s="155"/>
      <c r="D248" s="214" t="s">
        <v>156</v>
      </c>
      <c r="E248" s="215" t="s">
        <v>1</v>
      </c>
      <c r="F248" s="216" t="s">
        <v>265</v>
      </c>
      <c r="G248" s="155"/>
      <c r="H248" s="217">
        <v>2.2000000000000002</v>
      </c>
      <c r="I248" s="155"/>
      <c r="J248" s="155"/>
      <c r="K248" s="155"/>
      <c r="M248" s="96"/>
    </row>
    <row r="249" spans="2:13" s="12" customFormat="1" x14ac:dyDescent="0.2">
      <c r="B249" s="96"/>
      <c r="C249" s="155"/>
      <c r="D249" s="214" t="s">
        <v>156</v>
      </c>
      <c r="E249" s="215" t="s">
        <v>1</v>
      </c>
      <c r="F249" s="216" t="s">
        <v>266</v>
      </c>
      <c r="G249" s="155"/>
      <c r="H249" s="217">
        <v>1.96</v>
      </c>
      <c r="I249" s="155"/>
      <c r="J249" s="155"/>
      <c r="K249" s="155"/>
      <c r="M249" s="96"/>
    </row>
    <row r="250" spans="2:13" s="12" customFormat="1" x14ac:dyDescent="0.2">
      <c r="B250" s="96"/>
      <c r="C250" s="155"/>
      <c r="D250" s="214" t="s">
        <v>156</v>
      </c>
      <c r="E250" s="215" t="s">
        <v>1</v>
      </c>
      <c r="F250" s="216" t="s">
        <v>267</v>
      </c>
      <c r="G250" s="155"/>
      <c r="H250" s="217">
        <v>2.94</v>
      </c>
      <c r="I250" s="155"/>
      <c r="J250" s="155"/>
      <c r="K250" s="155"/>
      <c r="M250" s="96"/>
    </row>
    <row r="251" spans="2:13" s="14" customFormat="1" x14ac:dyDescent="0.2">
      <c r="B251" s="106"/>
      <c r="C251" s="155"/>
      <c r="D251" s="214" t="s">
        <v>156</v>
      </c>
      <c r="E251" s="215" t="s">
        <v>1</v>
      </c>
      <c r="F251" s="216" t="s">
        <v>268</v>
      </c>
      <c r="G251" s="155"/>
      <c r="H251" s="226" t="s">
        <v>1</v>
      </c>
      <c r="I251" s="155"/>
      <c r="J251" s="155"/>
      <c r="K251" s="155"/>
      <c r="M251" s="106"/>
    </row>
    <row r="252" spans="2:13" s="12" customFormat="1" x14ac:dyDescent="0.2">
      <c r="B252" s="96"/>
      <c r="C252" s="155"/>
      <c r="D252" s="214" t="s">
        <v>156</v>
      </c>
      <c r="E252" s="215" t="s">
        <v>1</v>
      </c>
      <c r="F252" s="216" t="s">
        <v>269</v>
      </c>
      <c r="G252" s="155"/>
      <c r="H252" s="217">
        <v>10.63</v>
      </c>
      <c r="I252" s="155"/>
      <c r="J252" s="155"/>
      <c r="K252" s="155"/>
      <c r="M252" s="96"/>
    </row>
    <row r="253" spans="2:13" s="12" customFormat="1" x14ac:dyDescent="0.2">
      <c r="B253" s="96"/>
      <c r="C253" s="155"/>
      <c r="D253" s="214" t="s">
        <v>156</v>
      </c>
      <c r="E253" s="215" t="s">
        <v>1</v>
      </c>
      <c r="F253" s="216" t="s">
        <v>270</v>
      </c>
      <c r="G253" s="155"/>
      <c r="H253" s="217">
        <v>47.7</v>
      </c>
      <c r="I253" s="155"/>
      <c r="J253" s="155"/>
      <c r="K253" s="155"/>
      <c r="M253" s="96"/>
    </row>
    <row r="254" spans="2:13" s="12" customFormat="1" x14ac:dyDescent="0.2">
      <c r="B254" s="96"/>
      <c r="C254" s="155"/>
      <c r="D254" s="214" t="s">
        <v>156</v>
      </c>
      <c r="E254" s="215" t="s">
        <v>1</v>
      </c>
      <c r="F254" s="216" t="s">
        <v>271</v>
      </c>
      <c r="G254" s="155"/>
      <c r="H254" s="217">
        <v>11.64</v>
      </c>
      <c r="I254" s="155"/>
      <c r="J254" s="155"/>
      <c r="K254" s="155"/>
      <c r="M254" s="96"/>
    </row>
    <row r="255" spans="2:13" s="12" customFormat="1" x14ac:dyDescent="0.2">
      <c r="B255" s="96"/>
      <c r="C255" s="155"/>
      <c r="D255" s="214" t="s">
        <v>156</v>
      </c>
      <c r="E255" s="215" t="s">
        <v>1</v>
      </c>
      <c r="F255" s="216" t="s">
        <v>272</v>
      </c>
      <c r="G255" s="155"/>
      <c r="H255" s="217">
        <v>66.900000000000006</v>
      </c>
      <c r="I255" s="155"/>
      <c r="J255" s="155"/>
      <c r="K255" s="155"/>
      <c r="M255" s="96"/>
    </row>
    <row r="256" spans="2:13" s="12" customFormat="1" x14ac:dyDescent="0.2">
      <c r="B256" s="96"/>
      <c r="C256" s="155"/>
      <c r="D256" s="214" t="s">
        <v>156</v>
      </c>
      <c r="E256" s="215" t="s">
        <v>1</v>
      </c>
      <c r="F256" s="216" t="s">
        <v>273</v>
      </c>
      <c r="G256" s="155"/>
      <c r="H256" s="217">
        <v>7.41</v>
      </c>
      <c r="I256" s="155"/>
      <c r="J256" s="155"/>
      <c r="K256" s="155"/>
      <c r="M256" s="96"/>
    </row>
    <row r="257" spans="2:13" s="12" customFormat="1" x14ac:dyDescent="0.2">
      <c r="B257" s="96"/>
      <c r="C257" s="155"/>
      <c r="D257" s="214" t="s">
        <v>156</v>
      </c>
      <c r="E257" s="215" t="s">
        <v>1</v>
      </c>
      <c r="F257" s="216" t="s">
        <v>274</v>
      </c>
      <c r="G257" s="155"/>
      <c r="H257" s="217">
        <v>42</v>
      </c>
      <c r="I257" s="155"/>
      <c r="J257" s="155"/>
      <c r="K257" s="155"/>
      <c r="M257" s="96"/>
    </row>
    <row r="258" spans="2:13" s="12" customFormat="1" x14ac:dyDescent="0.2">
      <c r="B258" s="96"/>
      <c r="C258" s="155"/>
      <c r="D258" s="214" t="s">
        <v>156</v>
      </c>
      <c r="E258" s="215" t="s">
        <v>1</v>
      </c>
      <c r="F258" s="216" t="s">
        <v>275</v>
      </c>
      <c r="G258" s="155"/>
      <c r="H258" s="217">
        <v>4.76</v>
      </c>
      <c r="I258" s="155"/>
      <c r="J258" s="155"/>
      <c r="K258" s="155"/>
      <c r="M258" s="96"/>
    </row>
    <row r="259" spans="2:13" s="12" customFormat="1" x14ac:dyDescent="0.2">
      <c r="B259" s="96"/>
      <c r="C259" s="155"/>
      <c r="D259" s="214" t="s">
        <v>156</v>
      </c>
      <c r="E259" s="215" t="s">
        <v>1</v>
      </c>
      <c r="F259" s="216" t="s">
        <v>276</v>
      </c>
      <c r="G259" s="155"/>
      <c r="H259" s="217">
        <v>27</v>
      </c>
      <c r="I259" s="155"/>
      <c r="J259" s="155"/>
      <c r="K259" s="155"/>
      <c r="M259" s="96"/>
    </row>
    <row r="260" spans="2:13" s="14" customFormat="1" x14ac:dyDescent="0.2">
      <c r="B260" s="106"/>
      <c r="C260" s="155"/>
      <c r="D260" s="214" t="s">
        <v>156</v>
      </c>
      <c r="E260" s="215" t="s">
        <v>1</v>
      </c>
      <c r="F260" s="216" t="s">
        <v>1323</v>
      </c>
      <c r="G260" s="155"/>
      <c r="H260" s="226" t="s">
        <v>1</v>
      </c>
      <c r="I260" s="155"/>
      <c r="J260" s="155"/>
      <c r="K260" s="155"/>
      <c r="M260" s="106"/>
    </row>
    <row r="261" spans="2:13" s="12" customFormat="1" x14ac:dyDescent="0.2">
      <c r="B261" s="96"/>
      <c r="C261" s="155"/>
      <c r="D261" s="214" t="s">
        <v>156</v>
      </c>
      <c r="E261" s="215" t="s">
        <v>1</v>
      </c>
      <c r="F261" s="216" t="s">
        <v>278</v>
      </c>
      <c r="G261" s="155"/>
      <c r="H261" s="217">
        <v>79.3</v>
      </c>
      <c r="I261" s="155"/>
      <c r="J261" s="155"/>
      <c r="K261" s="155"/>
      <c r="M261" s="96"/>
    </row>
    <row r="262" spans="2:13" s="14" customFormat="1" x14ac:dyDescent="0.2">
      <c r="B262" s="106"/>
      <c r="C262" s="155"/>
      <c r="D262" s="214" t="s">
        <v>156</v>
      </c>
      <c r="E262" s="215" t="s">
        <v>1</v>
      </c>
      <c r="F262" s="216" t="s">
        <v>279</v>
      </c>
      <c r="G262" s="155"/>
      <c r="H262" s="226" t="s">
        <v>1</v>
      </c>
      <c r="I262" s="155"/>
      <c r="J262" s="155"/>
      <c r="K262" s="155"/>
      <c r="M262" s="106"/>
    </row>
    <row r="263" spans="2:13" s="12" customFormat="1" x14ac:dyDescent="0.2">
      <c r="B263" s="96"/>
      <c r="C263" s="155"/>
      <c r="D263" s="214" t="s">
        <v>156</v>
      </c>
      <c r="E263" s="215" t="s">
        <v>1</v>
      </c>
      <c r="F263" s="216" t="s">
        <v>280</v>
      </c>
      <c r="G263" s="155"/>
      <c r="H263" s="217">
        <v>50.4</v>
      </c>
      <c r="I263" s="155"/>
      <c r="J263" s="155"/>
      <c r="K263" s="155"/>
      <c r="M263" s="96"/>
    </row>
    <row r="264" spans="2:13" s="14" customFormat="1" x14ac:dyDescent="0.2">
      <c r="B264" s="106"/>
      <c r="C264" s="155"/>
      <c r="D264" s="214" t="s">
        <v>156</v>
      </c>
      <c r="E264" s="215" t="s">
        <v>1</v>
      </c>
      <c r="F264" s="216" t="s">
        <v>281</v>
      </c>
      <c r="G264" s="155"/>
      <c r="H264" s="226" t="s">
        <v>1</v>
      </c>
      <c r="I264" s="155"/>
      <c r="J264" s="155"/>
      <c r="K264" s="155"/>
      <c r="M264" s="106"/>
    </row>
    <row r="265" spans="2:13" s="12" customFormat="1" x14ac:dyDescent="0.2">
      <c r="B265" s="96"/>
      <c r="C265" s="155"/>
      <c r="D265" s="214" t="s">
        <v>156</v>
      </c>
      <c r="E265" s="215" t="s">
        <v>1</v>
      </c>
      <c r="F265" s="216" t="s">
        <v>282</v>
      </c>
      <c r="G265" s="155"/>
      <c r="H265" s="217">
        <v>14.7</v>
      </c>
      <c r="I265" s="155"/>
      <c r="J265" s="155"/>
      <c r="K265" s="155"/>
      <c r="M265" s="96"/>
    </row>
    <row r="266" spans="2:13" s="12" customFormat="1" x14ac:dyDescent="0.2">
      <c r="B266" s="96"/>
      <c r="C266" s="155"/>
      <c r="D266" s="214" t="s">
        <v>156</v>
      </c>
      <c r="E266" s="215" t="s">
        <v>1</v>
      </c>
      <c r="F266" s="216" t="s">
        <v>283</v>
      </c>
      <c r="G266" s="155"/>
      <c r="H266" s="217">
        <v>761.5</v>
      </c>
      <c r="I266" s="155"/>
      <c r="J266" s="155"/>
      <c r="K266" s="155"/>
      <c r="M266" s="96"/>
    </row>
    <row r="267" spans="2:13" s="12" customFormat="1" x14ac:dyDescent="0.2">
      <c r="B267" s="96"/>
      <c r="C267" s="155"/>
      <c r="D267" s="214" t="s">
        <v>156</v>
      </c>
      <c r="E267" s="215" t="s">
        <v>1</v>
      </c>
      <c r="F267" s="216" t="s">
        <v>284</v>
      </c>
      <c r="G267" s="155"/>
      <c r="H267" s="217">
        <v>782.5</v>
      </c>
      <c r="I267" s="155"/>
      <c r="J267" s="155"/>
      <c r="K267" s="155"/>
      <c r="M267" s="96"/>
    </row>
    <row r="268" spans="2:13" s="12" customFormat="1" x14ac:dyDescent="0.2">
      <c r="B268" s="96"/>
      <c r="C268" s="155"/>
      <c r="D268" s="214" t="s">
        <v>156</v>
      </c>
      <c r="E268" s="215" t="s">
        <v>1</v>
      </c>
      <c r="F268" s="216" t="s">
        <v>285</v>
      </c>
      <c r="G268" s="155"/>
      <c r="H268" s="217">
        <v>277.5</v>
      </c>
      <c r="I268" s="155"/>
      <c r="J268" s="155"/>
      <c r="K268" s="155"/>
      <c r="M268" s="96"/>
    </row>
    <row r="269" spans="2:13" s="12" customFormat="1" x14ac:dyDescent="0.2">
      <c r="B269" s="96"/>
      <c r="C269" s="155"/>
      <c r="D269" s="214" t="s">
        <v>156</v>
      </c>
      <c r="E269" s="215" t="s">
        <v>1</v>
      </c>
      <c r="F269" s="216" t="s">
        <v>286</v>
      </c>
      <c r="G269" s="155"/>
      <c r="H269" s="217">
        <v>262.5</v>
      </c>
      <c r="I269" s="155"/>
      <c r="J269" s="155"/>
      <c r="K269" s="155"/>
      <c r="M269" s="96"/>
    </row>
    <row r="270" spans="2:13" s="12" customFormat="1" x14ac:dyDescent="0.2">
      <c r="B270" s="96"/>
      <c r="C270" s="155"/>
      <c r="D270" s="214" t="s">
        <v>156</v>
      </c>
      <c r="E270" s="215" t="s">
        <v>1</v>
      </c>
      <c r="F270" s="216" t="s">
        <v>287</v>
      </c>
      <c r="G270" s="155"/>
      <c r="H270" s="217">
        <v>-15.12</v>
      </c>
      <c r="I270" s="155"/>
      <c r="J270" s="155"/>
      <c r="K270" s="155"/>
      <c r="M270" s="96"/>
    </row>
    <row r="271" spans="2:13" s="12" customFormat="1" x14ac:dyDescent="0.2">
      <c r="B271" s="96"/>
      <c r="C271" s="155"/>
      <c r="D271" s="214" t="s">
        <v>156</v>
      </c>
      <c r="E271" s="215" t="s">
        <v>1</v>
      </c>
      <c r="F271" s="216" t="s">
        <v>288</v>
      </c>
      <c r="G271" s="155"/>
      <c r="H271" s="217">
        <v>-41.04</v>
      </c>
      <c r="I271" s="155"/>
      <c r="J271" s="155"/>
      <c r="K271" s="155"/>
      <c r="M271" s="96"/>
    </row>
    <row r="272" spans="2:13" s="12" customFormat="1" x14ac:dyDescent="0.2">
      <c r="B272" s="96"/>
      <c r="C272" s="155"/>
      <c r="D272" s="214" t="s">
        <v>156</v>
      </c>
      <c r="E272" s="215" t="s">
        <v>1</v>
      </c>
      <c r="F272" s="216" t="s">
        <v>289</v>
      </c>
      <c r="G272" s="155"/>
      <c r="H272" s="217">
        <v>-4.32</v>
      </c>
      <c r="I272" s="155"/>
      <c r="J272" s="155"/>
      <c r="K272" s="155"/>
      <c r="M272" s="96"/>
    </row>
    <row r="273" spans="2:13" s="12" customFormat="1" x14ac:dyDescent="0.2">
      <c r="B273" s="96"/>
      <c r="C273" s="155"/>
      <c r="D273" s="214" t="s">
        <v>156</v>
      </c>
      <c r="E273" s="215" t="s">
        <v>1</v>
      </c>
      <c r="F273" s="216" t="s">
        <v>290</v>
      </c>
      <c r="G273" s="155"/>
      <c r="H273" s="217">
        <v>-12.96</v>
      </c>
      <c r="I273" s="155"/>
      <c r="J273" s="155"/>
      <c r="K273" s="155"/>
      <c r="M273" s="96"/>
    </row>
    <row r="274" spans="2:13" s="12" customFormat="1" x14ac:dyDescent="0.2">
      <c r="B274" s="96"/>
      <c r="C274" s="155"/>
      <c r="D274" s="214" t="s">
        <v>156</v>
      </c>
      <c r="E274" s="215" t="s">
        <v>1</v>
      </c>
      <c r="F274" s="216" t="s">
        <v>291</v>
      </c>
      <c r="G274" s="155"/>
      <c r="H274" s="217">
        <v>-21.96</v>
      </c>
      <c r="I274" s="155"/>
      <c r="J274" s="155"/>
      <c r="K274" s="155"/>
      <c r="M274" s="96"/>
    </row>
    <row r="275" spans="2:13" s="12" customFormat="1" x14ac:dyDescent="0.2">
      <c r="B275" s="96"/>
      <c r="C275" s="155"/>
      <c r="D275" s="214" t="s">
        <v>156</v>
      </c>
      <c r="E275" s="215" t="s">
        <v>1</v>
      </c>
      <c r="F275" s="216" t="s">
        <v>292</v>
      </c>
      <c r="G275" s="155"/>
      <c r="H275" s="217">
        <v>-4.32</v>
      </c>
      <c r="I275" s="155"/>
      <c r="J275" s="155"/>
      <c r="K275" s="155"/>
      <c r="M275" s="96"/>
    </row>
    <row r="276" spans="2:13" s="12" customFormat="1" x14ac:dyDescent="0.2">
      <c r="B276" s="96"/>
      <c r="C276" s="155"/>
      <c r="D276" s="214" t="s">
        <v>156</v>
      </c>
      <c r="E276" s="215" t="s">
        <v>1</v>
      </c>
      <c r="F276" s="216" t="s">
        <v>293</v>
      </c>
      <c r="G276" s="155"/>
      <c r="H276" s="217">
        <v>-4.5</v>
      </c>
      <c r="I276" s="155"/>
      <c r="J276" s="155"/>
      <c r="K276" s="155"/>
      <c r="M276" s="96"/>
    </row>
    <row r="277" spans="2:13" s="12" customFormat="1" x14ac:dyDescent="0.2">
      <c r="B277" s="96"/>
      <c r="C277" s="155"/>
      <c r="D277" s="214" t="s">
        <v>156</v>
      </c>
      <c r="E277" s="215" t="s">
        <v>1</v>
      </c>
      <c r="F277" s="216" t="s">
        <v>294</v>
      </c>
      <c r="G277" s="155"/>
      <c r="H277" s="217">
        <v>-0.9</v>
      </c>
      <c r="I277" s="155"/>
      <c r="J277" s="155"/>
      <c r="K277" s="155"/>
      <c r="M277" s="96"/>
    </row>
    <row r="278" spans="2:13" s="12" customFormat="1" x14ac:dyDescent="0.2">
      <c r="B278" s="96"/>
      <c r="C278" s="155"/>
      <c r="D278" s="214" t="s">
        <v>156</v>
      </c>
      <c r="E278" s="215" t="s">
        <v>1</v>
      </c>
      <c r="F278" s="216" t="s">
        <v>295</v>
      </c>
      <c r="G278" s="155"/>
      <c r="H278" s="217">
        <v>-18</v>
      </c>
      <c r="I278" s="155"/>
      <c r="J278" s="155"/>
      <c r="K278" s="155"/>
      <c r="M278" s="96"/>
    </row>
    <row r="279" spans="2:13" s="14" customFormat="1" x14ac:dyDescent="0.2">
      <c r="B279" s="106"/>
      <c r="C279" s="155"/>
      <c r="D279" s="214" t="s">
        <v>156</v>
      </c>
      <c r="E279" s="215" t="s">
        <v>1</v>
      </c>
      <c r="F279" s="216" t="s">
        <v>296</v>
      </c>
      <c r="G279" s="155"/>
      <c r="H279" s="226" t="s">
        <v>1</v>
      </c>
      <c r="I279" s="155"/>
      <c r="J279" s="155"/>
      <c r="K279" s="155"/>
      <c r="M279" s="106"/>
    </row>
    <row r="280" spans="2:13" s="12" customFormat="1" x14ac:dyDescent="0.2">
      <c r="B280" s="96"/>
      <c r="C280" s="155"/>
      <c r="D280" s="214" t="s">
        <v>156</v>
      </c>
      <c r="E280" s="215" t="s">
        <v>1</v>
      </c>
      <c r="F280" s="216" t="s">
        <v>297</v>
      </c>
      <c r="G280" s="155"/>
      <c r="H280" s="217">
        <v>-380.16</v>
      </c>
      <c r="I280" s="155"/>
      <c r="J280" s="155"/>
      <c r="K280" s="155"/>
      <c r="M280" s="96"/>
    </row>
    <row r="281" spans="2:13" s="12" customFormat="1" x14ac:dyDescent="0.2">
      <c r="B281" s="96"/>
      <c r="C281" s="155"/>
      <c r="D281" s="214" t="s">
        <v>156</v>
      </c>
      <c r="E281" s="215" t="s">
        <v>1</v>
      </c>
      <c r="F281" s="216" t="s">
        <v>298</v>
      </c>
      <c r="G281" s="155"/>
      <c r="H281" s="217">
        <v>-21.6</v>
      </c>
      <c r="I281" s="155"/>
      <c r="J281" s="155"/>
      <c r="K281" s="155"/>
      <c r="M281" s="96"/>
    </row>
    <row r="282" spans="2:13" s="12" customFormat="1" x14ac:dyDescent="0.2">
      <c r="B282" s="96"/>
      <c r="C282" s="155"/>
      <c r="D282" s="214" t="s">
        <v>156</v>
      </c>
      <c r="E282" s="215" t="s">
        <v>1</v>
      </c>
      <c r="F282" s="216" t="s">
        <v>299</v>
      </c>
      <c r="G282" s="155"/>
      <c r="H282" s="217">
        <v>-8.4</v>
      </c>
      <c r="I282" s="155"/>
      <c r="J282" s="155"/>
      <c r="K282" s="155"/>
      <c r="M282" s="96"/>
    </row>
    <row r="283" spans="2:13" s="12" customFormat="1" x14ac:dyDescent="0.2">
      <c r="B283" s="96"/>
      <c r="C283" s="155"/>
      <c r="D283" s="214" t="s">
        <v>156</v>
      </c>
      <c r="E283" s="215" t="s">
        <v>1</v>
      </c>
      <c r="F283" s="216" t="s">
        <v>300</v>
      </c>
      <c r="G283" s="155"/>
      <c r="H283" s="217">
        <v>-0.81</v>
      </c>
      <c r="I283" s="155"/>
      <c r="J283" s="155"/>
      <c r="K283" s="155"/>
      <c r="M283" s="96"/>
    </row>
    <row r="284" spans="2:13" s="14" customFormat="1" x14ac:dyDescent="0.2">
      <c r="B284" s="106"/>
      <c r="C284" s="155"/>
      <c r="D284" s="214" t="s">
        <v>156</v>
      </c>
      <c r="E284" s="215" t="s">
        <v>1</v>
      </c>
      <c r="F284" s="216" t="s">
        <v>301</v>
      </c>
      <c r="G284" s="155"/>
      <c r="H284" s="226" t="s">
        <v>1</v>
      </c>
      <c r="I284" s="155"/>
      <c r="J284" s="155"/>
      <c r="K284" s="155"/>
      <c r="M284" s="106"/>
    </row>
    <row r="285" spans="2:13" s="12" customFormat="1" x14ac:dyDescent="0.2">
      <c r="B285" s="96"/>
      <c r="C285" s="155"/>
      <c r="D285" s="214" t="s">
        <v>156</v>
      </c>
      <c r="E285" s="215" t="s">
        <v>1</v>
      </c>
      <c r="F285" s="216" t="s">
        <v>302</v>
      </c>
      <c r="G285" s="155"/>
      <c r="H285" s="217">
        <v>13.7</v>
      </c>
      <c r="I285" s="155"/>
      <c r="J285" s="155"/>
      <c r="K285" s="155"/>
      <c r="M285" s="96"/>
    </row>
    <row r="286" spans="2:13" s="12" customFormat="1" x14ac:dyDescent="0.2">
      <c r="B286" s="96"/>
      <c r="C286" s="155"/>
      <c r="D286" s="214" t="s">
        <v>156</v>
      </c>
      <c r="E286" s="215" t="s">
        <v>1</v>
      </c>
      <c r="F286" s="216" t="s">
        <v>303</v>
      </c>
      <c r="G286" s="155"/>
      <c r="H286" s="217">
        <v>14.9</v>
      </c>
      <c r="I286" s="155"/>
      <c r="J286" s="155"/>
      <c r="K286" s="155"/>
      <c r="M286" s="96"/>
    </row>
    <row r="287" spans="2:13" s="12" customFormat="1" x14ac:dyDescent="0.2">
      <c r="B287" s="96"/>
      <c r="C287" s="155"/>
      <c r="D287" s="214" t="s">
        <v>156</v>
      </c>
      <c r="E287" s="215" t="s">
        <v>1</v>
      </c>
      <c r="F287" s="216" t="s">
        <v>304</v>
      </c>
      <c r="G287" s="155"/>
      <c r="H287" s="217">
        <v>44.5</v>
      </c>
      <c r="I287" s="155"/>
      <c r="J287" s="155"/>
      <c r="K287" s="155"/>
      <c r="M287" s="96"/>
    </row>
    <row r="288" spans="2:13" s="12" customFormat="1" x14ac:dyDescent="0.2">
      <c r="B288" s="96"/>
      <c r="C288" s="155"/>
      <c r="D288" s="214" t="s">
        <v>156</v>
      </c>
      <c r="E288" s="215" t="s">
        <v>1</v>
      </c>
      <c r="F288" s="216" t="s">
        <v>305</v>
      </c>
      <c r="G288" s="155"/>
      <c r="H288" s="217">
        <v>39.799999999999997</v>
      </c>
      <c r="I288" s="155"/>
      <c r="J288" s="155"/>
      <c r="K288" s="155"/>
      <c r="M288" s="96"/>
    </row>
    <row r="289" spans="2:13" s="12" customFormat="1" x14ac:dyDescent="0.2">
      <c r="B289" s="96"/>
      <c r="C289" s="224"/>
      <c r="D289" s="229" t="s">
        <v>156</v>
      </c>
      <c r="E289" s="225" t="s">
        <v>1</v>
      </c>
      <c r="F289" s="223" t="s">
        <v>306</v>
      </c>
      <c r="G289" s="224"/>
      <c r="H289" s="218">
        <v>7.2</v>
      </c>
      <c r="I289" s="224"/>
      <c r="J289" s="224"/>
      <c r="K289" s="224"/>
      <c r="M289" s="96"/>
    </row>
    <row r="290" spans="2:13" s="139" customFormat="1" x14ac:dyDescent="0.2">
      <c r="B290" s="138"/>
      <c r="C290" s="224"/>
      <c r="D290" s="229" t="s">
        <v>156</v>
      </c>
      <c r="E290" s="225"/>
      <c r="F290" s="223" t="s">
        <v>1693</v>
      </c>
      <c r="G290" s="224"/>
      <c r="H290" s="228" t="s">
        <v>1</v>
      </c>
      <c r="I290" s="224"/>
      <c r="J290" s="224"/>
      <c r="K290" s="224"/>
      <c r="M290" s="138"/>
    </row>
    <row r="291" spans="2:13" s="139" customFormat="1" x14ac:dyDescent="0.2">
      <c r="B291" s="138"/>
      <c r="C291" s="224"/>
      <c r="D291" s="229" t="s">
        <v>156</v>
      </c>
      <c r="E291" s="225"/>
      <c r="F291" s="223" t="s">
        <v>1694</v>
      </c>
      <c r="G291" s="224"/>
      <c r="H291" s="218">
        <v>4.28</v>
      </c>
      <c r="I291" s="224"/>
      <c r="J291" s="224"/>
      <c r="K291" s="224"/>
      <c r="M291" s="138"/>
    </row>
    <row r="292" spans="2:13" s="139" customFormat="1" x14ac:dyDescent="0.2">
      <c r="B292" s="138"/>
      <c r="C292" s="224"/>
      <c r="D292" s="229" t="s">
        <v>156</v>
      </c>
      <c r="E292" s="225"/>
      <c r="F292" s="223" t="s">
        <v>1696</v>
      </c>
      <c r="G292" s="224"/>
      <c r="H292" s="218">
        <v>14.09</v>
      </c>
      <c r="I292" s="224"/>
      <c r="J292" s="224"/>
      <c r="K292" s="224"/>
      <c r="M292" s="138"/>
    </row>
    <row r="293" spans="2:13" s="139" customFormat="1" x14ac:dyDescent="0.2">
      <c r="B293" s="138"/>
      <c r="C293" s="224"/>
      <c r="D293" s="229" t="s">
        <v>156</v>
      </c>
      <c r="E293" s="225"/>
      <c r="F293" s="223" t="s">
        <v>1695</v>
      </c>
      <c r="G293" s="224"/>
      <c r="H293" s="218">
        <v>1.05</v>
      </c>
      <c r="I293" s="224"/>
      <c r="J293" s="224"/>
      <c r="K293" s="224"/>
      <c r="M293" s="138"/>
    </row>
    <row r="294" spans="2:13" s="13" customFormat="1" x14ac:dyDescent="0.2">
      <c r="B294" s="100"/>
      <c r="C294" s="224"/>
      <c r="D294" s="229" t="s">
        <v>156</v>
      </c>
      <c r="E294" s="225" t="s">
        <v>1</v>
      </c>
      <c r="F294" s="223" t="s">
        <v>188</v>
      </c>
      <c r="G294" s="224"/>
      <c r="H294" s="218">
        <v>2424.17</v>
      </c>
      <c r="I294" s="230"/>
      <c r="J294" s="224"/>
      <c r="K294" s="224"/>
      <c r="M294" s="100"/>
    </row>
    <row r="295" spans="2:13" s="1" customFormat="1" ht="63" customHeight="1" x14ac:dyDescent="0.2">
      <c r="B295" s="89"/>
      <c r="C295" s="108" t="s">
        <v>307</v>
      </c>
      <c r="D295" s="108" t="s">
        <v>150</v>
      </c>
      <c r="E295" s="109" t="s">
        <v>308</v>
      </c>
      <c r="F295" s="127" t="s">
        <v>2002</v>
      </c>
      <c r="G295" s="128" t="s">
        <v>181</v>
      </c>
      <c r="H295" s="129">
        <v>2086.0300000000002</v>
      </c>
      <c r="I295" s="129"/>
      <c r="J295" s="129"/>
      <c r="K295" s="129"/>
      <c r="L295" s="92" t="s">
        <v>154</v>
      </c>
      <c r="M295" s="29"/>
    </row>
    <row r="296" spans="2:13" s="14" customFormat="1" x14ac:dyDescent="0.2">
      <c r="B296" s="106"/>
      <c r="C296" s="224"/>
      <c r="D296" s="229" t="s">
        <v>156</v>
      </c>
      <c r="E296" s="225" t="s">
        <v>1</v>
      </c>
      <c r="F296" s="223" t="s">
        <v>243</v>
      </c>
      <c r="G296" s="224"/>
      <c r="H296" s="225" t="s">
        <v>1</v>
      </c>
      <c r="I296" s="224"/>
      <c r="J296" s="224"/>
      <c r="K296" s="224"/>
      <c r="M296" s="106"/>
    </row>
    <row r="297" spans="2:13" s="12" customFormat="1" x14ac:dyDescent="0.2">
      <c r="B297" s="96"/>
      <c r="C297" s="224"/>
      <c r="D297" s="229" t="s">
        <v>156</v>
      </c>
      <c r="E297" s="225" t="s">
        <v>1</v>
      </c>
      <c r="F297" s="223" t="s">
        <v>244</v>
      </c>
      <c r="G297" s="224"/>
      <c r="H297" s="218">
        <v>81.400000000000006</v>
      </c>
      <c r="I297" s="224"/>
      <c r="J297" s="224"/>
      <c r="K297" s="224"/>
      <c r="M297" s="96"/>
    </row>
    <row r="298" spans="2:13" s="12" customFormat="1" x14ac:dyDescent="0.2">
      <c r="B298" s="96"/>
      <c r="C298" s="224"/>
      <c r="D298" s="229" t="s">
        <v>156</v>
      </c>
      <c r="E298" s="225" t="s">
        <v>1</v>
      </c>
      <c r="F298" s="223" t="s">
        <v>245</v>
      </c>
      <c r="G298" s="224"/>
      <c r="H298" s="218">
        <v>-3</v>
      </c>
      <c r="I298" s="224"/>
      <c r="J298" s="224"/>
      <c r="K298" s="224"/>
      <c r="M298" s="96"/>
    </row>
    <row r="299" spans="2:13" s="12" customFormat="1" x14ac:dyDescent="0.2">
      <c r="B299" s="96"/>
      <c r="C299" s="224"/>
      <c r="D299" s="229" t="s">
        <v>156</v>
      </c>
      <c r="E299" s="225" t="s">
        <v>1</v>
      </c>
      <c r="F299" s="223" t="s">
        <v>246</v>
      </c>
      <c r="G299" s="224"/>
      <c r="H299" s="218">
        <v>-0.81</v>
      </c>
      <c r="I299" s="224"/>
      <c r="J299" s="224"/>
      <c r="K299" s="224"/>
      <c r="M299" s="96"/>
    </row>
    <row r="300" spans="2:13" s="12" customFormat="1" x14ac:dyDescent="0.2">
      <c r="B300" s="96"/>
      <c r="C300" s="224"/>
      <c r="D300" s="229" t="s">
        <v>156</v>
      </c>
      <c r="E300" s="225" t="s">
        <v>1</v>
      </c>
      <c r="F300" s="223" t="s">
        <v>247</v>
      </c>
      <c r="G300" s="224"/>
      <c r="H300" s="218">
        <v>75.62</v>
      </c>
      <c r="I300" s="224"/>
      <c r="J300" s="224"/>
      <c r="K300" s="224"/>
      <c r="M300" s="96"/>
    </row>
    <row r="301" spans="2:13" s="12" customFormat="1" x14ac:dyDescent="0.2">
      <c r="B301" s="96"/>
      <c r="C301" s="224"/>
      <c r="D301" s="229" t="s">
        <v>156</v>
      </c>
      <c r="E301" s="225" t="s">
        <v>1</v>
      </c>
      <c r="F301" s="223" t="s">
        <v>248</v>
      </c>
      <c r="G301" s="224"/>
      <c r="H301" s="218">
        <v>-1.5</v>
      </c>
      <c r="I301" s="224"/>
      <c r="J301" s="224"/>
      <c r="K301" s="224"/>
      <c r="M301" s="96"/>
    </row>
    <row r="302" spans="2:13" s="12" customFormat="1" x14ac:dyDescent="0.2">
      <c r="B302" s="96"/>
      <c r="C302" s="224"/>
      <c r="D302" s="229" t="s">
        <v>156</v>
      </c>
      <c r="E302" s="225" t="s">
        <v>1</v>
      </c>
      <c r="F302" s="223" t="s">
        <v>249</v>
      </c>
      <c r="G302" s="224"/>
      <c r="H302" s="218">
        <v>-1.62</v>
      </c>
      <c r="I302" s="224"/>
      <c r="J302" s="224"/>
      <c r="K302" s="224"/>
      <c r="M302" s="96"/>
    </row>
    <row r="303" spans="2:13" s="12" customFormat="1" x14ac:dyDescent="0.2">
      <c r="B303" s="96"/>
      <c r="C303" s="224"/>
      <c r="D303" s="229" t="s">
        <v>156</v>
      </c>
      <c r="E303" s="225" t="s">
        <v>1</v>
      </c>
      <c r="F303" s="223" t="s">
        <v>250</v>
      </c>
      <c r="G303" s="224"/>
      <c r="H303" s="218">
        <v>43.71</v>
      </c>
      <c r="I303" s="224"/>
      <c r="J303" s="224"/>
      <c r="K303" s="224"/>
      <c r="M303" s="96"/>
    </row>
    <row r="304" spans="2:13" s="14" customFormat="1" x14ac:dyDescent="0.2">
      <c r="B304" s="106"/>
      <c r="C304" s="224"/>
      <c r="D304" s="229" t="s">
        <v>156</v>
      </c>
      <c r="E304" s="225" t="s">
        <v>1</v>
      </c>
      <c r="F304" s="223" t="s">
        <v>235</v>
      </c>
      <c r="G304" s="224"/>
      <c r="H304" s="228" t="s">
        <v>1</v>
      </c>
      <c r="I304" s="224"/>
      <c r="J304" s="224"/>
      <c r="K304" s="224"/>
      <c r="M304" s="106"/>
    </row>
    <row r="305" spans="2:13" s="12" customFormat="1" x14ac:dyDescent="0.2">
      <c r="B305" s="96"/>
      <c r="C305" s="224"/>
      <c r="D305" s="229" t="s">
        <v>156</v>
      </c>
      <c r="E305" s="225" t="s">
        <v>1</v>
      </c>
      <c r="F305" s="223" t="s">
        <v>236</v>
      </c>
      <c r="G305" s="224"/>
      <c r="H305" s="218">
        <v>5.88</v>
      </c>
      <c r="I305" s="224"/>
      <c r="J305" s="224"/>
      <c r="K305" s="224"/>
      <c r="M305" s="96"/>
    </row>
    <row r="306" spans="2:13" s="12" customFormat="1" x14ac:dyDescent="0.2">
      <c r="B306" s="96"/>
      <c r="C306" s="224"/>
      <c r="D306" s="229" t="s">
        <v>156</v>
      </c>
      <c r="E306" s="225" t="s">
        <v>1</v>
      </c>
      <c r="F306" s="223" t="s">
        <v>237</v>
      </c>
      <c r="G306" s="224"/>
      <c r="H306" s="218">
        <v>15.96</v>
      </c>
      <c r="I306" s="224"/>
      <c r="J306" s="224"/>
      <c r="K306" s="224"/>
      <c r="M306" s="96"/>
    </row>
    <row r="307" spans="2:13" s="12" customFormat="1" x14ac:dyDescent="0.2">
      <c r="B307" s="96"/>
      <c r="C307" s="224"/>
      <c r="D307" s="229" t="s">
        <v>156</v>
      </c>
      <c r="E307" s="225" t="s">
        <v>1</v>
      </c>
      <c r="F307" s="223" t="s">
        <v>251</v>
      </c>
      <c r="G307" s="224"/>
      <c r="H307" s="218">
        <v>2.4</v>
      </c>
      <c r="I307" s="224"/>
      <c r="J307" s="224"/>
      <c r="K307" s="224"/>
      <c r="M307" s="96"/>
    </row>
    <row r="308" spans="2:13" s="12" customFormat="1" x14ac:dyDescent="0.2">
      <c r="B308" s="96"/>
      <c r="C308" s="224"/>
      <c r="D308" s="229" t="s">
        <v>156</v>
      </c>
      <c r="E308" s="225" t="s">
        <v>1</v>
      </c>
      <c r="F308" s="223" t="s">
        <v>252</v>
      </c>
      <c r="G308" s="224"/>
      <c r="H308" s="218">
        <v>7.2</v>
      </c>
      <c r="I308" s="224"/>
      <c r="J308" s="224"/>
      <c r="K308" s="224"/>
      <c r="M308" s="96"/>
    </row>
    <row r="309" spans="2:13" s="12" customFormat="1" x14ac:dyDescent="0.2">
      <c r="B309" s="96"/>
      <c r="C309" s="224"/>
      <c r="D309" s="229" t="s">
        <v>156</v>
      </c>
      <c r="E309" s="225" t="s">
        <v>1</v>
      </c>
      <c r="F309" s="223" t="s">
        <v>253</v>
      </c>
      <c r="G309" s="224"/>
      <c r="H309" s="218">
        <v>2.66</v>
      </c>
      <c r="I309" s="224"/>
      <c r="J309" s="224"/>
      <c r="K309" s="224"/>
      <c r="M309" s="96"/>
    </row>
    <row r="310" spans="2:13" s="12" customFormat="1" x14ac:dyDescent="0.2">
      <c r="B310" s="96"/>
      <c r="C310" s="224"/>
      <c r="D310" s="229" t="s">
        <v>156</v>
      </c>
      <c r="E310" s="225" t="s">
        <v>1</v>
      </c>
      <c r="F310" s="223" t="s">
        <v>254</v>
      </c>
      <c r="G310" s="224"/>
      <c r="H310" s="218">
        <v>1.32</v>
      </c>
      <c r="I310" s="224"/>
      <c r="J310" s="224"/>
      <c r="K310" s="224"/>
      <c r="M310" s="96"/>
    </row>
    <row r="311" spans="2:13" s="12" customFormat="1" x14ac:dyDescent="0.2">
      <c r="B311" s="96"/>
      <c r="C311" s="224"/>
      <c r="D311" s="229" t="s">
        <v>156</v>
      </c>
      <c r="E311" s="225" t="s">
        <v>1</v>
      </c>
      <c r="F311" s="223" t="s">
        <v>255</v>
      </c>
      <c r="G311" s="224"/>
      <c r="H311" s="218">
        <v>2.8</v>
      </c>
      <c r="I311" s="224"/>
      <c r="J311" s="224"/>
      <c r="K311" s="224"/>
      <c r="M311" s="96"/>
    </row>
    <row r="312" spans="2:13" s="12" customFormat="1" x14ac:dyDescent="0.2">
      <c r="B312" s="96"/>
      <c r="C312" s="224"/>
      <c r="D312" s="229" t="s">
        <v>156</v>
      </c>
      <c r="E312" s="225" t="s">
        <v>1</v>
      </c>
      <c r="F312" s="223" t="s">
        <v>256</v>
      </c>
      <c r="G312" s="224"/>
      <c r="H312" s="218">
        <v>0.56000000000000005</v>
      </c>
      <c r="I312" s="224"/>
      <c r="J312" s="224"/>
      <c r="K312" s="224"/>
      <c r="M312" s="96"/>
    </row>
    <row r="313" spans="2:13" s="12" customFormat="1" x14ac:dyDescent="0.2">
      <c r="B313" s="96"/>
      <c r="C313" s="224"/>
      <c r="D313" s="229" t="s">
        <v>156</v>
      </c>
      <c r="E313" s="225" t="s">
        <v>1</v>
      </c>
      <c r="F313" s="223" t="s">
        <v>257</v>
      </c>
      <c r="G313" s="224"/>
      <c r="H313" s="218">
        <v>8.4</v>
      </c>
      <c r="I313" s="224"/>
      <c r="J313" s="224"/>
      <c r="K313" s="224"/>
      <c r="M313" s="96"/>
    </row>
    <row r="314" spans="2:13" s="12" customFormat="1" x14ac:dyDescent="0.2">
      <c r="B314" s="96"/>
      <c r="C314" s="224"/>
      <c r="D314" s="229" t="s">
        <v>156</v>
      </c>
      <c r="E314" s="225" t="s">
        <v>1</v>
      </c>
      <c r="F314" s="223" t="s">
        <v>258</v>
      </c>
      <c r="G314" s="224"/>
      <c r="H314" s="218">
        <v>1.28</v>
      </c>
      <c r="I314" s="224"/>
      <c r="J314" s="224"/>
      <c r="K314" s="224"/>
      <c r="M314" s="96"/>
    </row>
    <row r="315" spans="2:13" s="12" customFormat="1" x14ac:dyDescent="0.2">
      <c r="B315" s="96"/>
      <c r="C315" s="224"/>
      <c r="D315" s="229" t="s">
        <v>156</v>
      </c>
      <c r="E315" s="225" t="s">
        <v>1</v>
      </c>
      <c r="F315" s="223" t="s">
        <v>238</v>
      </c>
      <c r="G315" s="224"/>
      <c r="H315" s="218">
        <v>105.6</v>
      </c>
      <c r="I315" s="224"/>
      <c r="J315" s="224"/>
      <c r="K315" s="224"/>
      <c r="M315" s="96"/>
    </row>
    <row r="316" spans="2:13" s="12" customFormat="1" x14ac:dyDescent="0.2">
      <c r="B316" s="96"/>
      <c r="C316" s="224"/>
      <c r="D316" s="229" t="s">
        <v>156</v>
      </c>
      <c r="E316" s="225" t="s">
        <v>1</v>
      </c>
      <c r="F316" s="223" t="s">
        <v>259</v>
      </c>
      <c r="G316" s="224"/>
      <c r="H316" s="218">
        <v>8.16</v>
      </c>
      <c r="I316" s="224"/>
      <c r="J316" s="224"/>
      <c r="K316" s="224"/>
      <c r="M316" s="96"/>
    </row>
    <row r="317" spans="2:13" s="12" customFormat="1" x14ac:dyDescent="0.2">
      <c r="B317" s="96"/>
      <c r="C317" s="224"/>
      <c r="D317" s="229" t="s">
        <v>156</v>
      </c>
      <c r="E317" s="225" t="s">
        <v>1</v>
      </c>
      <c r="F317" s="223" t="s">
        <v>260</v>
      </c>
      <c r="G317" s="224"/>
      <c r="H317" s="218">
        <v>3.76</v>
      </c>
      <c r="I317" s="224"/>
      <c r="J317" s="224"/>
      <c r="K317" s="224"/>
      <c r="M317" s="96"/>
    </row>
    <row r="318" spans="2:13" s="12" customFormat="1" x14ac:dyDescent="0.2">
      <c r="B318" s="96"/>
      <c r="C318" s="224"/>
      <c r="D318" s="229" t="s">
        <v>156</v>
      </c>
      <c r="E318" s="225" t="s">
        <v>1</v>
      </c>
      <c r="F318" s="223" t="s">
        <v>261</v>
      </c>
      <c r="G318" s="224"/>
      <c r="H318" s="218">
        <v>2.7</v>
      </c>
      <c r="I318" s="224"/>
      <c r="J318" s="224"/>
      <c r="K318" s="224"/>
      <c r="M318" s="96"/>
    </row>
    <row r="319" spans="2:13" s="14" customFormat="1" x14ac:dyDescent="0.2">
      <c r="B319" s="106"/>
      <c r="C319" s="224"/>
      <c r="D319" s="229" t="s">
        <v>156</v>
      </c>
      <c r="E319" s="225" t="s">
        <v>1</v>
      </c>
      <c r="F319" s="223" t="s">
        <v>262</v>
      </c>
      <c r="G319" s="224"/>
      <c r="H319" s="228" t="s">
        <v>1</v>
      </c>
      <c r="I319" s="224"/>
      <c r="J319" s="224"/>
      <c r="K319" s="224"/>
      <c r="M319" s="106"/>
    </row>
    <row r="320" spans="2:13" s="12" customFormat="1" x14ac:dyDescent="0.2">
      <c r="B320" s="96"/>
      <c r="C320" s="224"/>
      <c r="D320" s="229" t="s">
        <v>156</v>
      </c>
      <c r="E320" s="225" t="s">
        <v>1</v>
      </c>
      <c r="F320" s="223" t="s">
        <v>263</v>
      </c>
      <c r="G320" s="224"/>
      <c r="H320" s="218">
        <v>1.44</v>
      </c>
      <c r="I320" s="224"/>
      <c r="J320" s="224"/>
      <c r="K320" s="224"/>
      <c r="M320" s="96"/>
    </row>
    <row r="321" spans="2:13" s="12" customFormat="1" x14ac:dyDescent="0.2">
      <c r="B321" s="96"/>
      <c r="C321" s="224"/>
      <c r="D321" s="229" t="s">
        <v>156</v>
      </c>
      <c r="E321" s="225" t="s">
        <v>1</v>
      </c>
      <c r="F321" s="223" t="s">
        <v>264</v>
      </c>
      <c r="G321" s="224"/>
      <c r="H321" s="218">
        <v>1.28</v>
      </c>
      <c r="I321" s="224"/>
      <c r="J321" s="224"/>
      <c r="K321" s="224"/>
      <c r="M321" s="96"/>
    </row>
    <row r="322" spans="2:13" s="12" customFormat="1" x14ac:dyDescent="0.2">
      <c r="B322" s="96"/>
      <c r="C322" s="224"/>
      <c r="D322" s="229" t="s">
        <v>156</v>
      </c>
      <c r="E322" s="225" t="s">
        <v>1</v>
      </c>
      <c r="F322" s="223" t="s">
        <v>265</v>
      </c>
      <c r="G322" s="224"/>
      <c r="H322" s="218">
        <v>2.2000000000000002</v>
      </c>
      <c r="I322" s="224"/>
      <c r="J322" s="224"/>
      <c r="K322" s="224"/>
      <c r="M322" s="96"/>
    </row>
    <row r="323" spans="2:13" s="12" customFormat="1" x14ac:dyDescent="0.2">
      <c r="B323" s="96"/>
      <c r="C323" s="224"/>
      <c r="D323" s="229" t="s">
        <v>156</v>
      </c>
      <c r="E323" s="225" t="s">
        <v>1</v>
      </c>
      <c r="F323" s="223" t="s">
        <v>266</v>
      </c>
      <c r="G323" s="224"/>
      <c r="H323" s="218">
        <v>1.96</v>
      </c>
      <c r="I323" s="224"/>
      <c r="J323" s="224"/>
      <c r="K323" s="224"/>
      <c r="M323" s="96"/>
    </row>
    <row r="324" spans="2:13" s="12" customFormat="1" x14ac:dyDescent="0.2">
      <c r="B324" s="96"/>
      <c r="C324" s="224"/>
      <c r="D324" s="229" t="s">
        <v>156</v>
      </c>
      <c r="E324" s="225" t="s">
        <v>1</v>
      </c>
      <c r="F324" s="223" t="s">
        <v>267</v>
      </c>
      <c r="G324" s="224"/>
      <c r="H324" s="218">
        <v>2.94</v>
      </c>
      <c r="I324" s="224"/>
      <c r="J324" s="224"/>
      <c r="K324" s="224"/>
      <c r="M324" s="96"/>
    </row>
    <row r="325" spans="2:13" s="14" customFormat="1" x14ac:dyDescent="0.2">
      <c r="B325" s="106"/>
      <c r="C325" s="224"/>
      <c r="D325" s="229" t="s">
        <v>156</v>
      </c>
      <c r="E325" s="225" t="s">
        <v>1</v>
      </c>
      <c r="F325" s="223" t="s">
        <v>1323</v>
      </c>
      <c r="G325" s="224"/>
      <c r="H325" s="228" t="s">
        <v>1</v>
      </c>
      <c r="I325" s="224"/>
      <c r="J325" s="224"/>
      <c r="K325" s="224"/>
      <c r="M325" s="106"/>
    </row>
    <row r="326" spans="2:13" s="12" customFormat="1" x14ac:dyDescent="0.2">
      <c r="B326" s="96"/>
      <c r="C326" s="224"/>
      <c r="D326" s="229" t="s">
        <v>156</v>
      </c>
      <c r="E326" s="225" t="s">
        <v>1</v>
      </c>
      <c r="F326" s="223" t="s">
        <v>278</v>
      </c>
      <c r="G326" s="224"/>
      <c r="H326" s="218">
        <v>79.3</v>
      </c>
      <c r="I326" s="224"/>
      <c r="J326" s="224"/>
      <c r="K326" s="224"/>
      <c r="M326" s="96"/>
    </row>
    <row r="327" spans="2:13" s="14" customFormat="1" x14ac:dyDescent="0.2">
      <c r="B327" s="106"/>
      <c r="C327" s="224"/>
      <c r="D327" s="229" t="s">
        <v>156</v>
      </c>
      <c r="E327" s="225" t="s">
        <v>1</v>
      </c>
      <c r="F327" s="223" t="s">
        <v>279</v>
      </c>
      <c r="G327" s="224"/>
      <c r="H327" s="228" t="s">
        <v>1</v>
      </c>
      <c r="I327" s="224"/>
      <c r="J327" s="224"/>
      <c r="K327" s="224"/>
      <c r="M327" s="106"/>
    </row>
    <row r="328" spans="2:13" s="12" customFormat="1" x14ac:dyDescent="0.2">
      <c r="B328" s="96"/>
      <c r="C328" s="224"/>
      <c r="D328" s="229" t="s">
        <v>156</v>
      </c>
      <c r="E328" s="225" t="s">
        <v>1</v>
      </c>
      <c r="F328" s="223" t="s">
        <v>280</v>
      </c>
      <c r="G328" s="224"/>
      <c r="H328" s="218">
        <v>50.4</v>
      </c>
      <c r="I328" s="224"/>
      <c r="J328" s="224"/>
      <c r="K328" s="224"/>
      <c r="M328" s="96"/>
    </row>
    <row r="329" spans="2:13" s="14" customFormat="1" x14ac:dyDescent="0.2">
      <c r="B329" s="106"/>
      <c r="C329" s="224"/>
      <c r="D329" s="229" t="s">
        <v>156</v>
      </c>
      <c r="E329" s="225" t="s">
        <v>1</v>
      </c>
      <c r="F329" s="223" t="s">
        <v>281</v>
      </c>
      <c r="G329" s="224"/>
      <c r="H329" s="228" t="s">
        <v>1</v>
      </c>
      <c r="I329" s="224"/>
      <c r="J329" s="224"/>
      <c r="K329" s="224"/>
      <c r="M329" s="106"/>
    </row>
    <row r="330" spans="2:13" s="12" customFormat="1" x14ac:dyDescent="0.2">
      <c r="B330" s="96"/>
      <c r="C330" s="224"/>
      <c r="D330" s="229" t="s">
        <v>156</v>
      </c>
      <c r="E330" s="225" t="s">
        <v>1</v>
      </c>
      <c r="F330" s="223" t="s">
        <v>282</v>
      </c>
      <c r="G330" s="224"/>
      <c r="H330" s="218">
        <v>14.7</v>
      </c>
      <c r="I330" s="224"/>
      <c r="J330" s="224"/>
      <c r="K330" s="224"/>
      <c r="M330" s="96"/>
    </row>
    <row r="331" spans="2:13" s="12" customFormat="1" x14ac:dyDescent="0.2">
      <c r="B331" s="96"/>
      <c r="C331" s="224"/>
      <c r="D331" s="229" t="s">
        <v>156</v>
      </c>
      <c r="E331" s="225" t="s">
        <v>1</v>
      </c>
      <c r="F331" s="223" t="s">
        <v>283</v>
      </c>
      <c r="G331" s="224"/>
      <c r="H331" s="218">
        <v>761.5</v>
      </c>
      <c r="I331" s="224"/>
      <c r="J331" s="224"/>
      <c r="K331" s="224"/>
      <c r="M331" s="96"/>
    </row>
    <row r="332" spans="2:13" s="12" customFormat="1" x14ac:dyDescent="0.2">
      <c r="B332" s="96"/>
      <c r="C332" s="224"/>
      <c r="D332" s="229" t="s">
        <v>156</v>
      </c>
      <c r="E332" s="225" t="s">
        <v>1</v>
      </c>
      <c r="F332" s="223" t="s">
        <v>284</v>
      </c>
      <c r="G332" s="224"/>
      <c r="H332" s="218">
        <v>782.5</v>
      </c>
      <c r="I332" s="224"/>
      <c r="J332" s="224"/>
      <c r="K332" s="224"/>
      <c r="M332" s="96"/>
    </row>
    <row r="333" spans="2:13" s="12" customFormat="1" x14ac:dyDescent="0.2">
      <c r="B333" s="96"/>
      <c r="C333" s="224"/>
      <c r="D333" s="229" t="s">
        <v>156</v>
      </c>
      <c r="E333" s="225" t="s">
        <v>1</v>
      </c>
      <c r="F333" s="223" t="s">
        <v>285</v>
      </c>
      <c r="G333" s="224"/>
      <c r="H333" s="218">
        <v>277.5</v>
      </c>
      <c r="I333" s="224"/>
      <c r="J333" s="224"/>
      <c r="K333" s="224"/>
      <c r="M333" s="96"/>
    </row>
    <row r="334" spans="2:13" s="12" customFormat="1" x14ac:dyDescent="0.2">
      <c r="B334" s="96"/>
      <c r="C334" s="224"/>
      <c r="D334" s="229" t="s">
        <v>156</v>
      </c>
      <c r="E334" s="225" t="s">
        <v>1</v>
      </c>
      <c r="F334" s="223" t="s">
        <v>286</v>
      </c>
      <c r="G334" s="224"/>
      <c r="H334" s="218">
        <v>262.5</v>
      </c>
      <c r="I334" s="224"/>
      <c r="J334" s="224"/>
      <c r="K334" s="224"/>
      <c r="M334" s="96"/>
    </row>
    <row r="335" spans="2:13" s="12" customFormat="1" x14ac:dyDescent="0.2">
      <c r="B335" s="96"/>
      <c r="C335" s="224"/>
      <c r="D335" s="229" t="s">
        <v>156</v>
      </c>
      <c r="E335" s="225" t="s">
        <v>1</v>
      </c>
      <c r="F335" s="223" t="s">
        <v>287</v>
      </c>
      <c r="G335" s="224"/>
      <c r="H335" s="218">
        <v>-15.12</v>
      </c>
      <c r="I335" s="224"/>
      <c r="J335" s="224"/>
      <c r="K335" s="224"/>
      <c r="M335" s="96"/>
    </row>
    <row r="336" spans="2:13" s="12" customFormat="1" x14ac:dyDescent="0.2">
      <c r="B336" s="96"/>
      <c r="C336" s="224"/>
      <c r="D336" s="229" t="s">
        <v>156</v>
      </c>
      <c r="E336" s="225" t="s">
        <v>1</v>
      </c>
      <c r="F336" s="223" t="s">
        <v>288</v>
      </c>
      <c r="G336" s="224"/>
      <c r="H336" s="218">
        <v>-41.04</v>
      </c>
      <c r="I336" s="224"/>
      <c r="J336" s="224"/>
      <c r="K336" s="224"/>
      <c r="M336" s="96"/>
    </row>
    <row r="337" spans="2:13" s="12" customFormat="1" x14ac:dyDescent="0.2">
      <c r="B337" s="96"/>
      <c r="C337" s="224"/>
      <c r="D337" s="229" t="s">
        <v>156</v>
      </c>
      <c r="E337" s="225" t="s">
        <v>1</v>
      </c>
      <c r="F337" s="223" t="s">
        <v>289</v>
      </c>
      <c r="G337" s="224"/>
      <c r="H337" s="218">
        <v>-4.32</v>
      </c>
      <c r="I337" s="224"/>
      <c r="J337" s="224"/>
      <c r="K337" s="224"/>
      <c r="M337" s="96"/>
    </row>
    <row r="338" spans="2:13" s="12" customFormat="1" x14ac:dyDescent="0.2">
      <c r="B338" s="96"/>
      <c r="C338" s="224"/>
      <c r="D338" s="229" t="s">
        <v>156</v>
      </c>
      <c r="E338" s="225" t="s">
        <v>1</v>
      </c>
      <c r="F338" s="223" t="s">
        <v>290</v>
      </c>
      <c r="G338" s="224"/>
      <c r="H338" s="218">
        <v>-12.96</v>
      </c>
      <c r="I338" s="224"/>
      <c r="J338" s="224"/>
      <c r="K338" s="224"/>
      <c r="M338" s="96"/>
    </row>
    <row r="339" spans="2:13" s="12" customFormat="1" x14ac:dyDescent="0.2">
      <c r="B339" s="96"/>
      <c r="C339" s="224"/>
      <c r="D339" s="229" t="s">
        <v>156</v>
      </c>
      <c r="E339" s="225" t="s">
        <v>1</v>
      </c>
      <c r="F339" s="223" t="s">
        <v>291</v>
      </c>
      <c r="G339" s="224"/>
      <c r="H339" s="218">
        <v>-21.96</v>
      </c>
      <c r="I339" s="224"/>
      <c r="J339" s="224"/>
      <c r="K339" s="224"/>
      <c r="M339" s="96"/>
    </row>
    <row r="340" spans="2:13" s="12" customFormat="1" x14ac:dyDescent="0.2">
      <c r="B340" s="96"/>
      <c r="C340" s="224"/>
      <c r="D340" s="229" t="s">
        <v>156</v>
      </c>
      <c r="E340" s="225" t="s">
        <v>1</v>
      </c>
      <c r="F340" s="223" t="s">
        <v>292</v>
      </c>
      <c r="G340" s="224"/>
      <c r="H340" s="218">
        <v>-4.32</v>
      </c>
      <c r="I340" s="224"/>
      <c r="J340" s="224"/>
      <c r="K340" s="224"/>
      <c r="M340" s="96"/>
    </row>
    <row r="341" spans="2:13" s="12" customFormat="1" x14ac:dyDescent="0.2">
      <c r="B341" s="96"/>
      <c r="C341" s="224"/>
      <c r="D341" s="229" t="s">
        <v>156</v>
      </c>
      <c r="E341" s="225" t="s">
        <v>1</v>
      </c>
      <c r="F341" s="223" t="s">
        <v>293</v>
      </c>
      <c r="G341" s="224"/>
      <c r="H341" s="218">
        <v>-4.5</v>
      </c>
      <c r="I341" s="224"/>
      <c r="J341" s="224"/>
      <c r="K341" s="224"/>
      <c r="M341" s="96"/>
    </row>
    <row r="342" spans="2:13" s="12" customFormat="1" x14ac:dyDescent="0.2">
      <c r="B342" s="96"/>
      <c r="C342" s="224"/>
      <c r="D342" s="229" t="s">
        <v>156</v>
      </c>
      <c r="E342" s="225" t="s">
        <v>1</v>
      </c>
      <c r="F342" s="223" t="s">
        <v>294</v>
      </c>
      <c r="G342" s="224"/>
      <c r="H342" s="218">
        <v>-0.9</v>
      </c>
      <c r="I342" s="224"/>
      <c r="J342" s="224"/>
      <c r="K342" s="224"/>
      <c r="M342" s="96"/>
    </row>
    <row r="343" spans="2:13" s="12" customFormat="1" x14ac:dyDescent="0.2">
      <c r="B343" s="96"/>
      <c r="C343" s="224"/>
      <c r="D343" s="229" t="s">
        <v>156</v>
      </c>
      <c r="E343" s="225" t="s">
        <v>1</v>
      </c>
      <c r="F343" s="223" t="s">
        <v>295</v>
      </c>
      <c r="G343" s="224"/>
      <c r="H343" s="218">
        <v>-18</v>
      </c>
      <c r="I343" s="224"/>
      <c r="J343" s="224"/>
      <c r="K343" s="224"/>
      <c r="M343" s="96"/>
    </row>
    <row r="344" spans="2:13" s="14" customFormat="1" x14ac:dyDescent="0.2">
      <c r="B344" s="106"/>
      <c r="C344" s="224"/>
      <c r="D344" s="229" t="s">
        <v>156</v>
      </c>
      <c r="E344" s="225" t="s">
        <v>1</v>
      </c>
      <c r="F344" s="223" t="s">
        <v>296</v>
      </c>
      <c r="G344" s="224"/>
      <c r="H344" s="228" t="s">
        <v>1</v>
      </c>
      <c r="I344" s="224"/>
      <c r="J344" s="224"/>
      <c r="K344" s="224"/>
      <c r="M344" s="106"/>
    </row>
    <row r="345" spans="2:13" s="12" customFormat="1" x14ac:dyDescent="0.2">
      <c r="B345" s="96"/>
      <c r="C345" s="224"/>
      <c r="D345" s="229" t="s">
        <v>156</v>
      </c>
      <c r="E345" s="225" t="s">
        <v>1</v>
      </c>
      <c r="F345" s="223" t="s">
        <v>297</v>
      </c>
      <c r="G345" s="224"/>
      <c r="H345" s="218">
        <v>-380.16</v>
      </c>
      <c r="I345" s="224"/>
      <c r="J345" s="224"/>
      <c r="K345" s="224"/>
      <c r="M345" s="96"/>
    </row>
    <row r="346" spans="2:13" s="12" customFormat="1" x14ac:dyDescent="0.2">
      <c r="B346" s="96"/>
      <c r="C346" s="224"/>
      <c r="D346" s="229" t="s">
        <v>156</v>
      </c>
      <c r="E346" s="225" t="s">
        <v>1</v>
      </c>
      <c r="F346" s="223" t="s">
        <v>298</v>
      </c>
      <c r="G346" s="224"/>
      <c r="H346" s="218">
        <v>-21.6</v>
      </c>
      <c r="I346" s="224"/>
      <c r="J346" s="224"/>
      <c r="K346" s="224"/>
      <c r="M346" s="96"/>
    </row>
    <row r="347" spans="2:13" s="12" customFormat="1" x14ac:dyDescent="0.2">
      <c r="B347" s="96"/>
      <c r="C347" s="224"/>
      <c r="D347" s="229" t="s">
        <v>156</v>
      </c>
      <c r="E347" s="225" t="s">
        <v>1</v>
      </c>
      <c r="F347" s="223" t="s">
        <v>299</v>
      </c>
      <c r="G347" s="224"/>
      <c r="H347" s="218">
        <v>-8.4</v>
      </c>
      <c r="I347" s="224"/>
      <c r="J347" s="224"/>
      <c r="K347" s="224"/>
      <c r="M347" s="96"/>
    </row>
    <row r="348" spans="2:13" s="12" customFormat="1" x14ac:dyDescent="0.2">
      <c r="B348" s="96"/>
      <c r="C348" s="224"/>
      <c r="D348" s="229" t="s">
        <v>156</v>
      </c>
      <c r="E348" s="225" t="s">
        <v>1</v>
      </c>
      <c r="F348" s="223" t="s">
        <v>300</v>
      </c>
      <c r="G348" s="224"/>
      <c r="H348" s="218">
        <v>-0.81</v>
      </c>
      <c r="I348" s="224"/>
      <c r="J348" s="224"/>
      <c r="K348" s="224"/>
      <c r="M348" s="96"/>
    </row>
    <row r="349" spans="2:13" s="139" customFormat="1" x14ac:dyDescent="0.2">
      <c r="B349" s="138"/>
      <c r="C349" s="224"/>
      <c r="D349" s="229" t="s">
        <v>156</v>
      </c>
      <c r="E349" s="225"/>
      <c r="F349" s="223" t="s">
        <v>1693</v>
      </c>
      <c r="G349" s="224"/>
      <c r="H349" s="228" t="s">
        <v>1</v>
      </c>
      <c r="I349" s="224"/>
      <c r="J349" s="224"/>
      <c r="K349" s="224"/>
      <c r="M349" s="138"/>
    </row>
    <row r="350" spans="2:13" s="139" customFormat="1" x14ac:dyDescent="0.2">
      <c r="B350" s="138"/>
      <c r="C350" s="224"/>
      <c r="D350" s="229" t="s">
        <v>156</v>
      </c>
      <c r="E350" s="225"/>
      <c r="F350" s="223" t="s">
        <v>1694</v>
      </c>
      <c r="G350" s="224"/>
      <c r="H350" s="218">
        <v>4.28</v>
      </c>
      <c r="I350" s="224"/>
      <c r="J350" s="224"/>
      <c r="K350" s="224"/>
      <c r="M350" s="138"/>
    </row>
    <row r="351" spans="2:13" s="139" customFormat="1" x14ac:dyDescent="0.2">
      <c r="B351" s="138"/>
      <c r="C351" s="224"/>
      <c r="D351" s="229" t="s">
        <v>156</v>
      </c>
      <c r="E351" s="225"/>
      <c r="F351" s="223" t="s">
        <v>1696</v>
      </c>
      <c r="G351" s="224"/>
      <c r="H351" s="218">
        <v>14.09</v>
      </c>
      <c r="I351" s="224"/>
      <c r="J351" s="224"/>
      <c r="K351" s="224"/>
      <c r="M351" s="138"/>
    </row>
    <row r="352" spans="2:13" s="139" customFormat="1" x14ac:dyDescent="0.2">
      <c r="B352" s="138"/>
      <c r="C352" s="224"/>
      <c r="D352" s="229" t="s">
        <v>156</v>
      </c>
      <c r="E352" s="225"/>
      <c r="F352" s="223" t="s">
        <v>1695</v>
      </c>
      <c r="G352" s="224"/>
      <c r="H352" s="218">
        <v>1.05</v>
      </c>
      <c r="I352" s="224"/>
      <c r="J352" s="224"/>
      <c r="K352" s="224"/>
      <c r="M352" s="138"/>
    </row>
    <row r="353" spans="2:13" s="13" customFormat="1" x14ac:dyDescent="0.2">
      <c r="B353" s="100"/>
      <c r="C353" s="224"/>
      <c r="D353" s="229" t="s">
        <v>156</v>
      </c>
      <c r="E353" s="225" t="s">
        <v>1</v>
      </c>
      <c r="F353" s="223" t="s">
        <v>188</v>
      </c>
      <c r="G353" s="224"/>
      <c r="H353" s="218">
        <v>2086.0300000000002</v>
      </c>
      <c r="I353" s="230"/>
      <c r="J353" s="224"/>
      <c r="K353" s="224"/>
      <c r="M353" s="100"/>
    </row>
    <row r="354" spans="2:13" s="1" customFormat="1" ht="51.75" customHeight="1" x14ac:dyDescent="0.2">
      <c r="B354" s="89"/>
      <c r="C354" s="108" t="s">
        <v>309</v>
      </c>
      <c r="D354" s="108" t="s">
        <v>150</v>
      </c>
      <c r="E354" s="109" t="s">
        <v>310</v>
      </c>
      <c r="F354" s="127" t="s">
        <v>2003</v>
      </c>
      <c r="G354" s="128" t="s">
        <v>181</v>
      </c>
      <c r="H354" s="129">
        <v>338.13</v>
      </c>
      <c r="I354" s="129"/>
      <c r="J354" s="129"/>
      <c r="K354" s="129"/>
      <c r="L354" s="127" t="s">
        <v>1</v>
      </c>
      <c r="M354" s="213"/>
    </row>
    <row r="355" spans="2:13" s="14" customFormat="1" x14ac:dyDescent="0.2">
      <c r="B355" s="106"/>
      <c r="C355" s="224"/>
      <c r="D355" s="229" t="s">
        <v>156</v>
      </c>
      <c r="E355" s="225" t="s">
        <v>1</v>
      </c>
      <c r="F355" s="223" t="s">
        <v>268</v>
      </c>
      <c r="G355" s="224"/>
      <c r="H355" s="225" t="s">
        <v>1</v>
      </c>
      <c r="I355" s="224"/>
      <c r="J355" s="224"/>
      <c r="K355" s="224"/>
      <c r="L355" s="227"/>
      <c r="M355" s="231"/>
    </row>
    <row r="356" spans="2:13" s="12" customFormat="1" x14ac:dyDescent="0.2">
      <c r="B356" s="96"/>
      <c r="C356" s="224"/>
      <c r="D356" s="229" t="s">
        <v>156</v>
      </c>
      <c r="E356" s="225" t="s">
        <v>1</v>
      </c>
      <c r="F356" s="223" t="s">
        <v>269</v>
      </c>
      <c r="G356" s="224"/>
      <c r="H356" s="218">
        <v>10.625</v>
      </c>
      <c r="I356" s="224"/>
      <c r="J356" s="224"/>
      <c r="K356" s="224"/>
      <c r="L356" s="130"/>
      <c r="M356" s="233"/>
    </row>
    <row r="357" spans="2:13" s="12" customFormat="1" x14ac:dyDescent="0.2">
      <c r="B357" s="96"/>
      <c r="C357" s="224"/>
      <c r="D357" s="229" t="s">
        <v>156</v>
      </c>
      <c r="E357" s="225" t="s">
        <v>1</v>
      </c>
      <c r="F357" s="223" t="s">
        <v>270</v>
      </c>
      <c r="G357" s="224"/>
      <c r="H357" s="218">
        <v>47.7</v>
      </c>
      <c r="I357" s="224"/>
      <c r="J357" s="224"/>
      <c r="K357" s="224"/>
      <c r="L357" s="130"/>
      <c r="M357" s="233"/>
    </row>
    <row r="358" spans="2:13" s="12" customFormat="1" x14ac:dyDescent="0.2">
      <c r="B358" s="96"/>
      <c r="C358" s="224"/>
      <c r="D358" s="229" t="s">
        <v>156</v>
      </c>
      <c r="E358" s="225" t="s">
        <v>1</v>
      </c>
      <c r="F358" s="223" t="s">
        <v>271</v>
      </c>
      <c r="G358" s="224"/>
      <c r="H358" s="218">
        <v>11.635</v>
      </c>
      <c r="I358" s="224"/>
      <c r="J358" s="224"/>
      <c r="K358" s="224"/>
      <c r="L358" s="130"/>
      <c r="M358" s="233"/>
    </row>
    <row r="359" spans="2:13" s="12" customFormat="1" x14ac:dyDescent="0.2">
      <c r="B359" s="96"/>
      <c r="C359" s="224"/>
      <c r="D359" s="229" t="s">
        <v>156</v>
      </c>
      <c r="E359" s="225" t="s">
        <v>1</v>
      </c>
      <c r="F359" s="223" t="s">
        <v>272</v>
      </c>
      <c r="G359" s="224"/>
      <c r="H359" s="218">
        <v>66.900000000000006</v>
      </c>
      <c r="I359" s="224"/>
      <c r="J359" s="224"/>
      <c r="K359" s="224"/>
      <c r="L359" s="130"/>
      <c r="M359" s="233"/>
    </row>
    <row r="360" spans="2:13" s="12" customFormat="1" x14ac:dyDescent="0.2">
      <c r="B360" s="96"/>
      <c r="C360" s="224"/>
      <c r="D360" s="229" t="s">
        <v>156</v>
      </c>
      <c r="E360" s="225" t="s">
        <v>1</v>
      </c>
      <c r="F360" s="223" t="s">
        <v>273</v>
      </c>
      <c r="G360" s="224"/>
      <c r="H360" s="218">
        <v>7.41</v>
      </c>
      <c r="I360" s="224"/>
      <c r="J360" s="224"/>
      <c r="K360" s="224"/>
      <c r="L360" s="130"/>
      <c r="M360" s="233"/>
    </row>
    <row r="361" spans="2:13" s="12" customFormat="1" x14ac:dyDescent="0.2">
      <c r="B361" s="96"/>
      <c r="C361" s="224"/>
      <c r="D361" s="229" t="s">
        <v>156</v>
      </c>
      <c r="E361" s="225" t="s">
        <v>1</v>
      </c>
      <c r="F361" s="223" t="s">
        <v>274</v>
      </c>
      <c r="G361" s="224"/>
      <c r="H361" s="218">
        <v>42</v>
      </c>
      <c r="I361" s="224"/>
      <c r="J361" s="224"/>
      <c r="K361" s="224"/>
      <c r="L361" s="130"/>
      <c r="M361" s="233"/>
    </row>
    <row r="362" spans="2:13" s="12" customFormat="1" x14ac:dyDescent="0.2">
      <c r="B362" s="96"/>
      <c r="C362" s="224"/>
      <c r="D362" s="229" t="s">
        <v>156</v>
      </c>
      <c r="E362" s="225" t="s">
        <v>1</v>
      </c>
      <c r="F362" s="223" t="s">
        <v>275</v>
      </c>
      <c r="G362" s="224"/>
      <c r="H362" s="218">
        <v>4.76</v>
      </c>
      <c r="I362" s="224"/>
      <c r="J362" s="224"/>
      <c r="K362" s="224"/>
      <c r="L362" s="130"/>
      <c r="M362" s="233"/>
    </row>
    <row r="363" spans="2:13" s="12" customFormat="1" x14ac:dyDescent="0.2">
      <c r="B363" s="96"/>
      <c r="C363" s="224"/>
      <c r="D363" s="229" t="s">
        <v>156</v>
      </c>
      <c r="E363" s="225" t="s">
        <v>1</v>
      </c>
      <c r="F363" s="223" t="s">
        <v>276</v>
      </c>
      <c r="G363" s="224"/>
      <c r="H363" s="218">
        <v>27</v>
      </c>
      <c r="I363" s="224"/>
      <c r="J363" s="224"/>
      <c r="K363" s="224"/>
      <c r="L363" s="130"/>
      <c r="M363" s="233"/>
    </row>
    <row r="364" spans="2:13" s="14" customFormat="1" x14ac:dyDescent="0.2">
      <c r="B364" s="106"/>
      <c r="C364" s="224"/>
      <c r="D364" s="229" t="s">
        <v>156</v>
      </c>
      <c r="E364" s="225" t="s">
        <v>1</v>
      </c>
      <c r="F364" s="223" t="s">
        <v>301</v>
      </c>
      <c r="G364" s="224"/>
      <c r="H364" s="228" t="s">
        <v>1</v>
      </c>
      <c r="I364" s="224"/>
      <c r="J364" s="224"/>
      <c r="K364" s="224"/>
      <c r="L364" s="227"/>
      <c r="M364" s="231"/>
    </row>
    <row r="365" spans="2:13" s="12" customFormat="1" x14ac:dyDescent="0.2">
      <c r="B365" s="96"/>
      <c r="C365" s="224"/>
      <c r="D365" s="229" t="s">
        <v>156</v>
      </c>
      <c r="E365" s="225" t="s">
        <v>1</v>
      </c>
      <c r="F365" s="223" t="s">
        <v>302</v>
      </c>
      <c r="G365" s="224"/>
      <c r="H365" s="218">
        <v>13.7</v>
      </c>
      <c r="I365" s="224"/>
      <c r="J365" s="224"/>
      <c r="K365" s="224"/>
      <c r="L365" s="130"/>
      <c r="M365" s="233"/>
    </row>
    <row r="366" spans="2:13" s="12" customFormat="1" x14ac:dyDescent="0.2">
      <c r="B366" s="96"/>
      <c r="C366" s="224"/>
      <c r="D366" s="229" t="s">
        <v>156</v>
      </c>
      <c r="E366" s="225" t="s">
        <v>1</v>
      </c>
      <c r="F366" s="223" t="s">
        <v>303</v>
      </c>
      <c r="G366" s="224"/>
      <c r="H366" s="218">
        <v>14.9</v>
      </c>
      <c r="I366" s="224"/>
      <c r="J366" s="224"/>
      <c r="K366" s="224"/>
      <c r="L366" s="130"/>
      <c r="M366" s="233"/>
    </row>
    <row r="367" spans="2:13" s="12" customFormat="1" x14ac:dyDescent="0.2">
      <c r="B367" s="96"/>
      <c r="C367" s="224"/>
      <c r="D367" s="229" t="s">
        <v>156</v>
      </c>
      <c r="E367" s="225" t="s">
        <v>1</v>
      </c>
      <c r="F367" s="223" t="s">
        <v>304</v>
      </c>
      <c r="G367" s="224"/>
      <c r="H367" s="218">
        <v>44.5</v>
      </c>
      <c r="I367" s="224"/>
      <c r="J367" s="224"/>
      <c r="K367" s="224"/>
      <c r="L367" s="130"/>
      <c r="M367" s="233"/>
    </row>
    <row r="368" spans="2:13" s="12" customFormat="1" x14ac:dyDescent="0.2">
      <c r="B368" s="96"/>
      <c r="C368" s="224"/>
      <c r="D368" s="229" t="s">
        <v>156</v>
      </c>
      <c r="E368" s="225" t="s">
        <v>1</v>
      </c>
      <c r="F368" s="223" t="s">
        <v>305</v>
      </c>
      <c r="G368" s="224"/>
      <c r="H368" s="218">
        <v>39.799999999999997</v>
      </c>
      <c r="I368" s="224"/>
      <c r="J368" s="224"/>
      <c r="K368" s="224"/>
      <c r="L368" s="130"/>
      <c r="M368" s="233"/>
    </row>
    <row r="369" spans="2:13" s="12" customFormat="1" x14ac:dyDescent="0.2">
      <c r="B369" s="96"/>
      <c r="C369" s="224"/>
      <c r="D369" s="229" t="s">
        <v>156</v>
      </c>
      <c r="E369" s="225" t="s">
        <v>1</v>
      </c>
      <c r="F369" s="223" t="s">
        <v>306</v>
      </c>
      <c r="G369" s="224"/>
      <c r="H369" s="218">
        <v>7.2</v>
      </c>
      <c r="I369" s="224"/>
      <c r="J369" s="224"/>
      <c r="K369" s="224"/>
      <c r="L369" s="130"/>
      <c r="M369" s="233"/>
    </row>
    <row r="370" spans="2:13" s="13" customFormat="1" x14ac:dyDescent="0.2">
      <c r="B370" s="100"/>
      <c r="C370" s="224"/>
      <c r="D370" s="229" t="s">
        <v>156</v>
      </c>
      <c r="E370" s="225" t="s">
        <v>1</v>
      </c>
      <c r="F370" s="223" t="s">
        <v>188</v>
      </c>
      <c r="G370" s="224"/>
      <c r="H370" s="218">
        <v>338.13</v>
      </c>
      <c r="I370" s="224"/>
      <c r="J370" s="224"/>
      <c r="K370" s="224"/>
      <c r="L370" s="153"/>
      <c r="M370" s="234"/>
    </row>
    <row r="371" spans="2:13" s="1" customFormat="1" ht="64.5" customHeight="1" x14ac:dyDescent="0.2">
      <c r="B371" s="89"/>
      <c r="C371" s="108" t="s">
        <v>311</v>
      </c>
      <c r="D371" s="108" t="s">
        <v>150</v>
      </c>
      <c r="E371" s="109" t="s">
        <v>312</v>
      </c>
      <c r="F371" s="127" t="s">
        <v>2057</v>
      </c>
      <c r="G371" s="128" t="s">
        <v>181</v>
      </c>
      <c r="H371" s="129">
        <v>140.91999999999999</v>
      </c>
      <c r="I371" s="129"/>
      <c r="J371" s="129"/>
      <c r="K371" s="129"/>
      <c r="L371" s="127" t="s">
        <v>154</v>
      </c>
      <c r="M371" s="213"/>
    </row>
    <row r="372" spans="2:13" s="14" customFormat="1" x14ac:dyDescent="0.2">
      <c r="B372" s="106"/>
      <c r="C372" s="224"/>
      <c r="D372" s="229" t="s">
        <v>156</v>
      </c>
      <c r="E372" s="225" t="s">
        <v>1</v>
      </c>
      <c r="F372" s="223" t="s">
        <v>301</v>
      </c>
      <c r="G372" s="224"/>
      <c r="H372" s="225" t="s">
        <v>1</v>
      </c>
      <c r="I372" s="224"/>
      <c r="J372" s="224"/>
      <c r="K372" s="224"/>
      <c r="L372" s="227"/>
      <c r="M372" s="231"/>
    </row>
    <row r="373" spans="2:13" s="12" customFormat="1" x14ac:dyDescent="0.2">
      <c r="B373" s="96"/>
      <c r="C373" s="155"/>
      <c r="D373" s="214" t="s">
        <v>156</v>
      </c>
      <c r="E373" s="215" t="s">
        <v>1</v>
      </c>
      <c r="F373" s="216" t="s">
        <v>302</v>
      </c>
      <c r="G373" s="155"/>
      <c r="H373" s="217">
        <v>13.7</v>
      </c>
      <c r="I373" s="155"/>
      <c r="J373" s="155"/>
      <c r="K373" s="155"/>
      <c r="M373" s="96"/>
    </row>
    <row r="374" spans="2:13" s="12" customFormat="1" x14ac:dyDescent="0.2">
      <c r="B374" s="96"/>
      <c r="C374" s="155"/>
      <c r="D374" s="214" t="s">
        <v>156</v>
      </c>
      <c r="E374" s="215" t="s">
        <v>1</v>
      </c>
      <c r="F374" s="216" t="s">
        <v>303</v>
      </c>
      <c r="G374" s="155"/>
      <c r="H374" s="217">
        <v>14.9</v>
      </c>
      <c r="I374" s="155"/>
      <c r="J374" s="155"/>
      <c r="K374" s="155"/>
      <c r="M374" s="96"/>
    </row>
    <row r="375" spans="2:13" s="12" customFormat="1" x14ac:dyDescent="0.2">
      <c r="B375" s="96"/>
      <c r="C375" s="155"/>
      <c r="D375" s="214" t="s">
        <v>156</v>
      </c>
      <c r="E375" s="215" t="s">
        <v>1</v>
      </c>
      <c r="F375" s="216" t="s">
        <v>304</v>
      </c>
      <c r="G375" s="155"/>
      <c r="H375" s="217">
        <v>44.5</v>
      </c>
      <c r="I375" s="155"/>
      <c r="J375" s="155"/>
      <c r="K375" s="155"/>
      <c r="M375" s="96"/>
    </row>
    <row r="376" spans="2:13" s="12" customFormat="1" x14ac:dyDescent="0.2">
      <c r="B376" s="96"/>
      <c r="C376" s="155"/>
      <c r="D376" s="214" t="s">
        <v>156</v>
      </c>
      <c r="E376" s="215" t="s">
        <v>1</v>
      </c>
      <c r="F376" s="216" t="s">
        <v>305</v>
      </c>
      <c r="G376" s="155"/>
      <c r="H376" s="217">
        <v>39.799999999999997</v>
      </c>
      <c r="I376" s="155"/>
      <c r="J376" s="155"/>
      <c r="K376" s="155"/>
      <c r="M376" s="96"/>
    </row>
    <row r="377" spans="2:13" s="12" customFormat="1" x14ac:dyDescent="0.2">
      <c r="B377" s="96"/>
      <c r="C377" s="155"/>
      <c r="D377" s="214" t="s">
        <v>156</v>
      </c>
      <c r="E377" s="215" t="s">
        <v>1</v>
      </c>
      <c r="F377" s="216" t="s">
        <v>306</v>
      </c>
      <c r="G377" s="155"/>
      <c r="H377" s="217">
        <v>7.2</v>
      </c>
      <c r="I377" s="155"/>
      <c r="J377" s="155"/>
      <c r="K377" s="155"/>
      <c r="M377" s="96"/>
    </row>
    <row r="378" spans="2:13" s="139" customFormat="1" x14ac:dyDescent="0.2">
      <c r="B378" s="138"/>
      <c r="C378" s="155"/>
      <c r="D378" s="229" t="s">
        <v>156</v>
      </c>
      <c r="E378" s="225"/>
      <c r="F378" s="223" t="s">
        <v>1730</v>
      </c>
      <c r="G378" s="224"/>
      <c r="H378" s="218">
        <v>20.82</v>
      </c>
      <c r="I378" s="216"/>
      <c r="J378" s="155"/>
      <c r="K378" s="155"/>
      <c r="M378" s="138"/>
    </row>
    <row r="379" spans="2:13" s="13" customFormat="1" x14ac:dyDescent="0.2">
      <c r="B379" s="100"/>
      <c r="C379" s="155"/>
      <c r="D379" s="229" t="s">
        <v>156</v>
      </c>
      <c r="E379" s="225" t="s">
        <v>1</v>
      </c>
      <c r="F379" s="223" t="s">
        <v>188</v>
      </c>
      <c r="G379" s="224"/>
      <c r="H379" s="218">
        <v>140.91999999999999</v>
      </c>
      <c r="I379" s="217"/>
      <c r="J379" s="155"/>
      <c r="K379" s="155"/>
      <c r="M379" s="100"/>
    </row>
    <row r="380" spans="2:13" s="1" customFormat="1" ht="49.5" customHeight="1" x14ac:dyDescent="0.2">
      <c r="B380" s="89"/>
      <c r="C380" s="90" t="s">
        <v>313</v>
      </c>
      <c r="D380" s="90" t="s">
        <v>150</v>
      </c>
      <c r="E380" s="91" t="s">
        <v>314</v>
      </c>
      <c r="F380" s="127" t="s">
        <v>1946</v>
      </c>
      <c r="G380" s="128" t="s">
        <v>181</v>
      </c>
      <c r="H380" s="129">
        <v>414.85</v>
      </c>
      <c r="I380" s="129"/>
      <c r="J380" s="129"/>
      <c r="K380" s="129"/>
      <c r="L380" s="127" t="s">
        <v>315</v>
      </c>
      <c r="M380" s="213"/>
    </row>
    <row r="381" spans="2:13" s="14" customFormat="1" x14ac:dyDescent="0.2">
      <c r="B381" s="106"/>
      <c r="D381" s="229" t="s">
        <v>156</v>
      </c>
      <c r="E381" s="225" t="s">
        <v>1</v>
      </c>
      <c r="F381" s="223" t="s">
        <v>235</v>
      </c>
      <c r="G381" s="224"/>
      <c r="H381" s="225" t="s">
        <v>1</v>
      </c>
      <c r="M381" s="106"/>
    </row>
    <row r="382" spans="2:13" s="12" customFormat="1" x14ac:dyDescent="0.2">
      <c r="B382" s="96"/>
      <c r="D382" s="229" t="s">
        <v>156</v>
      </c>
      <c r="E382" s="225" t="s">
        <v>1</v>
      </c>
      <c r="F382" s="223" t="s">
        <v>236</v>
      </c>
      <c r="G382" s="224"/>
      <c r="H382" s="218">
        <v>5.88</v>
      </c>
      <c r="M382" s="96"/>
    </row>
    <row r="383" spans="2:13" s="12" customFormat="1" x14ac:dyDescent="0.2">
      <c r="B383" s="96"/>
      <c r="D383" s="229" t="s">
        <v>156</v>
      </c>
      <c r="E383" s="225" t="s">
        <v>1</v>
      </c>
      <c r="F383" s="223" t="s">
        <v>237</v>
      </c>
      <c r="G383" s="224"/>
      <c r="H383" s="218">
        <v>15.96</v>
      </c>
      <c r="M383" s="96"/>
    </row>
    <row r="384" spans="2:13" s="12" customFormat="1" x14ac:dyDescent="0.2">
      <c r="B384" s="96"/>
      <c r="D384" s="229" t="s">
        <v>156</v>
      </c>
      <c r="E384" s="225" t="s">
        <v>1</v>
      </c>
      <c r="F384" s="223" t="s">
        <v>251</v>
      </c>
      <c r="G384" s="224"/>
      <c r="H384" s="218">
        <v>2.4</v>
      </c>
      <c r="M384" s="96"/>
    </row>
    <row r="385" spans="2:13" s="12" customFormat="1" x14ac:dyDescent="0.2">
      <c r="B385" s="96"/>
      <c r="D385" s="229" t="s">
        <v>156</v>
      </c>
      <c r="E385" s="225" t="s">
        <v>1</v>
      </c>
      <c r="F385" s="223" t="s">
        <v>252</v>
      </c>
      <c r="G385" s="224"/>
      <c r="H385" s="218">
        <v>7.2</v>
      </c>
      <c r="M385" s="96"/>
    </row>
    <row r="386" spans="2:13" s="12" customFormat="1" x14ac:dyDescent="0.2">
      <c r="B386" s="96"/>
      <c r="D386" s="229" t="s">
        <v>156</v>
      </c>
      <c r="E386" s="225" t="s">
        <v>1</v>
      </c>
      <c r="F386" s="223" t="s">
        <v>253</v>
      </c>
      <c r="G386" s="224"/>
      <c r="H386" s="218">
        <v>2.66</v>
      </c>
      <c r="M386" s="96"/>
    </row>
    <row r="387" spans="2:13" s="12" customFormat="1" x14ac:dyDescent="0.2">
      <c r="B387" s="96"/>
      <c r="D387" s="229" t="s">
        <v>156</v>
      </c>
      <c r="E387" s="225" t="s">
        <v>1</v>
      </c>
      <c r="F387" s="223" t="s">
        <v>254</v>
      </c>
      <c r="G387" s="224"/>
      <c r="H387" s="218">
        <v>1.32</v>
      </c>
      <c r="M387" s="96"/>
    </row>
    <row r="388" spans="2:13" s="12" customFormat="1" x14ac:dyDescent="0.2">
      <c r="B388" s="96"/>
      <c r="D388" s="229" t="s">
        <v>156</v>
      </c>
      <c r="E388" s="225" t="s">
        <v>1</v>
      </c>
      <c r="F388" s="223" t="s">
        <v>255</v>
      </c>
      <c r="G388" s="224"/>
      <c r="H388" s="218">
        <v>2.8</v>
      </c>
      <c r="M388" s="96"/>
    </row>
    <row r="389" spans="2:13" s="12" customFormat="1" x14ac:dyDescent="0.2">
      <c r="B389" s="96"/>
      <c r="D389" s="229" t="s">
        <v>156</v>
      </c>
      <c r="E389" s="225" t="s">
        <v>1</v>
      </c>
      <c r="F389" s="223" t="s">
        <v>256</v>
      </c>
      <c r="G389" s="224"/>
      <c r="H389" s="218">
        <v>0.56000000000000005</v>
      </c>
      <c r="M389" s="96"/>
    </row>
    <row r="390" spans="2:13" s="12" customFormat="1" x14ac:dyDescent="0.2">
      <c r="B390" s="96"/>
      <c r="D390" s="229" t="s">
        <v>156</v>
      </c>
      <c r="E390" s="225" t="s">
        <v>1</v>
      </c>
      <c r="F390" s="223" t="s">
        <v>257</v>
      </c>
      <c r="G390" s="224"/>
      <c r="H390" s="218">
        <v>8.4</v>
      </c>
      <c r="M390" s="96"/>
    </row>
    <row r="391" spans="2:13" s="12" customFormat="1" x14ac:dyDescent="0.2">
      <c r="B391" s="96"/>
      <c r="D391" s="229" t="s">
        <v>156</v>
      </c>
      <c r="E391" s="225" t="s">
        <v>1</v>
      </c>
      <c r="F391" s="223" t="s">
        <v>258</v>
      </c>
      <c r="G391" s="224"/>
      <c r="H391" s="218">
        <v>1.28</v>
      </c>
      <c r="M391" s="96"/>
    </row>
    <row r="392" spans="2:13" s="12" customFormat="1" x14ac:dyDescent="0.2">
      <c r="B392" s="96"/>
      <c r="D392" s="229" t="s">
        <v>156</v>
      </c>
      <c r="E392" s="225" t="s">
        <v>1</v>
      </c>
      <c r="F392" s="223" t="s">
        <v>238</v>
      </c>
      <c r="G392" s="224"/>
      <c r="H392" s="218">
        <v>105.6</v>
      </c>
      <c r="M392" s="96"/>
    </row>
    <row r="393" spans="2:13" s="12" customFormat="1" x14ac:dyDescent="0.2">
      <c r="B393" s="96"/>
      <c r="D393" s="229" t="s">
        <v>156</v>
      </c>
      <c r="E393" s="225" t="s">
        <v>1</v>
      </c>
      <c r="F393" s="223" t="s">
        <v>259</v>
      </c>
      <c r="G393" s="224"/>
      <c r="H393" s="218">
        <v>8.16</v>
      </c>
      <c r="M393" s="96"/>
    </row>
    <row r="394" spans="2:13" s="12" customFormat="1" x14ac:dyDescent="0.2">
      <c r="B394" s="96"/>
      <c r="D394" s="229" t="s">
        <v>156</v>
      </c>
      <c r="E394" s="225" t="s">
        <v>1</v>
      </c>
      <c r="F394" s="223" t="s">
        <v>260</v>
      </c>
      <c r="G394" s="224"/>
      <c r="H394" s="218">
        <v>3.76</v>
      </c>
      <c r="M394" s="96"/>
    </row>
    <row r="395" spans="2:13" s="12" customFormat="1" x14ac:dyDescent="0.2">
      <c r="B395" s="96"/>
      <c r="D395" s="229" t="s">
        <v>156</v>
      </c>
      <c r="E395" s="225" t="s">
        <v>1</v>
      </c>
      <c r="F395" s="223" t="s">
        <v>261</v>
      </c>
      <c r="G395" s="224"/>
      <c r="H395" s="218">
        <v>2.7</v>
      </c>
      <c r="M395" s="96"/>
    </row>
    <row r="396" spans="2:13" s="14" customFormat="1" x14ac:dyDescent="0.2">
      <c r="B396" s="106"/>
      <c r="D396" s="229" t="s">
        <v>156</v>
      </c>
      <c r="E396" s="225" t="s">
        <v>1</v>
      </c>
      <c r="F396" s="223" t="s">
        <v>262</v>
      </c>
      <c r="G396" s="224"/>
      <c r="H396" s="228" t="s">
        <v>1</v>
      </c>
      <c r="M396" s="106"/>
    </row>
    <row r="397" spans="2:13" s="12" customFormat="1" x14ac:dyDescent="0.2">
      <c r="B397" s="96"/>
      <c r="D397" s="229" t="s">
        <v>156</v>
      </c>
      <c r="E397" s="225" t="s">
        <v>1</v>
      </c>
      <c r="F397" s="223" t="s">
        <v>263</v>
      </c>
      <c r="G397" s="224"/>
      <c r="H397" s="218">
        <v>1.44</v>
      </c>
      <c r="M397" s="96"/>
    </row>
    <row r="398" spans="2:13" s="12" customFormat="1" x14ac:dyDescent="0.2">
      <c r="B398" s="96"/>
      <c r="D398" s="229" t="s">
        <v>156</v>
      </c>
      <c r="E398" s="225" t="s">
        <v>1</v>
      </c>
      <c r="F398" s="223" t="s">
        <v>264</v>
      </c>
      <c r="G398" s="224"/>
      <c r="H398" s="218">
        <v>1.28</v>
      </c>
      <c r="M398" s="96"/>
    </row>
    <row r="399" spans="2:13" s="12" customFormat="1" x14ac:dyDescent="0.2">
      <c r="B399" s="96"/>
      <c r="D399" s="229" t="s">
        <v>156</v>
      </c>
      <c r="E399" s="225" t="s">
        <v>1</v>
      </c>
      <c r="F399" s="223" t="s">
        <v>265</v>
      </c>
      <c r="G399" s="224"/>
      <c r="H399" s="218">
        <v>2.2000000000000002</v>
      </c>
      <c r="M399" s="96"/>
    </row>
    <row r="400" spans="2:13" s="12" customFormat="1" x14ac:dyDescent="0.2">
      <c r="B400" s="96"/>
      <c r="D400" s="229" t="s">
        <v>156</v>
      </c>
      <c r="E400" s="225" t="s">
        <v>1</v>
      </c>
      <c r="F400" s="223" t="s">
        <v>266</v>
      </c>
      <c r="G400" s="224"/>
      <c r="H400" s="218">
        <v>1.96</v>
      </c>
      <c r="M400" s="96"/>
    </row>
    <row r="401" spans="2:13" s="12" customFormat="1" x14ac:dyDescent="0.2">
      <c r="B401" s="96"/>
      <c r="D401" s="229" t="s">
        <v>156</v>
      </c>
      <c r="E401" s="225" t="s">
        <v>1</v>
      </c>
      <c r="F401" s="223" t="s">
        <v>267</v>
      </c>
      <c r="G401" s="224"/>
      <c r="H401" s="218">
        <v>2.94</v>
      </c>
      <c r="M401" s="96"/>
    </row>
    <row r="402" spans="2:13" s="14" customFormat="1" x14ac:dyDescent="0.2">
      <c r="B402" s="106"/>
      <c r="D402" s="229" t="s">
        <v>156</v>
      </c>
      <c r="E402" s="225" t="s">
        <v>1</v>
      </c>
      <c r="F402" s="223" t="s">
        <v>268</v>
      </c>
      <c r="G402" s="224"/>
      <c r="H402" s="228" t="s">
        <v>1</v>
      </c>
      <c r="M402" s="106"/>
    </row>
    <row r="403" spans="2:13" s="12" customFormat="1" x14ac:dyDescent="0.2">
      <c r="B403" s="96"/>
      <c r="D403" s="229" t="s">
        <v>156</v>
      </c>
      <c r="E403" s="225" t="s">
        <v>1</v>
      </c>
      <c r="F403" s="223" t="s">
        <v>269</v>
      </c>
      <c r="G403" s="224"/>
      <c r="H403" s="218">
        <v>10.63</v>
      </c>
      <c r="M403" s="96"/>
    </row>
    <row r="404" spans="2:13" s="12" customFormat="1" x14ac:dyDescent="0.2">
      <c r="B404" s="96"/>
      <c r="D404" s="229" t="s">
        <v>156</v>
      </c>
      <c r="E404" s="225" t="s">
        <v>1</v>
      </c>
      <c r="F404" s="223" t="s">
        <v>270</v>
      </c>
      <c r="G404" s="224"/>
      <c r="H404" s="218">
        <v>47.7</v>
      </c>
      <c r="M404" s="96"/>
    </row>
    <row r="405" spans="2:13" s="12" customFormat="1" x14ac:dyDescent="0.2">
      <c r="B405" s="96"/>
      <c r="D405" s="229" t="s">
        <v>156</v>
      </c>
      <c r="E405" s="225" t="s">
        <v>1</v>
      </c>
      <c r="F405" s="223" t="s">
        <v>271</v>
      </c>
      <c r="G405" s="224"/>
      <c r="H405" s="218">
        <v>11.64</v>
      </c>
      <c r="M405" s="96"/>
    </row>
    <row r="406" spans="2:13" s="12" customFormat="1" x14ac:dyDescent="0.2">
      <c r="B406" s="96"/>
      <c r="D406" s="229" t="s">
        <v>156</v>
      </c>
      <c r="E406" s="225" t="s">
        <v>1</v>
      </c>
      <c r="F406" s="223" t="s">
        <v>272</v>
      </c>
      <c r="G406" s="224"/>
      <c r="H406" s="218">
        <v>66.900000000000006</v>
      </c>
      <c r="M406" s="96"/>
    </row>
    <row r="407" spans="2:13" s="12" customFormat="1" x14ac:dyDescent="0.2">
      <c r="B407" s="96"/>
      <c r="D407" s="229" t="s">
        <v>156</v>
      </c>
      <c r="E407" s="225" t="s">
        <v>1</v>
      </c>
      <c r="F407" s="223" t="s">
        <v>273</v>
      </c>
      <c r="G407" s="224"/>
      <c r="H407" s="218">
        <v>7.41</v>
      </c>
      <c r="M407" s="96"/>
    </row>
    <row r="408" spans="2:13" s="12" customFormat="1" x14ac:dyDescent="0.2">
      <c r="B408" s="96"/>
      <c r="D408" s="229" t="s">
        <v>156</v>
      </c>
      <c r="E408" s="225" t="s">
        <v>1</v>
      </c>
      <c r="F408" s="223" t="s">
        <v>274</v>
      </c>
      <c r="G408" s="224"/>
      <c r="H408" s="218">
        <v>42</v>
      </c>
      <c r="M408" s="96"/>
    </row>
    <row r="409" spans="2:13" s="12" customFormat="1" x14ac:dyDescent="0.2">
      <c r="B409" s="96"/>
      <c r="D409" s="229" t="s">
        <v>156</v>
      </c>
      <c r="E409" s="225" t="s">
        <v>1</v>
      </c>
      <c r="F409" s="223" t="s">
        <v>275</v>
      </c>
      <c r="G409" s="224"/>
      <c r="H409" s="218">
        <v>4.76</v>
      </c>
      <c r="M409" s="96"/>
    </row>
    <row r="410" spans="2:13" s="12" customFormat="1" x14ac:dyDescent="0.2">
      <c r="B410" s="96"/>
      <c r="D410" s="229" t="s">
        <v>156</v>
      </c>
      <c r="E410" s="225" t="s">
        <v>1</v>
      </c>
      <c r="F410" s="223" t="s">
        <v>276</v>
      </c>
      <c r="G410" s="224"/>
      <c r="H410" s="218">
        <v>27</v>
      </c>
      <c r="M410" s="96"/>
    </row>
    <row r="411" spans="2:13" s="139" customFormat="1" x14ac:dyDescent="0.2">
      <c r="B411" s="138"/>
      <c r="D411" s="229" t="s">
        <v>156</v>
      </c>
      <c r="E411" s="225"/>
      <c r="F411" s="223" t="s">
        <v>1693</v>
      </c>
      <c r="G411" s="224"/>
      <c r="H411" s="228" t="s">
        <v>1</v>
      </c>
      <c r="M411" s="138"/>
    </row>
    <row r="412" spans="2:13" s="139" customFormat="1" x14ac:dyDescent="0.2">
      <c r="B412" s="138"/>
      <c r="D412" s="229" t="s">
        <v>156</v>
      </c>
      <c r="E412" s="225"/>
      <c r="F412" s="223" t="s">
        <v>1694</v>
      </c>
      <c r="G412" s="224"/>
      <c r="H412" s="218">
        <v>4.28</v>
      </c>
      <c r="M412" s="138"/>
    </row>
    <row r="413" spans="2:13" s="139" customFormat="1" x14ac:dyDescent="0.2">
      <c r="B413" s="138"/>
      <c r="D413" s="229" t="s">
        <v>156</v>
      </c>
      <c r="E413" s="225"/>
      <c r="F413" s="223" t="s">
        <v>1696</v>
      </c>
      <c r="G413" s="224"/>
      <c r="H413" s="218">
        <v>14.09</v>
      </c>
      <c r="M413" s="138"/>
    </row>
    <row r="414" spans="2:13" s="139" customFormat="1" x14ac:dyDescent="0.2">
      <c r="B414" s="138"/>
      <c r="D414" s="229" t="s">
        <v>156</v>
      </c>
      <c r="E414" s="225"/>
      <c r="F414" s="223" t="s">
        <v>1695</v>
      </c>
      <c r="G414" s="224"/>
      <c r="H414" s="218">
        <v>1.05</v>
      </c>
      <c r="M414" s="138"/>
    </row>
    <row r="415" spans="2:13" s="13" customFormat="1" x14ac:dyDescent="0.2">
      <c r="B415" s="100"/>
      <c r="D415" s="229" t="s">
        <v>156</v>
      </c>
      <c r="E415" s="225" t="s">
        <v>1</v>
      </c>
      <c r="F415" s="223" t="s">
        <v>188</v>
      </c>
      <c r="G415" s="224"/>
      <c r="H415" s="218">
        <v>415.96</v>
      </c>
      <c r="I415" s="132"/>
      <c r="M415" s="100"/>
    </row>
    <row r="416" spans="2:13" s="1" customFormat="1" ht="39.75" customHeight="1" x14ac:dyDescent="0.2">
      <c r="B416" s="89"/>
      <c r="C416" s="90" t="s">
        <v>316</v>
      </c>
      <c r="D416" s="90" t="s">
        <v>150</v>
      </c>
      <c r="E416" s="91" t="s">
        <v>317</v>
      </c>
      <c r="F416" s="127" t="s">
        <v>1947</v>
      </c>
      <c r="G416" s="128" t="s">
        <v>181</v>
      </c>
      <c r="H416" s="110">
        <v>193.8</v>
      </c>
      <c r="I416" s="129"/>
      <c r="J416" s="129"/>
      <c r="K416" s="129"/>
      <c r="L416" s="127" t="s">
        <v>315</v>
      </c>
      <c r="M416" s="213"/>
    </row>
    <row r="417" spans="2:13" s="14" customFormat="1" x14ac:dyDescent="0.2">
      <c r="B417" s="106"/>
      <c r="D417" s="214" t="s">
        <v>156</v>
      </c>
      <c r="E417" s="107" t="s">
        <v>1</v>
      </c>
      <c r="F417" s="216" t="s">
        <v>243</v>
      </c>
      <c r="G417" s="155"/>
      <c r="H417" s="215" t="s">
        <v>1</v>
      </c>
      <c r="M417" s="106"/>
    </row>
    <row r="418" spans="2:13" s="12" customFormat="1" x14ac:dyDescent="0.2">
      <c r="B418" s="96"/>
      <c r="D418" s="214" t="s">
        <v>156</v>
      </c>
      <c r="E418" s="98" t="s">
        <v>1</v>
      </c>
      <c r="F418" s="216" t="s">
        <v>244</v>
      </c>
      <c r="G418" s="155"/>
      <c r="H418" s="217">
        <v>81.400000000000006</v>
      </c>
      <c r="M418" s="96"/>
    </row>
    <row r="419" spans="2:13" s="12" customFormat="1" x14ac:dyDescent="0.2">
      <c r="B419" s="96"/>
      <c r="D419" s="214" t="s">
        <v>156</v>
      </c>
      <c r="E419" s="98" t="s">
        <v>1</v>
      </c>
      <c r="F419" s="216" t="s">
        <v>245</v>
      </c>
      <c r="G419" s="155"/>
      <c r="H419" s="217">
        <v>-3</v>
      </c>
      <c r="J419" s="140"/>
      <c r="M419" s="96"/>
    </row>
    <row r="420" spans="2:13" s="12" customFormat="1" x14ac:dyDescent="0.2">
      <c r="B420" s="96"/>
      <c r="D420" s="214" t="s">
        <v>156</v>
      </c>
      <c r="E420" s="98" t="s">
        <v>1</v>
      </c>
      <c r="F420" s="216" t="s">
        <v>246</v>
      </c>
      <c r="G420" s="155"/>
      <c r="H420" s="217">
        <v>-0.81</v>
      </c>
      <c r="M420" s="96"/>
    </row>
    <row r="421" spans="2:13" s="12" customFormat="1" x14ac:dyDescent="0.2">
      <c r="B421" s="96"/>
      <c r="D421" s="214" t="s">
        <v>156</v>
      </c>
      <c r="E421" s="98" t="s">
        <v>1</v>
      </c>
      <c r="F421" s="216" t="s">
        <v>247</v>
      </c>
      <c r="G421" s="155"/>
      <c r="H421" s="217">
        <v>75.62</v>
      </c>
      <c r="M421" s="96"/>
    </row>
    <row r="422" spans="2:13" s="12" customFormat="1" x14ac:dyDescent="0.2">
      <c r="B422" s="96"/>
      <c r="D422" s="214" t="s">
        <v>156</v>
      </c>
      <c r="E422" s="98" t="s">
        <v>1</v>
      </c>
      <c r="F422" s="216" t="s">
        <v>248</v>
      </c>
      <c r="G422" s="155"/>
      <c r="H422" s="217">
        <v>-1.5</v>
      </c>
      <c r="M422" s="96"/>
    </row>
    <row r="423" spans="2:13" s="12" customFormat="1" x14ac:dyDescent="0.2">
      <c r="B423" s="96"/>
      <c r="D423" s="214" t="s">
        <v>156</v>
      </c>
      <c r="E423" s="98" t="s">
        <v>1</v>
      </c>
      <c r="F423" s="216" t="s">
        <v>249</v>
      </c>
      <c r="G423" s="155"/>
      <c r="H423" s="217">
        <v>-1.62</v>
      </c>
      <c r="M423" s="96"/>
    </row>
    <row r="424" spans="2:13" s="12" customFormat="1" x14ac:dyDescent="0.2">
      <c r="B424" s="96"/>
      <c r="D424" s="214" t="s">
        <v>156</v>
      </c>
      <c r="E424" s="98" t="s">
        <v>1</v>
      </c>
      <c r="F424" s="216" t="s">
        <v>250</v>
      </c>
      <c r="G424" s="155"/>
      <c r="H424" s="217">
        <v>43.71</v>
      </c>
      <c r="M424" s="96"/>
    </row>
    <row r="425" spans="2:13" s="13" customFormat="1" x14ac:dyDescent="0.2">
      <c r="B425" s="100"/>
      <c r="D425" s="214" t="s">
        <v>156</v>
      </c>
      <c r="E425" s="101" t="s">
        <v>1</v>
      </c>
      <c r="F425" s="216" t="s">
        <v>188</v>
      </c>
      <c r="G425" s="155"/>
      <c r="H425" s="217">
        <v>193.8</v>
      </c>
      <c r="M425" s="100"/>
    </row>
    <row r="426" spans="2:13" s="1" customFormat="1" ht="57" customHeight="1" x14ac:dyDescent="0.2">
      <c r="B426" s="89"/>
      <c r="C426" s="90" t="s">
        <v>318</v>
      </c>
      <c r="D426" s="90" t="s">
        <v>150</v>
      </c>
      <c r="E426" s="91" t="s">
        <v>319</v>
      </c>
      <c r="F426" s="127" t="s">
        <v>1948</v>
      </c>
      <c r="G426" s="128" t="s">
        <v>181</v>
      </c>
      <c r="H426" s="129">
        <v>1615.01</v>
      </c>
      <c r="I426" s="129"/>
      <c r="J426" s="129"/>
      <c r="K426" s="134"/>
      <c r="L426" s="92" t="s">
        <v>315</v>
      </c>
      <c r="M426" s="29"/>
    </row>
    <row r="427" spans="2:13" s="14" customFormat="1" x14ac:dyDescent="0.2">
      <c r="B427" s="106"/>
      <c r="D427" s="214" t="s">
        <v>156</v>
      </c>
      <c r="E427" s="107" t="s">
        <v>1</v>
      </c>
      <c r="F427" s="216" t="s">
        <v>279</v>
      </c>
      <c r="G427" s="155"/>
      <c r="H427" s="215" t="s">
        <v>1</v>
      </c>
      <c r="I427" s="155"/>
      <c r="M427" s="106"/>
    </row>
    <row r="428" spans="2:13" s="12" customFormat="1" x14ac:dyDescent="0.2">
      <c r="B428" s="96"/>
      <c r="D428" s="214" t="s">
        <v>156</v>
      </c>
      <c r="E428" s="98" t="s">
        <v>1</v>
      </c>
      <c r="F428" s="216" t="s">
        <v>280</v>
      </c>
      <c r="G428" s="155"/>
      <c r="H428" s="239">
        <v>50.4</v>
      </c>
      <c r="I428" s="155"/>
      <c r="M428" s="96"/>
    </row>
    <row r="429" spans="2:13" s="14" customFormat="1" x14ac:dyDescent="0.2">
      <c r="B429" s="106"/>
      <c r="D429" s="214" t="s">
        <v>156</v>
      </c>
      <c r="E429" s="107" t="s">
        <v>1</v>
      </c>
      <c r="F429" s="216" t="s">
        <v>281</v>
      </c>
      <c r="G429" s="155"/>
      <c r="H429" s="239" t="s">
        <v>1</v>
      </c>
      <c r="I429" s="155"/>
      <c r="M429" s="106"/>
    </row>
    <row r="430" spans="2:13" s="12" customFormat="1" x14ac:dyDescent="0.2">
      <c r="B430" s="96"/>
      <c r="D430" s="214" t="s">
        <v>156</v>
      </c>
      <c r="E430" s="98" t="s">
        <v>1</v>
      </c>
      <c r="F430" s="216" t="s">
        <v>282</v>
      </c>
      <c r="G430" s="155"/>
      <c r="H430" s="239">
        <v>14.7</v>
      </c>
      <c r="I430" s="155"/>
      <c r="M430" s="96"/>
    </row>
    <row r="431" spans="2:13" s="12" customFormat="1" x14ac:dyDescent="0.2">
      <c r="B431" s="96"/>
      <c r="D431" s="214" t="s">
        <v>156</v>
      </c>
      <c r="E431" s="98" t="s">
        <v>1</v>
      </c>
      <c r="F431" s="216" t="s">
        <v>283</v>
      </c>
      <c r="G431" s="155"/>
      <c r="H431" s="239">
        <v>761.5</v>
      </c>
      <c r="I431" s="155"/>
      <c r="M431" s="96"/>
    </row>
    <row r="432" spans="2:13" s="12" customFormat="1" x14ac:dyDescent="0.2">
      <c r="B432" s="96"/>
      <c r="D432" s="214" t="s">
        <v>156</v>
      </c>
      <c r="E432" s="98" t="s">
        <v>1</v>
      </c>
      <c r="F432" s="216" t="s">
        <v>284</v>
      </c>
      <c r="G432" s="155"/>
      <c r="H432" s="239">
        <v>782.5</v>
      </c>
      <c r="I432" s="155"/>
      <c r="M432" s="96"/>
    </row>
    <row r="433" spans="2:13" s="12" customFormat="1" x14ac:dyDescent="0.2">
      <c r="B433" s="96"/>
      <c r="D433" s="214" t="s">
        <v>156</v>
      </c>
      <c r="E433" s="98" t="s">
        <v>1</v>
      </c>
      <c r="F433" s="216" t="s">
        <v>285</v>
      </c>
      <c r="G433" s="155"/>
      <c r="H433" s="239">
        <v>277.5</v>
      </c>
      <c r="I433" s="155"/>
      <c r="M433" s="96"/>
    </row>
    <row r="434" spans="2:13" s="12" customFormat="1" x14ac:dyDescent="0.2">
      <c r="B434" s="96"/>
      <c r="D434" s="214" t="s">
        <v>156</v>
      </c>
      <c r="E434" s="98" t="s">
        <v>1</v>
      </c>
      <c r="F434" s="216" t="s">
        <v>286</v>
      </c>
      <c r="G434" s="155"/>
      <c r="H434" s="239">
        <v>262.5</v>
      </c>
      <c r="I434" s="155"/>
      <c r="M434" s="96"/>
    </row>
    <row r="435" spans="2:13" s="12" customFormat="1" x14ac:dyDescent="0.2">
      <c r="B435" s="96"/>
      <c r="D435" s="214" t="s">
        <v>156</v>
      </c>
      <c r="E435" s="98" t="s">
        <v>1</v>
      </c>
      <c r="F435" s="216" t="s">
        <v>287</v>
      </c>
      <c r="G435" s="155"/>
      <c r="H435" s="239">
        <v>-15.12</v>
      </c>
      <c r="I435" s="155"/>
      <c r="M435" s="96"/>
    </row>
    <row r="436" spans="2:13" s="12" customFormat="1" x14ac:dyDescent="0.2">
      <c r="B436" s="96"/>
      <c r="D436" s="214" t="s">
        <v>156</v>
      </c>
      <c r="E436" s="98" t="s">
        <v>1</v>
      </c>
      <c r="F436" s="216" t="s">
        <v>288</v>
      </c>
      <c r="G436" s="155"/>
      <c r="H436" s="239">
        <v>-41.04</v>
      </c>
      <c r="I436" s="155"/>
      <c r="M436" s="96"/>
    </row>
    <row r="437" spans="2:13" s="12" customFormat="1" x14ac:dyDescent="0.2">
      <c r="B437" s="96"/>
      <c r="D437" s="214" t="s">
        <v>156</v>
      </c>
      <c r="E437" s="98" t="s">
        <v>1</v>
      </c>
      <c r="F437" s="216" t="s">
        <v>289</v>
      </c>
      <c r="G437" s="155"/>
      <c r="H437" s="239">
        <v>-4.32</v>
      </c>
      <c r="I437" s="155"/>
      <c r="M437" s="96"/>
    </row>
    <row r="438" spans="2:13" s="12" customFormat="1" x14ac:dyDescent="0.2">
      <c r="B438" s="96"/>
      <c r="D438" s="214" t="s">
        <v>156</v>
      </c>
      <c r="E438" s="98" t="s">
        <v>1</v>
      </c>
      <c r="F438" s="216" t="s">
        <v>290</v>
      </c>
      <c r="G438" s="155"/>
      <c r="H438" s="239">
        <v>-12.96</v>
      </c>
      <c r="I438" s="155"/>
      <c r="M438" s="96"/>
    </row>
    <row r="439" spans="2:13" s="12" customFormat="1" x14ac:dyDescent="0.2">
      <c r="B439" s="96"/>
      <c r="D439" s="214" t="s">
        <v>156</v>
      </c>
      <c r="E439" s="98" t="s">
        <v>1</v>
      </c>
      <c r="F439" s="216" t="s">
        <v>291</v>
      </c>
      <c r="G439" s="155"/>
      <c r="H439" s="239">
        <v>-21.96</v>
      </c>
      <c r="I439" s="155"/>
      <c r="M439" s="96"/>
    </row>
    <row r="440" spans="2:13" s="12" customFormat="1" x14ac:dyDescent="0.2">
      <c r="B440" s="96"/>
      <c r="D440" s="214" t="s">
        <v>156</v>
      </c>
      <c r="E440" s="98" t="s">
        <v>1</v>
      </c>
      <c r="F440" s="216" t="s">
        <v>292</v>
      </c>
      <c r="G440" s="155"/>
      <c r="H440" s="239">
        <v>-4.32</v>
      </c>
      <c r="I440" s="155"/>
      <c r="M440" s="96"/>
    </row>
    <row r="441" spans="2:13" s="12" customFormat="1" x14ac:dyDescent="0.2">
      <c r="B441" s="96"/>
      <c r="D441" s="214" t="s">
        <v>156</v>
      </c>
      <c r="E441" s="98" t="s">
        <v>1</v>
      </c>
      <c r="F441" s="216" t="s">
        <v>293</v>
      </c>
      <c r="G441" s="155"/>
      <c r="H441" s="239">
        <v>-4.5</v>
      </c>
      <c r="I441" s="155"/>
      <c r="M441" s="96"/>
    </row>
    <row r="442" spans="2:13" s="12" customFormat="1" x14ac:dyDescent="0.2">
      <c r="B442" s="96"/>
      <c r="D442" s="214" t="s">
        <v>156</v>
      </c>
      <c r="E442" s="98" t="s">
        <v>1</v>
      </c>
      <c r="F442" s="216" t="s">
        <v>294</v>
      </c>
      <c r="G442" s="155"/>
      <c r="H442" s="239">
        <v>-0.9</v>
      </c>
      <c r="I442" s="155"/>
      <c r="M442" s="96"/>
    </row>
    <row r="443" spans="2:13" s="12" customFormat="1" x14ac:dyDescent="0.2">
      <c r="B443" s="96"/>
      <c r="D443" s="214" t="s">
        <v>156</v>
      </c>
      <c r="E443" s="98" t="s">
        <v>1</v>
      </c>
      <c r="F443" s="216" t="s">
        <v>295</v>
      </c>
      <c r="G443" s="155"/>
      <c r="H443" s="239">
        <v>-18</v>
      </c>
      <c r="I443" s="155"/>
      <c r="M443" s="96"/>
    </row>
    <row r="444" spans="2:13" s="14" customFormat="1" x14ac:dyDescent="0.2">
      <c r="B444" s="106"/>
      <c r="D444" s="214" t="s">
        <v>156</v>
      </c>
      <c r="E444" s="107" t="s">
        <v>1</v>
      </c>
      <c r="F444" s="216" t="s">
        <v>296</v>
      </c>
      <c r="G444" s="155"/>
      <c r="H444" s="215" t="s">
        <v>1</v>
      </c>
      <c r="I444" s="155"/>
      <c r="M444" s="106"/>
    </row>
    <row r="445" spans="2:13" s="12" customFormat="1" x14ac:dyDescent="0.2">
      <c r="B445" s="96"/>
      <c r="D445" s="214" t="s">
        <v>156</v>
      </c>
      <c r="E445" s="98" t="s">
        <v>1</v>
      </c>
      <c r="F445" s="216" t="s">
        <v>297</v>
      </c>
      <c r="G445" s="155"/>
      <c r="H445" s="217">
        <v>-380.16</v>
      </c>
      <c r="I445" s="155"/>
      <c r="M445" s="96"/>
    </row>
    <row r="446" spans="2:13" s="12" customFormat="1" x14ac:dyDescent="0.2">
      <c r="B446" s="96"/>
      <c r="D446" s="214" t="s">
        <v>156</v>
      </c>
      <c r="E446" s="98" t="s">
        <v>1</v>
      </c>
      <c r="F446" s="216" t="s">
        <v>298</v>
      </c>
      <c r="G446" s="155"/>
      <c r="H446" s="217">
        <v>-21.6</v>
      </c>
      <c r="I446" s="155"/>
      <c r="M446" s="96"/>
    </row>
    <row r="447" spans="2:13" s="12" customFormat="1" x14ac:dyDescent="0.2">
      <c r="B447" s="96"/>
      <c r="D447" s="214" t="s">
        <v>156</v>
      </c>
      <c r="E447" s="98" t="s">
        <v>1</v>
      </c>
      <c r="F447" s="216" t="s">
        <v>299</v>
      </c>
      <c r="G447" s="155"/>
      <c r="H447" s="217">
        <v>-8.4</v>
      </c>
      <c r="I447" s="155"/>
      <c r="J447" s="140"/>
      <c r="M447" s="96"/>
    </row>
    <row r="448" spans="2:13" s="12" customFormat="1" x14ac:dyDescent="0.2">
      <c r="B448" s="96"/>
      <c r="D448" s="214" t="s">
        <v>156</v>
      </c>
      <c r="E448" s="98" t="s">
        <v>1</v>
      </c>
      <c r="F448" s="216" t="s">
        <v>300</v>
      </c>
      <c r="G448" s="155"/>
      <c r="H448" s="217">
        <v>-0.81</v>
      </c>
      <c r="I448" s="155"/>
      <c r="M448" s="96"/>
    </row>
    <row r="449" spans="2:13" s="13" customFormat="1" x14ac:dyDescent="0.2">
      <c r="B449" s="100"/>
      <c r="D449" s="214" t="s">
        <v>156</v>
      </c>
      <c r="E449" s="101" t="s">
        <v>1</v>
      </c>
      <c r="F449" s="216" t="s">
        <v>188</v>
      </c>
      <c r="G449" s="155"/>
      <c r="H449" s="217">
        <v>1615.0099999999995</v>
      </c>
      <c r="I449" s="155"/>
      <c r="M449" s="100"/>
    </row>
    <row r="450" spans="2:13" s="1" customFormat="1" ht="48" customHeight="1" x14ac:dyDescent="0.2">
      <c r="B450" s="89"/>
      <c r="C450" s="90" t="s">
        <v>320</v>
      </c>
      <c r="D450" s="90" t="s">
        <v>150</v>
      </c>
      <c r="E450" s="91" t="s">
        <v>321</v>
      </c>
      <c r="F450" s="127" t="s">
        <v>1949</v>
      </c>
      <c r="G450" s="128" t="s">
        <v>181</v>
      </c>
      <c r="H450" s="129">
        <v>79.3</v>
      </c>
      <c r="I450" s="129"/>
      <c r="J450" s="129"/>
      <c r="K450" s="134"/>
      <c r="L450" s="92" t="s">
        <v>315</v>
      </c>
      <c r="M450" s="29"/>
    </row>
    <row r="451" spans="2:13" s="14" customFormat="1" ht="13.5" customHeight="1" x14ac:dyDescent="0.2">
      <c r="B451" s="106"/>
      <c r="D451" s="214" t="s">
        <v>156</v>
      </c>
      <c r="E451" s="215" t="s">
        <v>1</v>
      </c>
      <c r="F451" s="216" t="s">
        <v>1323</v>
      </c>
      <c r="G451" s="155"/>
      <c r="H451" s="215" t="s">
        <v>1</v>
      </c>
      <c r="I451" s="155"/>
      <c r="J451" s="155"/>
      <c r="K451" s="155"/>
      <c r="M451" s="106"/>
    </row>
    <row r="452" spans="2:13" s="12" customFormat="1" ht="13.5" customHeight="1" x14ac:dyDescent="0.2">
      <c r="B452" s="96"/>
      <c r="D452" s="214" t="s">
        <v>156</v>
      </c>
      <c r="E452" s="215" t="s">
        <v>1</v>
      </c>
      <c r="F452" s="216" t="s">
        <v>278</v>
      </c>
      <c r="G452" s="155"/>
      <c r="H452" s="217">
        <v>79.3</v>
      </c>
      <c r="I452" s="155"/>
      <c r="J452" s="155"/>
      <c r="K452" s="155"/>
      <c r="M452" s="96"/>
    </row>
    <row r="453" spans="2:13" s="13" customFormat="1" ht="13.5" customHeight="1" x14ac:dyDescent="0.2">
      <c r="B453" s="100"/>
      <c r="D453" s="214" t="s">
        <v>156</v>
      </c>
      <c r="E453" s="215" t="s">
        <v>1</v>
      </c>
      <c r="F453" s="216" t="s">
        <v>188</v>
      </c>
      <c r="G453" s="155"/>
      <c r="H453" s="217">
        <v>79.3</v>
      </c>
      <c r="I453" s="155"/>
      <c r="J453" s="155"/>
      <c r="K453" s="155"/>
      <c r="M453" s="100"/>
    </row>
    <row r="454" spans="2:13" s="1" customFormat="1" ht="31.5" customHeight="1" x14ac:dyDescent="0.2">
      <c r="B454" s="89"/>
      <c r="C454" s="90" t="s">
        <v>322</v>
      </c>
      <c r="D454" s="90" t="s">
        <v>150</v>
      </c>
      <c r="E454" s="91" t="s">
        <v>323</v>
      </c>
      <c r="F454" s="127" t="s">
        <v>1588</v>
      </c>
      <c r="G454" s="128" t="s">
        <v>153</v>
      </c>
      <c r="H454" s="129">
        <v>4.25</v>
      </c>
      <c r="I454" s="129"/>
      <c r="J454" s="129"/>
      <c r="K454" s="111"/>
      <c r="L454" s="92" t="s">
        <v>1</v>
      </c>
      <c r="M454" s="29"/>
    </row>
    <row r="455" spans="2:13" s="12" customFormat="1" x14ac:dyDescent="0.2">
      <c r="B455" s="96"/>
      <c r="C455" s="155"/>
      <c r="D455" s="214" t="s">
        <v>156</v>
      </c>
      <c r="E455" s="215" t="s">
        <v>1</v>
      </c>
      <c r="F455" s="216" t="s">
        <v>157</v>
      </c>
      <c r="G455" s="155"/>
      <c r="H455" s="217">
        <v>4.25</v>
      </c>
      <c r="I455" s="155"/>
      <c r="J455" s="155"/>
      <c r="K455" s="155"/>
      <c r="L455" s="155"/>
      <c r="M455" s="324"/>
    </row>
    <row r="456" spans="2:13" s="11" customFormat="1" ht="22.9" customHeight="1" x14ac:dyDescent="0.2">
      <c r="B456" s="85"/>
      <c r="C456" s="172"/>
      <c r="D456" s="219" t="s">
        <v>56</v>
      </c>
      <c r="E456" s="220" t="s">
        <v>324</v>
      </c>
      <c r="F456" s="220" t="s">
        <v>325</v>
      </c>
      <c r="G456" s="172"/>
      <c r="H456" s="172"/>
      <c r="I456" s="172"/>
      <c r="J456" s="172"/>
      <c r="K456" s="222"/>
      <c r="L456" s="172"/>
      <c r="M456" s="323"/>
    </row>
    <row r="457" spans="2:13" s="1" customFormat="1" ht="30.75" customHeight="1" x14ac:dyDescent="0.2">
      <c r="B457" s="89"/>
      <c r="C457" s="90" t="s">
        <v>326</v>
      </c>
      <c r="D457" s="90" t="s">
        <v>150</v>
      </c>
      <c r="E457" s="91" t="s">
        <v>327</v>
      </c>
      <c r="F457" s="127" t="s">
        <v>2136</v>
      </c>
      <c r="G457" s="128" t="s">
        <v>181</v>
      </c>
      <c r="H457" s="129">
        <v>218.03</v>
      </c>
      <c r="I457" s="129"/>
      <c r="J457" s="129"/>
      <c r="K457" s="111"/>
      <c r="L457" s="92" t="s">
        <v>1</v>
      </c>
      <c r="M457" s="29"/>
    </row>
    <row r="458" spans="2:13" s="1" customFormat="1" ht="41.25" customHeight="1" x14ac:dyDescent="0.2">
      <c r="B458" s="89"/>
      <c r="C458" s="90" t="s">
        <v>328</v>
      </c>
      <c r="D458" s="90" t="s">
        <v>150</v>
      </c>
      <c r="E458" s="91" t="s">
        <v>329</v>
      </c>
      <c r="F458" s="127" t="s">
        <v>2137</v>
      </c>
      <c r="G458" s="128" t="s">
        <v>181</v>
      </c>
      <c r="H458" s="129">
        <v>218.03</v>
      </c>
      <c r="I458" s="129"/>
      <c r="J458" s="129"/>
      <c r="K458" s="111"/>
      <c r="L458" s="92" t="s">
        <v>1</v>
      </c>
      <c r="M458" s="29"/>
    </row>
    <row r="459" spans="2:13" s="1" customFormat="1" ht="30" customHeight="1" x14ac:dyDescent="0.2">
      <c r="B459" s="89"/>
      <c r="C459" s="90" t="s">
        <v>330</v>
      </c>
      <c r="D459" s="90" t="s">
        <v>150</v>
      </c>
      <c r="E459" s="91" t="s">
        <v>331</v>
      </c>
      <c r="F459" s="127" t="s">
        <v>2230</v>
      </c>
      <c r="G459" s="128" t="s">
        <v>181</v>
      </c>
      <c r="H459" s="129">
        <v>218.03</v>
      </c>
      <c r="I459" s="129"/>
      <c r="J459" s="129"/>
      <c r="K459" s="111"/>
      <c r="L459" s="92" t="s">
        <v>1</v>
      </c>
      <c r="M459" s="29"/>
    </row>
    <row r="460" spans="2:13" s="1" customFormat="1" ht="30.75" customHeight="1" x14ac:dyDescent="0.2">
      <c r="B460" s="89"/>
      <c r="C460" s="90" t="s">
        <v>332</v>
      </c>
      <c r="D460" s="90" t="s">
        <v>150</v>
      </c>
      <c r="E460" s="91" t="s">
        <v>333</v>
      </c>
      <c r="F460" s="127" t="s">
        <v>2138</v>
      </c>
      <c r="G460" s="128" t="s">
        <v>181</v>
      </c>
      <c r="H460" s="129">
        <v>218.03</v>
      </c>
      <c r="I460" s="129"/>
      <c r="J460" s="129"/>
      <c r="K460" s="111"/>
      <c r="L460" s="92" t="s">
        <v>1</v>
      </c>
      <c r="M460" s="29"/>
    </row>
    <row r="461" spans="2:13" s="1" customFormat="1" ht="30" customHeight="1" x14ac:dyDescent="0.2">
      <c r="B461" s="89"/>
      <c r="C461" s="90" t="s">
        <v>334</v>
      </c>
      <c r="D461" s="90" t="s">
        <v>150</v>
      </c>
      <c r="E461" s="91" t="s">
        <v>335</v>
      </c>
      <c r="F461" s="127" t="s">
        <v>2139</v>
      </c>
      <c r="G461" s="128" t="s">
        <v>181</v>
      </c>
      <c r="H461" s="129">
        <v>218.03</v>
      </c>
      <c r="I461" s="129"/>
      <c r="J461" s="129"/>
      <c r="K461" s="111"/>
      <c r="L461" s="92" t="s">
        <v>1</v>
      </c>
      <c r="M461" s="29"/>
    </row>
    <row r="462" spans="2:13" s="1" customFormat="1" ht="28.5" customHeight="1" x14ac:dyDescent="0.2">
      <c r="B462" s="89"/>
      <c r="C462" s="90" t="s">
        <v>336</v>
      </c>
      <c r="D462" s="90" t="s">
        <v>150</v>
      </c>
      <c r="E462" s="91" t="s">
        <v>337</v>
      </c>
      <c r="F462" s="127" t="s">
        <v>1589</v>
      </c>
      <c r="G462" s="128" t="s">
        <v>181</v>
      </c>
      <c r="H462" s="129">
        <v>218.03</v>
      </c>
      <c r="I462" s="129"/>
      <c r="J462" s="129"/>
      <c r="K462" s="111"/>
      <c r="L462" s="92" t="s">
        <v>1</v>
      </c>
      <c r="M462" s="29"/>
    </row>
    <row r="463" spans="2:13" s="1" customFormat="1" ht="44.25" customHeight="1" x14ac:dyDescent="0.2">
      <c r="B463" s="89"/>
      <c r="C463" s="90" t="s">
        <v>338</v>
      </c>
      <c r="D463" s="90" t="s">
        <v>150</v>
      </c>
      <c r="E463" s="91" t="s">
        <v>339</v>
      </c>
      <c r="F463" s="127" t="s">
        <v>1590</v>
      </c>
      <c r="G463" s="128" t="s">
        <v>181</v>
      </c>
      <c r="H463" s="129">
        <v>218.03</v>
      </c>
      <c r="I463" s="129"/>
      <c r="J463" s="129"/>
      <c r="K463" s="111"/>
      <c r="L463" s="92" t="s">
        <v>1</v>
      </c>
      <c r="M463" s="29"/>
    </row>
    <row r="464" spans="2:13" s="1" customFormat="1" ht="32.25" customHeight="1" x14ac:dyDescent="0.2">
      <c r="B464" s="89"/>
      <c r="C464" s="90" t="s">
        <v>340</v>
      </c>
      <c r="D464" s="90" t="s">
        <v>150</v>
      </c>
      <c r="E464" s="91" t="s">
        <v>341</v>
      </c>
      <c r="F464" s="122" t="s">
        <v>1568</v>
      </c>
      <c r="G464" s="128" t="s">
        <v>181</v>
      </c>
      <c r="H464" s="129">
        <v>218.03</v>
      </c>
      <c r="I464" s="129"/>
      <c r="J464" s="129"/>
      <c r="K464" s="111"/>
      <c r="L464" s="92" t="s">
        <v>1</v>
      </c>
      <c r="M464" s="29"/>
    </row>
    <row r="465" spans="2:13" s="11" customFormat="1" ht="22.9" customHeight="1" x14ac:dyDescent="0.2">
      <c r="B465" s="85"/>
      <c r="D465" s="86" t="s">
        <v>56</v>
      </c>
      <c r="E465" s="88" t="s">
        <v>179</v>
      </c>
      <c r="F465" s="88" t="s">
        <v>342</v>
      </c>
      <c r="K465" s="113"/>
      <c r="M465" s="85"/>
    </row>
    <row r="466" spans="2:13" s="1" customFormat="1" ht="40.5" customHeight="1" x14ac:dyDescent="0.2">
      <c r="B466" s="89"/>
      <c r="C466" s="90" t="s">
        <v>343</v>
      </c>
      <c r="D466" s="90" t="s">
        <v>150</v>
      </c>
      <c r="E466" s="109" t="s">
        <v>344</v>
      </c>
      <c r="F466" s="127" t="s">
        <v>1773</v>
      </c>
      <c r="G466" s="93" t="s">
        <v>234</v>
      </c>
      <c r="H466" s="134">
        <v>70.900000000000006</v>
      </c>
      <c r="I466" s="129"/>
      <c r="J466" s="129"/>
      <c r="K466" s="134"/>
      <c r="L466" s="92" t="s">
        <v>1</v>
      </c>
      <c r="M466" s="29"/>
    </row>
    <row r="467" spans="2:13" s="12" customFormat="1" x14ac:dyDescent="0.2">
      <c r="B467" s="96"/>
      <c r="C467" s="155"/>
      <c r="D467" s="214" t="s">
        <v>156</v>
      </c>
      <c r="E467" s="215" t="s">
        <v>1</v>
      </c>
      <c r="F467" s="216" t="s">
        <v>345</v>
      </c>
      <c r="G467" s="155"/>
      <c r="H467" s="217">
        <v>70.900000000000006</v>
      </c>
      <c r="I467" s="217"/>
      <c r="J467" s="217"/>
      <c r="K467" s="217"/>
      <c r="M467" s="96"/>
    </row>
    <row r="468" spans="2:13" s="1" customFormat="1" ht="27.75" customHeight="1" x14ac:dyDescent="0.2">
      <c r="B468" s="89"/>
      <c r="C468" s="199" t="s">
        <v>346</v>
      </c>
      <c r="D468" s="199" t="s">
        <v>218</v>
      </c>
      <c r="E468" s="200" t="s">
        <v>347</v>
      </c>
      <c r="F468" s="201" t="s">
        <v>1891</v>
      </c>
      <c r="G468" s="202" t="s">
        <v>348</v>
      </c>
      <c r="H468" s="203">
        <v>142</v>
      </c>
      <c r="I468" s="203"/>
      <c r="J468" s="240"/>
      <c r="K468" s="205"/>
      <c r="L468" s="104" t="s">
        <v>1</v>
      </c>
      <c r="M468" s="105"/>
    </row>
    <row r="469" spans="2:13" s="12" customFormat="1" ht="15" customHeight="1" x14ac:dyDescent="0.2">
      <c r="B469" s="96"/>
      <c r="C469" s="155"/>
      <c r="D469" s="214" t="s">
        <v>156</v>
      </c>
      <c r="E469" s="155"/>
      <c r="F469" s="223" t="s">
        <v>1822</v>
      </c>
      <c r="G469" s="224"/>
      <c r="H469" s="218">
        <v>142</v>
      </c>
      <c r="I469" s="218"/>
      <c r="J469" s="218"/>
      <c r="K469" s="217"/>
      <c r="M469" s="96"/>
    </row>
    <row r="470" spans="2:13" s="1" customFormat="1" ht="45.75" customHeight="1" x14ac:dyDescent="0.2">
      <c r="B470" s="89"/>
      <c r="C470" s="90" t="s">
        <v>349</v>
      </c>
      <c r="D470" s="90" t="s">
        <v>150</v>
      </c>
      <c r="E470" s="109" t="s">
        <v>350</v>
      </c>
      <c r="F470" s="127" t="s">
        <v>1591</v>
      </c>
      <c r="G470" s="128" t="s">
        <v>153</v>
      </c>
      <c r="H470" s="129">
        <v>5.33</v>
      </c>
      <c r="I470" s="129"/>
      <c r="J470" s="129"/>
      <c r="K470" s="134"/>
      <c r="L470" s="92" t="s">
        <v>1</v>
      </c>
      <c r="M470" s="29"/>
    </row>
    <row r="471" spans="2:13" s="12" customFormat="1" x14ac:dyDescent="0.2">
      <c r="B471" s="96"/>
      <c r="C471" s="155"/>
      <c r="D471" s="214" t="s">
        <v>156</v>
      </c>
      <c r="E471" s="215" t="s">
        <v>1</v>
      </c>
      <c r="F471" s="216" t="s">
        <v>351</v>
      </c>
      <c r="G471" s="155"/>
      <c r="H471" s="217">
        <v>5.33</v>
      </c>
      <c r="I471" s="217"/>
      <c r="J471" s="217"/>
      <c r="K471" s="217"/>
      <c r="M471" s="96"/>
    </row>
    <row r="472" spans="2:13" s="1" customFormat="1" ht="46.5" customHeight="1" x14ac:dyDescent="0.2">
      <c r="B472" s="89"/>
      <c r="C472" s="90" t="s">
        <v>352</v>
      </c>
      <c r="D472" s="90" t="s">
        <v>150</v>
      </c>
      <c r="E472" s="91" t="s">
        <v>353</v>
      </c>
      <c r="F472" s="127" t="s">
        <v>1592</v>
      </c>
      <c r="G472" s="128" t="s">
        <v>181</v>
      </c>
      <c r="H472" s="129">
        <v>42.54</v>
      </c>
      <c r="I472" s="129"/>
      <c r="J472" s="129"/>
      <c r="K472" s="134"/>
      <c r="L472" s="92" t="s">
        <v>154</v>
      </c>
      <c r="M472" s="29"/>
    </row>
    <row r="473" spans="2:13" s="12" customFormat="1" x14ac:dyDescent="0.2">
      <c r="B473" s="96"/>
      <c r="C473" s="155"/>
      <c r="D473" s="214" t="s">
        <v>156</v>
      </c>
      <c r="E473" s="215" t="s">
        <v>1</v>
      </c>
      <c r="F473" s="223" t="s">
        <v>216</v>
      </c>
      <c r="G473" s="224"/>
      <c r="H473" s="218">
        <v>42.54</v>
      </c>
      <c r="I473" s="218"/>
      <c r="J473" s="218"/>
      <c r="K473" s="217"/>
      <c r="M473" s="96"/>
    </row>
    <row r="474" spans="2:13" s="1" customFormat="1" ht="61.5" customHeight="1" x14ac:dyDescent="0.2">
      <c r="B474" s="89"/>
      <c r="C474" s="90" t="s">
        <v>354</v>
      </c>
      <c r="D474" s="90" t="s">
        <v>150</v>
      </c>
      <c r="E474" s="91" t="s">
        <v>355</v>
      </c>
      <c r="F474" s="127" t="s">
        <v>1894</v>
      </c>
      <c r="G474" s="128" t="s">
        <v>181</v>
      </c>
      <c r="H474" s="129">
        <v>2950</v>
      </c>
      <c r="I474" s="129"/>
      <c r="J474" s="129"/>
      <c r="K474" s="134"/>
      <c r="L474" s="92" t="s">
        <v>1</v>
      </c>
      <c r="M474" s="29"/>
    </row>
    <row r="475" spans="2:13" s="1" customFormat="1" ht="46.5" customHeight="1" x14ac:dyDescent="0.2">
      <c r="B475" s="89"/>
      <c r="C475" s="90" t="s">
        <v>356</v>
      </c>
      <c r="D475" s="90" t="s">
        <v>150</v>
      </c>
      <c r="E475" s="91" t="s">
        <v>357</v>
      </c>
      <c r="F475" s="92" t="s">
        <v>1671</v>
      </c>
      <c r="G475" s="93" t="s">
        <v>181</v>
      </c>
      <c r="H475" s="134">
        <v>17700</v>
      </c>
      <c r="I475" s="129"/>
      <c r="J475" s="129"/>
      <c r="K475" s="111"/>
      <c r="L475" s="92" t="s">
        <v>1</v>
      </c>
      <c r="M475" s="29"/>
    </row>
    <row r="476" spans="2:13" s="12" customFormat="1" ht="15" customHeight="1" x14ac:dyDescent="0.2">
      <c r="B476" s="96"/>
      <c r="C476" s="155"/>
      <c r="D476" s="214" t="s">
        <v>156</v>
      </c>
      <c r="E476" s="155"/>
      <c r="F476" s="216" t="s">
        <v>1823</v>
      </c>
      <c r="G476" s="155"/>
      <c r="H476" s="217">
        <v>17700</v>
      </c>
      <c r="I476" s="217"/>
      <c r="J476" s="217"/>
      <c r="K476" s="217"/>
      <c r="M476" s="96"/>
    </row>
    <row r="477" spans="2:13" s="1" customFormat="1" ht="57.75" customHeight="1" x14ac:dyDescent="0.2">
      <c r="B477" s="89"/>
      <c r="C477" s="90" t="s">
        <v>359</v>
      </c>
      <c r="D477" s="90" t="s">
        <v>150</v>
      </c>
      <c r="E477" s="91" t="s">
        <v>360</v>
      </c>
      <c r="F477" s="127" t="s">
        <v>1672</v>
      </c>
      <c r="G477" s="128" t="s">
        <v>181</v>
      </c>
      <c r="H477" s="129">
        <v>2950</v>
      </c>
      <c r="I477" s="129"/>
      <c r="J477" s="129"/>
      <c r="K477" s="134"/>
      <c r="L477" s="92" t="s">
        <v>1</v>
      </c>
      <c r="M477" s="29"/>
    </row>
    <row r="478" spans="2:13" s="1" customFormat="1" ht="38.25" customHeight="1" x14ac:dyDescent="0.2">
      <c r="B478" s="89"/>
      <c r="C478" s="90" t="s">
        <v>361</v>
      </c>
      <c r="D478" s="90" t="s">
        <v>150</v>
      </c>
      <c r="E478" s="91" t="s">
        <v>362</v>
      </c>
      <c r="F478" s="127" t="s">
        <v>363</v>
      </c>
      <c r="G478" s="128" t="s">
        <v>181</v>
      </c>
      <c r="H478" s="129">
        <v>588.01</v>
      </c>
      <c r="I478" s="129"/>
      <c r="J478" s="129"/>
      <c r="K478" s="134"/>
      <c r="L478" s="92" t="s">
        <v>154</v>
      </c>
      <c r="M478" s="29"/>
    </row>
    <row r="479" spans="2:13" s="12" customFormat="1" x14ac:dyDescent="0.2">
      <c r="B479" s="96"/>
      <c r="C479" s="155"/>
      <c r="D479" s="214" t="s">
        <v>156</v>
      </c>
      <c r="E479" s="215" t="s">
        <v>1</v>
      </c>
      <c r="F479" s="223" t="s">
        <v>364</v>
      </c>
      <c r="G479" s="224"/>
      <c r="H479" s="218">
        <v>588.01</v>
      </c>
      <c r="I479" s="218"/>
      <c r="J479" s="218"/>
      <c r="K479" s="217"/>
      <c r="M479" s="96"/>
    </row>
    <row r="480" spans="2:13" s="1" customFormat="1" ht="25.5" customHeight="1" x14ac:dyDescent="0.2">
      <c r="B480" s="89"/>
      <c r="C480" s="90" t="s">
        <v>365</v>
      </c>
      <c r="D480" s="90" t="s">
        <v>150</v>
      </c>
      <c r="E480" s="91" t="s">
        <v>366</v>
      </c>
      <c r="F480" s="127" t="s">
        <v>367</v>
      </c>
      <c r="G480" s="128" t="s">
        <v>181</v>
      </c>
      <c r="H480" s="129">
        <v>2940.06</v>
      </c>
      <c r="I480" s="129"/>
      <c r="J480" s="129"/>
      <c r="K480" s="134"/>
      <c r="L480" s="92" t="s">
        <v>154</v>
      </c>
      <c r="M480" s="29"/>
    </row>
    <row r="481" spans="2:13" s="12" customFormat="1" ht="13.5" customHeight="1" x14ac:dyDescent="0.2">
      <c r="B481" s="96"/>
      <c r="C481" s="155"/>
      <c r="D481" s="214" t="s">
        <v>156</v>
      </c>
      <c r="E481" s="215" t="s">
        <v>1</v>
      </c>
      <c r="F481" s="223" t="s">
        <v>368</v>
      </c>
      <c r="G481" s="224"/>
      <c r="H481" s="218">
        <v>2940.06</v>
      </c>
      <c r="I481" s="218"/>
      <c r="J481" s="218"/>
      <c r="K481" s="217"/>
      <c r="M481" s="96"/>
    </row>
    <row r="482" spans="2:13" s="1" customFormat="1" ht="33.75" customHeight="1" x14ac:dyDescent="0.2">
      <c r="B482" s="89"/>
      <c r="C482" s="90" t="s">
        <v>369</v>
      </c>
      <c r="D482" s="90" t="s">
        <v>150</v>
      </c>
      <c r="E482" s="91" t="s">
        <v>370</v>
      </c>
      <c r="F482" s="127" t="s">
        <v>371</v>
      </c>
      <c r="G482" s="128" t="s">
        <v>181</v>
      </c>
      <c r="H482" s="129">
        <v>719.95</v>
      </c>
      <c r="I482" s="129"/>
      <c r="J482" s="129"/>
      <c r="K482" s="134"/>
      <c r="L482" s="92" t="s">
        <v>1</v>
      </c>
      <c r="M482" s="29"/>
    </row>
    <row r="483" spans="2:13" s="12" customFormat="1" x14ac:dyDescent="0.2">
      <c r="B483" s="96"/>
      <c r="D483" s="214" t="s">
        <v>156</v>
      </c>
      <c r="E483" s="215" t="s">
        <v>1</v>
      </c>
      <c r="F483" s="216" t="s">
        <v>372</v>
      </c>
      <c r="G483" s="155"/>
      <c r="H483" s="217">
        <v>44.95</v>
      </c>
      <c r="M483" s="96"/>
    </row>
    <row r="484" spans="2:13" s="12" customFormat="1" x14ac:dyDescent="0.2">
      <c r="B484" s="96"/>
      <c r="D484" s="214" t="s">
        <v>156</v>
      </c>
      <c r="E484" s="215" t="s">
        <v>1</v>
      </c>
      <c r="F484" s="216" t="s">
        <v>373</v>
      </c>
      <c r="G484" s="155"/>
      <c r="H484" s="217">
        <v>354.6</v>
      </c>
      <c r="M484" s="96"/>
    </row>
    <row r="485" spans="2:13" s="12" customFormat="1" x14ac:dyDescent="0.2">
      <c r="B485" s="96"/>
      <c r="D485" s="214" t="s">
        <v>156</v>
      </c>
      <c r="E485" s="215" t="s">
        <v>1</v>
      </c>
      <c r="F485" s="216" t="s">
        <v>374</v>
      </c>
      <c r="G485" s="155"/>
      <c r="H485" s="217">
        <v>30.9</v>
      </c>
      <c r="M485" s="96"/>
    </row>
    <row r="486" spans="2:13" s="12" customFormat="1" x14ac:dyDescent="0.2">
      <c r="B486" s="96"/>
      <c r="D486" s="214" t="s">
        <v>156</v>
      </c>
      <c r="E486" s="215" t="s">
        <v>1</v>
      </c>
      <c r="F486" s="216" t="s">
        <v>375</v>
      </c>
      <c r="G486" s="155"/>
      <c r="H486" s="217">
        <v>70.7</v>
      </c>
      <c r="M486" s="96"/>
    </row>
    <row r="487" spans="2:13" s="12" customFormat="1" x14ac:dyDescent="0.2">
      <c r="B487" s="96"/>
      <c r="D487" s="214" t="s">
        <v>156</v>
      </c>
      <c r="E487" s="215" t="s">
        <v>1</v>
      </c>
      <c r="F487" s="216" t="s">
        <v>375</v>
      </c>
      <c r="G487" s="155"/>
      <c r="H487" s="217">
        <v>70.7</v>
      </c>
      <c r="M487" s="96"/>
    </row>
    <row r="488" spans="2:13" s="12" customFormat="1" x14ac:dyDescent="0.2">
      <c r="B488" s="96"/>
      <c r="D488" s="214" t="s">
        <v>156</v>
      </c>
      <c r="E488" s="215" t="s">
        <v>1</v>
      </c>
      <c r="F488" s="216" t="s">
        <v>376</v>
      </c>
      <c r="G488" s="155"/>
      <c r="H488" s="217">
        <v>148.1</v>
      </c>
      <c r="M488" s="96"/>
    </row>
    <row r="489" spans="2:13" s="13" customFormat="1" x14ac:dyDescent="0.2">
      <c r="B489" s="100"/>
      <c r="D489" s="214" t="s">
        <v>156</v>
      </c>
      <c r="E489" s="215" t="s">
        <v>1</v>
      </c>
      <c r="F489" s="216" t="s">
        <v>188</v>
      </c>
      <c r="G489" s="155"/>
      <c r="H489" s="217">
        <v>719.95</v>
      </c>
      <c r="M489" s="100"/>
    </row>
    <row r="490" spans="2:13" s="1" customFormat="1" ht="62.25" customHeight="1" x14ac:dyDescent="0.2">
      <c r="B490" s="89"/>
      <c r="C490" s="90" t="s">
        <v>377</v>
      </c>
      <c r="D490" s="90" t="s">
        <v>150</v>
      </c>
      <c r="E490" s="91" t="s">
        <v>378</v>
      </c>
      <c r="F490" s="127" t="s">
        <v>1952</v>
      </c>
      <c r="G490" s="128" t="s">
        <v>234</v>
      </c>
      <c r="H490" s="129">
        <v>1327.2</v>
      </c>
      <c r="I490" s="129"/>
      <c r="J490" s="129"/>
      <c r="K490" s="111"/>
      <c r="L490" s="92" t="s">
        <v>1</v>
      </c>
      <c r="M490" s="29"/>
    </row>
    <row r="491" spans="2:13" s="14" customFormat="1" x14ac:dyDescent="0.2">
      <c r="B491" s="106"/>
      <c r="D491" s="214" t="s">
        <v>156</v>
      </c>
      <c r="E491" s="215" t="s">
        <v>1</v>
      </c>
      <c r="F491" s="216" t="s">
        <v>243</v>
      </c>
      <c r="G491" s="155"/>
      <c r="H491" s="215" t="s">
        <v>1</v>
      </c>
      <c r="I491" s="155"/>
      <c r="M491" s="106"/>
    </row>
    <row r="492" spans="2:13" s="12" customFormat="1" x14ac:dyDescent="0.2">
      <c r="B492" s="96"/>
      <c r="D492" s="214" t="s">
        <v>156</v>
      </c>
      <c r="E492" s="215" t="s">
        <v>1</v>
      </c>
      <c r="F492" s="216" t="s">
        <v>379</v>
      </c>
      <c r="G492" s="155"/>
      <c r="H492" s="217">
        <v>14.8</v>
      </c>
      <c r="I492" s="155"/>
      <c r="M492" s="96"/>
    </row>
    <row r="493" spans="2:13" s="12" customFormat="1" x14ac:dyDescent="0.2">
      <c r="B493" s="96"/>
      <c r="D493" s="214" t="s">
        <v>156</v>
      </c>
      <c r="E493" s="215" t="s">
        <v>1</v>
      </c>
      <c r="F493" s="216" t="s">
        <v>380</v>
      </c>
      <c r="G493" s="155"/>
      <c r="H493" s="217">
        <v>14.2</v>
      </c>
      <c r="I493" s="155"/>
      <c r="M493" s="96"/>
    </row>
    <row r="494" spans="2:13" s="12" customFormat="1" x14ac:dyDescent="0.2">
      <c r="B494" s="96"/>
      <c r="D494" s="214" t="s">
        <v>156</v>
      </c>
      <c r="E494" s="215" t="s">
        <v>1</v>
      </c>
      <c r="F494" s="216" t="s">
        <v>381</v>
      </c>
      <c r="G494" s="155"/>
      <c r="H494" s="217">
        <v>18.8</v>
      </c>
      <c r="I494" s="155"/>
      <c r="M494" s="96"/>
    </row>
    <row r="495" spans="2:13" s="14" customFormat="1" x14ac:dyDescent="0.2">
      <c r="B495" s="106"/>
      <c r="D495" s="214" t="s">
        <v>156</v>
      </c>
      <c r="E495" s="215" t="s">
        <v>1</v>
      </c>
      <c r="F495" s="216" t="s">
        <v>235</v>
      </c>
      <c r="G495" s="155"/>
      <c r="H495" s="226" t="s">
        <v>1</v>
      </c>
      <c r="I495" s="155"/>
      <c r="M495" s="106"/>
    </row>
    <row r="496" spans="2:13" s="12" customFormat="1" x14ac:dyDescent="0.2">
      <c r="B496" s="96"/>
      <c r="D496" s="214" t="s">
        <v>156</v>
      </c>
      <c r="E496" s="215" t="s">
        <v>1</v>
      </c>
      <c r="F496" s="216" t="s">
        <v>382</v>
      </c>
      <c r="G496" s="155"/>
      <c r="H496" s="217">
        <v>29.4</v>
      </c>
      <c r="I496" s="155"/>
      <c r="M496" s="96"/>
    </row>
    <row r="497" spans="2:13" s="12" customFormat="1" x14ac:dyDescent="0.2">
      <c r="B497" s="96"/>
      <c r="D497" s="214" t="s">
        <v>156</v>
      </c>
      <c r="E497" s="215" t="s">
        <v>1</v>
      </c>
      <c r="F497" s="216" t="s">
        <v>383</v>
      </c>
      <c r="G497" s="155"/>
      <c r="H497" s="217">
        <v>79.8</v>
      </c>
      <c r="I497" s="155"/>
      <c r="M497" s="96"/>
    </row>
    <row r="498" spans="2:13" s="12" customFormat="1" x14ac:dyDescent="0.2">
      <c r="B498" s="96"/>
      <c r="D498" s="214" t="s">
        <v>156</v>
      </c>
      <c r="E498" s="215" t="s">
        <v>1</v>
      </c>
      <c r="F498" s="216" t="s">
        <v>384</v>
      </c>
      <c r="G498" s="155"/>
      <c r="H498" s="217">
        <v>12</v>
      </c>
      <c r="I498" s="155"/>
      <c r="M498" s="96"/>
    </row>
    <row r="499" spans="2:13" s="12" customFormat="1" x14ac:dyDescent="0.2">
      <c r="B499" s="96"/>
      <c r="D499" s="214" t="s">
        <v>156</v>
      </c>
      <c r="E499" s="215" t="s">
        <v>1</v>
      </c>
      <c r="F499" s="216" t="s">
        <v>385</v>
      </c>
      <c r="G499" s="155"/>
      <c r="H499" s="217">
        <v>36</v>
      </c>
      <c r="I499" s="155"/>
      <c r="M499" s="96"/>
    </row>
    <row r="500" spans="2:13" s="12" customFormat="1" x14ac:dyDescent="0.2">
      <c r="B500" s="96"/>
      <c r="D500" s="214" t="s">
        <v>156</v>
      </c>
      <c r="E500" s="215" t="s">
        <v>1</v>
      </c>
      <c r="F500" s="216" t="s">
        <v>386</v>
      </c>
      <c r="G500" s="155"/>
      <c r="H500" s="217">
        <v>13.3</v>
      </c>
      <c r="I500" s="155"/>
      <c r="M500" s="96"/>
    </row>
    <row r="501" spans="2:13" s="12" customFormat="1" x14ac:dyDescent="0.2">
      <c r="B501" s="96"/>
      <c r="D501" s="214" t="s">
        <v>156</v>
      </c>
      <c r="E501" s="215" t="s">
        <v>1</v>
      </c>
      <c r="F501" s="216" t="s">
        <v>387</v>
      </c>
      <c r="G501" s="155"/>
      <c r="H501" s="217">
        <v>6.6</v>
      </c>
      <c r="I501" s="155"/>
      <c r="M501" s="96"/>
    </row>
    <row r="502" spans="2:13" s="12" customFormat="1" x14ac:dyDescent="0.2">
      <c r="B502" s="96"/>
      <c r="D502" s="214" t="s">
        <v>156</v>
      </c>
      <c r="E502" s="215" t="s">
        <v>1</v>
      </c>
      <c r="F502" s="216" t="s">
        <v>388</v>
      </c>
      <c r="G502" s="155"/>
      <c r="H502" s="217">
        <v>14</v>
      </c>
      <c r="I502" s="155"/>
      <c r="M502" s="96"/>
    </row>
    <row r="503" spans="2:13" s="12" customFormat="1" x14ac:dyDescent="0.2">
      <c r="B503" s="96"/>
      <c r="D503" s="214" t="s">
        <v>156</v>
      </c>
      <c r="E503" s="215" t="s">
        <v>1</v>
      </c>
      <c r="F503" s="216" t="s">
        <v>389</v>
      </c>
      <c r="G503" s="155"/>
      <c r="H503" s="217">
        <v>2.8</v>
      </c>
      <c r="I503" s="155"/>
      <c r="M503" s="96"/>
    </row>
    <row r="504" spans="2:13" s="12" customFormat="1" x14ac:dyDescent="0.2">
      <c r="B504" s="96"/>
      <c r="D504" s="214" t="s">
        <v>156</v>
      </c>
      <c r="E504" s="215" t="s">
        <v>1</v>
      </c>
      <c r="F504" s="216" t="s">
        <v>390</v>
      </c>
      <c r="G504" s="155"/>
      <c r="H504" s="217">
        <v>42</v>
      </c>
      <c r="I504" s="155"/>
      <c r="M504" s="96"/>
    </row>
    <row r="505" spans="2:13" s="12" customFormat="1" x14ac:dyDescent="0.2">
      <c r="B505" s="96"/>
      <c r="D505" s="214" t="s">
        <v>156</v>
      </c>
      <c r="E505" s="215" t="s">
        <v>1</v>
      </c>
      <c r="F505" s="216" t="s">
        <v>391</v>
      </c>
      <c r="G505" s="155"/>
      <c r="H505" s="217">
        <v>6.4</v>
      </c>
      <c r="I505" s="155"/>
      <c r="M505" s="96"/>
    </row>
    <row r="506" spans="2:13" s="12" customFormat="1" x14ac:dyDescent="0.2">
      <c r="B506" s="96"/>
      <c r="D506" s="214" t="s">
        <v>156</v>
      </c>
      <c r="E506" s="215" t="s">
        <v>1</v>
      </c>
      <c r="F506" s="216" t="s">
        <v>392</v>
      </c>
      <c r="G506" s="155"/>
      <c r="H506" s="217">
        <v>528</v>
      </c>
      <c r="I506" s="155"/>
      <c r="M506" s="96"/>
    </row>
    <row r="507" spans="2:13" s="12" customFormat="1" x14ac:dyDescent="0.2">
      <c r="B507" s="96"/>
      <c r="D507" s="214" t="s">
        <v>156</v>
      </c>
      <c r="E507" s="215" t="s">
        <v>1</v>
      </c>
      <c r="F507" s="216" t="s">
        <v>393</v>
      </c>
      <c r="G507" s="155"/>
      <c r="H507" s="217">
        <v>40.799999999999997</v>
      </c>
      <c r="I507" s="155"/>
      <c r="M507" s="96"/>
    </row>
    <row r="508" spans="2:13" s="12" customFormat="1" x14ac:dyDescent="0.2">
      <c r="B508" s="96"/>
      <c r="D508" s="214" t="s">
        <v>156</v>
      </c>
      <c r="E508" s="215" t="s">
        <v>1</v>
      </c>
      <c r="F508" s="216" t="s">
        <v>394</v>
      </c>
      <c r="G508" s="155"/>
      <c r="H508" s="217">
        <v>18.8</v>
      </c>
      <c r="I508" s="155"/>
      <c r="M508" s="96"/>
    </row>
    <row r="509" spans="2:13" s="12" customFormat="1" x14ac:dyDescent="0.2">
      <c r="B509" s="96"/>
      <c r="D509" s="214" t="s">
        <v>156</v>
      </c>
      <c r="E509" s="215" t="s">
        <v>1</v>
      </c>
      <c r="F509" s="216" t="s">
        <v>395</v>
      </c>
      <c r="G509" s="155"/>
      <c r="H509" s="217">
        <v>13.5</v>
      </c>
      <c r="I509" s="155"/>
      <c r="M509" s="96"/>
    </row>
    <row r="510" spans="2:13" s="14" customFormat="1" x14ac:dyDescent="0.2">
      <c r="B510" s="106"/>
      <c r="D510" s="214" t="s">
        <v>156</v>
      </c>
      <c r="E510" s="215" t="s">
        <v>1</v>
      </c>
      <c r="F510" s="216" t="s">
        <v>262</v>
      </c>
      <c r="G510" s="155"/>
      <c r="H510" s="226" t="s">
        <v>1</v>
      </c>
      <c r="I510" s="155"/>
      <c r="M510" s="106"/>
    </row>
    <row r="511" spans="2:13" s="12" customFormat="1" x14ac:dyDescent="0.2">
      <c r="B511" s="96"/>
      <c r="D511" s="214" t="s">
        <v>156</v>
      </c>
      <c r="E511" s="215" t="s">
        <v>1</v>
      </c>
      <c r="F511" s="216" t="s">
        <v>396</v>
      </c>
      <c r="G511" s="155"/>
      <c r="H511" s="217">
        <v>7.2</v>
      </c>
      <c r="I511" s="155"/>
      <c r="M511" s="96"/>
    </row>
    <row r="512" spans="2:13" s="12" customFormat="1" x14ac:dyDescent="0.2">
      <c r="B512" s="96"/>
      <c r="D512" s="214" t="s">
        <v>156</v>
      </c>
      <c r="E512" s="215" t="s">
        <v>1</v>
      </c>
      <c r="F512" s="216" t="s">
        <v>397</v>
      </c>
      <c r="G512" s="155"/>
      <c r="H512" s="217">
        <v>6.4</v>
      </c>
      <c r="I512" s="155"/>
      <c r="M512" s="96"/>
    </row>
    <row r="513" spans="2:13" s="12" customFormat="1" x14ac:dyDescent="0.2">
      <c r="B513" s="96"/>
      <c r="D513" s="214" t="s">
        <v>156</v>
      </c>
      <c r="E513" s="215" t="s">
        <v>1</v>
      </c>
      <c r="F513" s="216" t="s">
        <v>398</v>
      </c>
      <c r="G513" s="155"/>
      <c r="H513" s="217">
        <v>11</v>
      </c>
      <c r="I513" s="155"/>
      <c r="M513" s="96"/>
    </row>
    <row r="514" spans="2:13" s="12" customFormat="1" x14ac:dyDescent="0.2">
      <c r="B514" s="96"/>
      <c r="D514" s="214" t="s">
        <v>156</v>
      </c>
      <c r="E514" s="215" t="s">
        <v>1</v>
      </c>
      <c r="F514" s="216" t="s">
        <v>399</v>
      </c>
      <c r="G514" s="155"/>
      <c r="H514" s="217">
        <v>9.8000000000000007</v>
      </c>
      <c r="I514" s="155"/>
      <c r="M514" s="96"/>
    </row>
    <row r="515" spans="2:13" s="12" customFormat="1" x14ac:dyDescent="0.2">
      <c r="B515" s="96"/>
      <c r="D515" s="214" t="s">
        <v>156</v>
      </c>
      <c r="E515" s="215" t="s">
        <v>1</v>
      </c>
      <c r="F515" s="216" t="s">
        <v>400</v>
      </c>
      <c r="G515" s="155"/>
      <c r="H515" s="217">
        <v>14.7</v>
      </c>
      <c r="I515" s="155"/>
      <c r="M515" s="96"/>
    </row>
    <row r="516" spans="2:13" s="14" customFormat="1" x14ac:dyDescent="0.2">
      <c r="B516" s="106"/>
      <c r="D516" s="214" t="s">
        <v>156</v>
      </c>
      <c r="E516" s="215" t="s">
        <v>1</v>
      </c>
      <c r="F516" s="216" t="s">
        <v>268</v>
      </c>
      <c r="G516" s="155"/>
      <c r="H516" s="226" t="s">
        <v>1</v>
      </c>
      <c r="I516" s="155"/>
      <c r="M516" s="106"/>
    </row>
    <row r="517" spans="2:13" s="12" customFormat="1" x14ac:dyDescent="0.2">
      <c r="B517" s="96"/>
      <c r="D517" s="214" t="s">
        <v>156</v>
      </c>
      <c r="E517" s="215" t="s">
        <v>1</v>
      </c>
      <c r="F517" s="216" t="s">
        <v>401</v>
      </c>
      <c r="G517" s="155"/>
      <c r="H517" s="217">
        <v>12</v>
      </c>
      <c r="I517" s="155"/>
      <c r="M517" s="96"/>
    </row>
    <row r="518" spans="2:13" s="12" customFormat="1" x14ac:dyDescent="0.2">
      <c r="B518" s="96"/>
      <c r="D518" s="214" t="s">
        <v>156</v>
      </c>
      <c r="E518" s="215" t="s">
        <v>1</v>
      </c>
      <c r="F518" s="216" t="s">
        <v>402</v>
      </c>
      <c r="G518" s="155"/>
      <c r="H518" s="217">
        <v>15.9</v>
      </c>
      <c r="I518" s="155"/>
      <c r="M518" s="96"/>
    </row>
    <row r="519" spans="2:13" s="12" customFormat="1" x14ac:dyDescent="0.2">
      <c r="B519" s="96"/>
      <c r="D519" s="214" t="s">
        <v>156</v>
      </c>
      <c r="E519" s="215" t="s">
        <v>1</v>
      </c>
      <c r="F519" s="216" t="s">
        <v>401</v>
      </c>
      <c r="G519" s="155"/>
      <c r="H519" s="217">
        <v>12</v>
      </c>
      <c r="I519" s="155"/>
      <c r="M519" s="96"/>
    </row>
    <row r="520" spans="2:13" s="12" customFormat="1" x14ac:dyDescent="0.2">
      <c r="B520" s="96"/>
      <c r="D520" s="214" t="s">
        <v>156</v>
      </c>
      <c r="E520" s="215" t="s">
        <v>1</v>
      </c>
      <c r="F520" s="216" t="s">
        <v>403</v>
      </c>
      <c r="G520" s="155"/>
      <c r="H520" s="217">
        <v>22.3</v>
      </c>
      <c r="I520" s="155"/>
      <c r="M520" s="96"/>
    </row>
    <row r="521" spans="2:13" s="12" customFormat="1" x14ac:dyDescent="0.2">
      <c r="B521" s="96"/>
      <c r="D521" s="214" t="s">
        <v>156</v>
      </c>
      <c r="E521" s="215" t="s">
        <v>1</v>
      </c>
      <c r="F521" s="216" t="s">
        <v>401</v>
      </c>
      <c r="G521" s="155"/>
      <c r="H521" s="217">
        <v>12</v>
      </c>
      <c r="I521" s="155"/>
      <c r="M521" s="96"/>
    </row>
    <row r="522" spans="2:13" s="12" customFormat="1" x14ac:dyDescent="0.2">
      <c r="B522" s="96"/>
      <c r="D522" s="214" t="s">
        <v>156</v>
      </c>
      <c r="E522" s="215" t="s">
        <v>1</v>
      </c>
      <c r="F522" s="216" t="s">
        <v>404</v>
      </c>
      <c r="G522" s="155"/>
      <c r="H522" s="217">
        <v>14</v>
      </c>
      <c r="I522" s="155"/>
      <c r="M522" s="96"/>
    </row>
    <row r="523" spans="2:13" s="12" customFormat="1" x14ac:dyDescent="0.2">
      <c r="B523" s="96"/>
      <c r="D523" s="214" t="s">
        <v>156</v>
      </c>
      <c r="E523" s="215" t="s">
        <v>1</v>
      </c>
      <c r="F523" s="216" t="s">
        <v>401</v>
      </c>
      <c r="G523" s="155"/>
      <c r="H523" s="217">
        <v>12</v>
      </c>
      <c r="I523" s="155"/>
      <c r="M523" s="96"/>
    </row>
    <row r="524" spans="2:13" s="12" customFormat="1" x14ac:dyDescent="0.2">
      <c r="B524" s="96"/>
      <c r="D524" s="214" t="s">
        <v>156</v>
      </c>
      <c r="E524" s="215" t="s">
        <v>1</v>
      </c>
      <c r="F524" s="216" t="s">
        <v>405</v>
      </c>
      <c r="G524" s="155"/>
      <c r="H524" s="217">
        <v>9</v>
      </c>
      <c r="I524" s="155"/>
      <c r="M524" s="96"/>
    </row>
    <row r="525" spans="2:13" s="14" customFormat="1" x14ac:dyDescent="0.2">
      <c r="B525" s="106"/>
      <c r="D525" s="214" t="s">
        <v>156</v>
      </c>
      <c r="E525" s="215" t="s">
        <v>1</v>
      </c>
      <c r="F525" s="216" t="s">
        <v>277</v>
      </c>
      <c r="G525" s="155"/>
      <c r="H525" s="226" t="s">
        <v>1</v>
      </c>
      <c r="I525" s="155"/>
      <c r="M525" s="106"/>
    </row>
    <row r="526" spans="2:13" s="12" customFormat="1" x14ac:dyDescent="0.2">
      <c r="B526" s="96"/>
      <c r="D526" s="214" t="s">
        <v>156</v>
      </c>
      <c r="E526" s="215" t="s">
        <v>1</v>
      </c>
      <c r="F526" s="216" t="s">
        <v>278</v>
      </c>
      <c r="G526" s="155"/>
      <c r="H526" s="217">
        <v>79.3</v>
      </c>
      <c r="I526" s="155"/>
      <c r="M526" s="96"/>
    </row>
    <row r="527" spans="2:13" s="14" customFormat="1" x14ac:dyDescent="0.2">
      <c r="B527" s="106"/>
      <c r="D527" s="214" t="s">
        <v>156</v>
      </c>
      <c r="E527" s="215" t="s">
        <v>1</v>
      </c>
      <c r="F527" s="216" t="s">
        <v>279</v>
      </c>
      <c r="G527" s="155"/>
      <c r="H527" s="226" t="s">
        <v>1</v>
      </c>
      <c r="I527" s="155"/>
      <c r="M527" s="106"/>
    </row>
    <row r="528" spans="2:13" s="12" customFormat="1" x14ac:dyDescent="0.2">
      <c r="B528" s="96"/>
      <c r="D528" s="214" t="s">
        <v>156</v>
      </c>
      <c r="E528" s="215" t="s">
        <v>1</v>
      </c>
      <c r="F528" s="216" t="s">
        <v>406</v>
      </c>
      <c r="G528" s="155"/>
      <c r="H528" s="217">
        <v>67.2</v>
      </c>
      <c r="I528" s="155"/>
      <c r="M528" s="96"/>
    </row>
    <row r="529" spans="2:13" s="14" customFormat="1" x14ac:dyDescent="0.2">
      <c r="B529" s="106"/>
      <c r="D529" s="214" t="s">
        <v>156</v>
      </c>
      <c r="E529" s="215" t="s">
        <v>1</v>
      </c>
      <c r="F529" s="216" t="s">
        <v>281</v>
      </c>
      <c r="G529" s="155"/>
      <c r="H529" s="226" t="s">
        <v>1</v>
      </c>
      <c r="I529" s="155"/>
      <c r="M529" s="106"/>
    </row>
    <row r="530" spans="2:13" s="12" customFormat="1" x14ac:dyDescent="0.2">
      <c r="B530" s="96"/>
      <c r="D530" s="214" t="s">
        <v>156</v>
      </c>
      <c r="E530" s="215" t="s">
        <v>1</v>
      </c>
      <c r="F530" s="216" t="s">
        <v>407</v>
      </c>
      <c r="G530" s="155"/>
      <c r="H530" s="217">
        <v>29.4</v>
      </c>
      <c r="I530" s="155"/>
      <c r="M530" s="96"/>
    </row>
    <row r="531" spans="2:13" s="12" customFormat="1" x14ac:dyDescent="0.2">
      <c r="B531" s="96"/>
      <c r="D531" s="214" t="s">
        <v>156</v>
      </c>
      <c r="E531" s="215" t="s">
        <v>1</v>
      </c>
      <c r="F531" s="216" t="s">
        <v>408</v>
      </c>
      <c r="G531" s="155"/>
      <c r="H531" s="217">
        <v>71.8</v>
      </c>
      <c r="I531" s="155"/>
      <c r="M531" s="96"/>
    </row>
    <row r="532" spans="2:13" s="14" customFormat="1" x14ac:dyDescent="0.2">
      <c r="B532" s="106"/>
      <c r="D532" s="214" t="s">
        <v>156</v>
      </c>
      <c r="E532" s="215" t="s">
        <v>1</v>
      </c>
      <c r="F532" s="216" t="s">
        <v>301</v>
      </c>
      <c r="G532" s="155"/>
      <c r="H532" s="226" t="s">
        <v>1</v>
      </c>
      <c r="I532" s="155"/>
      <c r="M532" s="106"/>
    </row>
    <row r="533" spans="2:13" s="12" customFormat="1" x14ac:dyDescent="0.2">
      <c r="B533" s="96"/>
      <c r="D533" s="214" t="s">
        <v>156</v>
      </c>
      <c r="E533" s="215" t="s">
        <v>1</v>
      </c>
      <c r="F533" s="216" t="s">
        <v>409</v>
      </c>
      <c r="G533" s="155"/>
      <c r="H533" s="217">
        <v>30</v>
      </c>
      <c r="I533" s="155"/>
      <c r="M533" s="96"/>
    </row>
    <row r="534" spans="2:13" s="13" customFormat="1" x14ac:dyDescent="0.2">
      <c r="B534" s="100"/>
      <c r="D534" s="214" t="s">
        <v>156</v>
      </c>
      <c r="E534" s="215" t="s">
        <v>1</v>
      </c>
      <c r="F534" s="216" t="s">
        <v>188</v>
      </c>
      <c r="G534" s="155"/>
      <c r="H534" s="217">
        <v>1327.2</v>
      </c>
      <c r="I534" s="155"/>
      <c r="M534" s="100"/>
    </row>
    <row r="535" spans="2:13" s="1" customFormat="1" ht="44.25" customHeight="1" x14ac:dyDescent="0.2">
      <c r="B535" s="89"/>
      <c r="C535" s="90" t="s">
        <v>410</v>
      </c>
      <c r="D535" s="90" t="s">
        <v>150</v>
      </c>
      <c r="E535" s="91" t="s">
        <v>411</v>
      </c>
      <c r="F535" s="127" t="s">
        <v>1955</v>
      </c>
      <c r="G535" s="128" t="s">
        <v>234</v>
      </c>
      <c r="H535" s="129">
        <v>160.5</v>
      </c>
      <c r="I535" s="129"/>
      <c r="J535" s="129"/>
      <c r="K535" s="111"/>
      <c r="L535" s="92" t="s">
        <v>1</v>
      </c>
      <c r="M535" s="29"/>
    </row>
    <row r="536" spans="2:13" s="1" customFormat="1" ht="44.25" customHeight="1" x14ac:dyDescent="0.2">
      <c r="B536" s="89"/>
      <c r="C536" s="90" t="s">
        <v>412</v>
      </c>
      <c r="D536" s="90" t="s">
        <v>150</v>
      </c>
      <c r="E536" s="91" t="s">
        <v>413</v>
      </c>
      <c r="F536" s="127" t="s">
        <v>1953</v>
      </c>
      <c r="G536" s="128" t="s">
        <v>234</v>
      </c>
      <c r="H536" s="129">
        <v>160.5</v>
      </c>
      <c r="I536" s="129"/>
      <c r="J536" s="129"/>
      <c r="K536" s="111"/>
      <c r="L536" s="92" t="s">
        <v>1</v>
      </c>
      <c r="M536" s="29"/>
    </row>
    <row r="537" spans="2:13" s="1" customFormat="1" ht="31.5" customHeight="1" x14ac:dyDescent="0.2">
      <c r="B537" s="89"/>
      <c r="C537" s="108" t="s">
        <v>414</v>
      </c>
      <c r="D537" s="108" t="s">
        <v>150</v>
      </c>
      <c r="E537" s="109" t="s">
        <v>415</v>
      </c>
      <c r="F537" s="127" t="s">
        <v>416</v>
      </c>
      <c r="G537" s="128" t="s">
        <v>153</v>
      </c>
      <c r="H537" s="129">
        <v>2.35</v>
      </c>
      <c r="I537" s="129"/>
      <c r="J537" s="129"/>
      <c r="K537" s="129"/>
      <c r="L537" s="92" t="s">
        <v>154</v>
      </c>
      <c r="M537" s="29"/>
    </row>
    <row r="538" spans="2:13" s="1" customFormat="1" ht="96" customHeight="1" x14ac:dyDescent="0.2">
      <c r="B538" s="89"/>
      <c r="C538" s="108" t="s">
        <v>417</v>
      </c>
      <c r="D538" s="108" t="s">
        <v>150</v>
      </c>
      <c r="E538" s="109" t="s">
        <v>418</v>
      </c>
      <c r="F538" s="127" t="s">
        <v>2058</v>
      </c>
      <c r="G538" s="128" t="s">
        <v>181</v>
      </c>
      <c r="H538" s="129">
        <v>641.77</v>
      </c>
      <c r="I538" s="129"/>
      <c r="J538" s="129"/>
      <c r="K538" s="129"/>
      <c r="L538" s="92" t="s">
        <v>1</v>
      </c>
      <c r="M538" s="29"/>
    </row>
    <row r="539" spans="2:13" s="12" customFormat="1" x14ac:dyDescent="0.2">
      <c r="B539" s="96"/>
      <c r="D539" s="229" t="s">
        <v>156</v>
      </c>
      <c r="E539" s="225" t="s">
        <v>1</v>
      </c>
      <c r="F539" s="223" t="s">
        <v>420</v>
      </c>
      <c r="G539" s="224"/>
      <c r="H539" s="218">
        <v>15.12</v>
      </c>
      <c r="M539" s="96"/>
    </row>
    <row r="540" spans="2:13" s="12" customFormat="1" x14ac:dyDescent="0.2">
      <c r="B540" s="96"/>
      <c r="D540" s="229" t="s">
        <v>156</v>
      </c>
      <c r="E540" s="225" t="s">
        <v>1</v>
      </c>
      <c r="F540" s="223" t="s">
        <v>421</v>
      </c>
      <c r="G540" s="224"/>
      <c r="H540" s="218">
        <v>41.04</v>
      </c>
      <c r="M540" s="96"/>
    </row>
    <row r="541" spans="2:13" s="12" customFormat="1" x14ac:dyDescent="0.2">
      <c r="B541" s="96"/>
      <c r="D541" s="229" t="s">
        <v>156</v>
      </c>
      <c r="E541" s="225" t="s">
        <v>1</v>
      </c>
      <c r="F541" s="223" t="s">
        <v>422</v>
      </c>
      <c r="G541" s="224"/>
      <c r="H541" s="218">
        <v>4.32</v>
      </c>
      <c r="M541" s="96"/>
    </row>
    <row r="542" spans="2:13" s="12" customFormat="1" x14ac:dyDescent="0.2">
      <c r="B542" s="96"/>
      <c r="D542" s="229" t="s">
        <v>156</v>
      </c>
      <c r="E542" s="225" t="s">
        <v>1</v>
      </c>
      <c r="F542" s="223" t="s">
        <v>423</v>
      </c>
      <c r="G542" s="224"/>
      <c r="H542" s="218">
        <v>12.96</v>
      </c>
      <c r="M542" s="96"/>
    </row>
    <row r="543" spans="2:13" s="12" customFormat="1" x14ac:dyDescent="0.2">
      <c r="B543" s="96"/>
      <c r="D543" s="229" t="s">
        <v>156</v>
      </c>
      <c r="E543" s="225" t="s">
        <v>1</v>
      </c>
      <c r="F543" s="223" t="s">
        <v>424</v>
      </c>
      <c r="G543" s="224"/>
      <c r="H543" s="218">
        <v>21.96</v>
      </c>
      <c r="M543" s="96"/>
    </row>
    <row r="544" spans="2:13" s="12" customFormat="1" x14ac:dyDescent="0.2">
      <c r="B544" s="96"/>
      <c r="D544" s="229" t="s">
        <v>156</v>
      </c>
      <c r="E544" s="225" t="s">
        <v>1</v>
      </c>
      <c r="F544" s="223" t="s">
        <v>425</v>
      </c>
      <c r="G544" s="224"/>
      <c r="H544" s="218">
        <v>4.32</v>
      </c>
      <c r="M544" s="96"/>
    </row>
    <row r="545" spans="2:13" s="12" customFormat="1" x14ac:dyDescent="0.2">
      <c r="B545" s="96"/>
      <c r="D545" s="229" t="s">
        <v>156</v>
      </c>
      <c r="E545" s="225" t="s">
        <v>1</v>
      </c>
      <c r="F545" s="223" t="s">
        <v>426</v>
      </c>
      <c r="G545" s="224"/>
      <c r="H545" s="218">
        <v>4.5</v>
      </c>
      <c r="M545" s="96"/>
    </row>
    <row r="546" spans="2:13" s="12" customFormat="1" x14ac:dyDescent="0.2">
      <c r="B546" s="96"/>
      <c r="D546" s="229" t="s">
        <v>156</v>
      </c>
      <c r="E546" s="225" t="s">
        <v>1</v>
      </c>
      <c r="F546" s="223" t="s">
        <v>427</v>
      </c>
      <c r="G546" s="224"/>
      <c r="H546" s="218">
        <v>0.9</v>
      </c>
      <c r="M546" s="96"/>
    </row>
    <row r="547" spans="2:13" s="12" customFormat="1" x14ac:dyDescent="0.2">
      <c r="B547" s="96"/>
      <c r="D547" s="229" t="s">
        <v>156</v>
      </c>
      <c r="E547" s="225" t="s">
        <v>1</v>
      </c>
      <c r="F547" s="223" t="s">
        <v>428</v>
      </c>
      <c r="G547" s="224"/>
      <c r="H547" s="218">
        <v>18</v>
      </c>
      <c r="M547" s="96"/>
    </row>
    <row r="548" spans="2:13" s="12" customFormat="1" x14ac:dyDescent="0.2">
      <c r="B548" s="96"/>
      <c r="D548" s="229" t="s">
        <v>156</v>
      </c>
      <c r="E548" s="225" t="s">
        <v>1</v>
      </c>
      <c r="F548" s="223" t="s">
        <v>429</v>
      </c>
      <c r="G548" s="224"/>
      <c r="H548" s="218">
        <v>2.2000000000000002</v>
      </c>
      <c r="M548" s="96"/>
    </row>
    <row r="549" spans="2:13" s="12" customFormat="1" x14ac:dyDescent="0.2">
      <c r="B549" s="96"/>
      <c r="D549" s="229" t="s">
        <v>156</v>
      </c>
      <c r="E549" s="225" t="s">
        <v>1</v>
      </c>
      <c r="F549" s="223" t="s">
        <v>430</v>
      </c>
      <c r="G549" s="224"/>
      <c r="H549" s="218">
        <v>380.16</v>
      </c>
      <c r="M549" s="96"/>
    </row>
    <row r="550" spans="2:13" s="12" customFormat="1" x14ac:dyDescent="0.2">
      <c r="B550" s="96"/>
      <c r="D550" s="229" t="s">
        <v>156</v>
      </c>
      <c r="E550" s="225" t="s">
        <v>1</v>
      </c>
      <c r="F550" s="223" t="s">
        <v>431</v>
      </c>
      <c r="G550" s="224"/>
      <c r="H550" s="218">
        <v>21.6</v>
      </c>
      <c r="M550" s="96"/>
    </row>
    <row r="551" spans="2:13" s="12" customFormat="1" x14ac:dyDescent="0.2">
      <c r="B551" s="96"/>
      <c r="D551" s="229" t="s">
        <v>156</v>
      </c>
      <c r="E551" s="225" t="s">
        <v>1</v>
      </c>
      <c r="F551" s="223" t="s">
        <v>432</v>
      </c>
      <c r="G551" s="224"/>
      <c r="H551" s="218">
        <v>8.4</v>
      </c>
      <c r="M551" s="96"/>
    </row>
    <row r="552" spans="2:13" s="12" customFormat="1" x14ac:dyDescent="0.2">
      <c r="B552" s="96"/>
      <c r="D552" s="229" t="s">
        <v>156</v>
      </c>
      <c r="E552" s="225" t="s">
        <v>1</v>
      </c>
      <c r="F552" s="223" t="s">
        <v>433</v>
      </c>
      <c r="G552" s="224"/>
      <c r="H552" s="218">
        <v>4.05</v>
      </c>
      <c r="M552" s="96"/>
    </row>
    <row r="553" spans="2:13" s="139" customFormat="1" ht="21" customHeight="1" x14ac:dyDescent="0.2">
      <c r="B553" s="138"/>
      <c r="D553" s="229" t="s">
        <v>156</v>
      </c>
      <c r="E553" s="225"/>
      <c r="F553" s="223" t="s">
        <v>1697</v>
      </c>
      <c r="G553" s="224"/>
      <c r="H553" s="218">
        <v>73.44</v>
      </c>
      <c r="M553" s="138"/>
    </row>
    <row r="554" spans="2:13" s="139" customFormat="1" ht="11.25" customHeight="1" x14ac:dyDescent="0.2">
      <c r="B554" s="138"/>
      <c r="D554" s="229" t="s">
        <v>156</v>
      </c>
      <c r="E554" s="225"/>
      <c r="F554" s="223" t="s">
        <v>1698</v>
      </c>
      <c r="G554" s="224"/>
      <c r="H554" s="218">
        <v>15.84</v>
      </c>
      <c r="M554" s="138"/>
    </row>
    <row r="555" spans="2:13" s="139" customFormat="1" ht="11.25" customHeight="1" x14ac:dyDescent="0.2">
      <c r="B555" s="138"/>
      <c r="D555" s="229" t="s">
        <v>156</v>
      </c>
      <c r="E555" s="225"/>
      <c r="F555" s="223" t="s">
        <v>1699</v>
      </c>
      <c r="G555" s="224"/>
      <c r="H555" s="218">
        <v>6.48</v>
      </c>
      <c r="M555" s="138"/>
    </row>
    <row r="556" spans="2:13" s="139" customFormat="1" ht="11.25" customHeight="1" x14ac:dyDescent="0.2">
      <c r="B556" s="138"/>
      <c r="D556" s="229" t="s">
        <v>156</v>
      </c>
      <c r="E556" s="225"/>
      <c r="F556" s="223" t="s">
        <v>1700</v>
      </c>
      <c r="G556" s="224"/>
      <c r="H556" s="218">
        <v>3.24</v>
      </c>
      <c r="M556" s="138"/>
    </row>
    <row r="557" spans="2:13" s="139" customFormat="1" ht="11.25" customHeight="1" x14ac:dyDescent="0.2">
      <c r="B557" s="138"/>
      <c r="D557" s="229" t="s">
        <v>156</v>
      </c>
      <c r="E557" s="225"/>
      <c r="F557" s="223" t="s">
        <v>1733</v>
      </c>
      <c r="G557" s="224"/>
      <c r="H557" s="218">
        <v>3.24</v>
      </c>
      <c r="M557" s="138"/>
    </row>
    <row r="558" spans="2:13" s="13" customFormat="1" x14ac:dyDescent="0.2">
      <c r="B558" s="100"/>
      <c r="D558" s="229" t="s">
        <v>156</v>
      </c>
      <c r="E558" s="225" t="s">
        <v>1</v>
      </c>
      <c r="F558" s="223" t="s">
        <v>188</v>
      </c>
      <c r="G558" s="224"/>
      <c r="H558" s="218">
        <v>641.77</v>
      </c>
      <c r="I558" s="132"/>
      <c r="M558" s="100"/>
    </row>
    <row r="559" spans="2:13" s="1" customFormat="1" ht="16.5" customHeight="1" x14ac:dyDescent="0.2">
      <c r="B559" s="89"/>
      <c r="C559" s="108" t="s">
        <v>434</v>
      </c>
      <c r="D559" s="108" t="s">
        <v>150</v>
      </c>
      <c r="E559" s="109" t="s">
        <v>435</v>
      </c>
      <c r="F559" s="127" t="s">
        <v>436</v>
      </c>
      <c r="G559" s="128" t="s">
        <v>181</v>
      </c>
      <c r="H559" s="129">
        <v>25.56</v>
      </c>
      <c r="I559" s="129"/>
      <c r="J559" s="129"/>
      <c r="K559" s="129"/>
      <c r="L559" s="92" t="s">
        <v>1</v>
      </c>
      <c r="M559" s="29"/>
    </row>
    <row r="560" spans="2:13" s="12" customFormat="1" x14ac:dyDescent="0.2">
      <c r="B560" s="96"/>
      <c r="C560" s="224"/>
      <c r="D560" s="229" t="s">
        <v>156</v>
      </c>
      <c r="E560" s="225" t="s">
        <v>1</v>
      </c>
      <c r="F560" s="223" t="s">
        <v>437</v>
      </c>
      <c r="G560" s="224"/>
      <c r="H560" s="218">
        <v>5.76</v>
      </c>
      <c r="I560" s="224"/>
      <c r="J560" s="224"/>
      <c r="K560" s="224"/>
      <c r="M560" s="96"/>
    </row>
    <row r="561" spans="2:13" s="12" customFormat="1" x14ac:dyDescent="0.2">
      <c r="B561" s="96"/>
      <c r="C561" s="224"/>
      <c r="D561" s="229" t="s">
        <v>156</v>
      </c>
      <c r="E561" s="225" t="s">
        <v>1</v>
      </c>
      <c r="F561" s="223" t="s">
        <v>438</v>
      </c>
      <c r="G561" s="224"/>
      <c r="H561" s="218">
        <v>4.8</v>
      </c>
      <c r="I561" s="224"/>
      <c r="J561" s="224"/>
      <c r="K561" s="224"/>
      <c r="M561" s="96"/>
    </row>
    <row r="562" spans="2:13" s="12" customFormat="1" x14ac:dyDescent="0.2">
      <c r="B562" s="96"/>
      <c r="C562" s="224"/>
      <c r="D562" s="229" t="s">
        <v>156</v>
      </c>
      <c r="E562" s="225" t="s">
        <v>1</v>
      </c>
      <c r="F562" s="223" t="s">
        <v>439</v>
      </c>
      <c r="G562" s="224"/>
      <c r="H562" s="218">
        <v>6</v>
      </c>
      <c r="I562" s="224"/>
      <c r="J562" s="224"/>
      <c r="K562" s="224"/>
      <c r="M562" s="96"/>
    </row>
    <row r="563" spans="2:13" s="12" customFormat="1" x14ac:dyDescent="0.2">
      <c r="B563" s="96"/>
      <c r="C563" s="224"/>
      <c r="D563" s="229" t="s">
        <v>156</v>
      </c>
      <c r="E563" s="225" t="s">
        <v>1</v>
      </c>
      <c r="F563" s="223" t="s">
        <v>440</v>
      </c>
      <c r="G563" s="224"/>
      <c r="H563" s="218">
        <v>3.6</v>
      </c>
      <c r="I563" s="224"/>
      <c r="J563" s="224"/>
      <c r="K563" s="224"/>
      <c r="M563" s="96"/>
    </row>
    <row r="564" spans="2:13" s="12" customFormat="1" x14ac:dyDescent="0.2">
      <c r="B564" s="96"/>
      <c r="C564" s="224"/>
      <c r="D564" s="229" t="s">
        <v>156</v>
      </c>
      <c r="E564" s="225" t="s">
        <v>1</v>
      </c>
      <c r="F564" s="223" t="s">
        <v>441</v>
      </c>
      <c r="G564" s="224"/>
      <c r="H564" s="218">
        <v>5.4</v>
      </c>
      <c r="I564" s="224"/>
      <c r="J564" s="224"/>
      <c r="K564" s="224"/>
      <c r="M564" s="96"/>
    </row>
    <row r="565" spans="2:13" s="13" customFormat="1" x14ac:dyDescent="0.2">
      <c r="B565" s="100"/>
      <c r="C565" s="224"/>
      <c r="D565" s="229" t="s">
        <v>156</v>
      </c>
      <c r="E565" s="225" t="s">
        <v>1</v>
      </c>
      <c r="F565" s="223" t="s">
        <v>188</v>
      </c>
      <c r="G565" s="224"/>
      <c r="H565" s="218">
        <v>25.56</v>
      </c>
      <c r="I565" s="224"/>
      <c r="J565" s="224"/>
      <c r="K565" s="224"/>
      <c r="M565" s="100"/>
    </row>
    <row r="566" spans="2:13" s="1" customFormat="1" ht="35.25" customHeight="1" x14ac:dyDescent="0.2">
      <c r="B566" s="89"/>
      <c r="C566" s="108" t="s">
        <v>442</v>
      </c>
      <c r="D566" s="108" t="s">
        <v>150</v>
      </c>
      <c r="E566" s="109" t="s">
        <v>443</v>
      </c>
      <c r="F566" s="127" t="s">
        <v>1691</v>
      </c>
      <c r="G566" s="128" t="s">
        <v>181</v>
      </c>
      <c r="H566" s="129">
        <v>379.6</v>
      </c>
      <c r="I566" s="129"/>
      <c r="J566" s="129"/>
      <c r="K566" s="129"/>
      <c r="L566" s="92" t="s">
        <v>154</v>
      </c>
      <c r="M566" s="29"/>
    </row>
    <row r="567" spans="2:13" s="12" customFormat="1" x14ac:dyDescent="0.2">
      <c r="B567" s="96"/>
      <c r="C567" s="224"/>
      <c r="D567" s="229" t="s">
        <v>156</v>
      </c>
      <c r="E567" s="225" t="s">
        <v>1</v>
      </c>
      <c r="F567" s="223" t="s">
        <v>445</v>
      </c>
      <c r="G567" s="224"/>
      <c r="H567" s="218">
        <v>379.6</v>
      </c>
      <c r="I567" s="224"/>
      <c r="J567" s="224"/>
      <c r="K567" s="224"/>
      <c r="M567" s="96"/>
    </row>
    <row r="568" spans="2:13" s="1" customFormat="1" ht="32.25" customHeight="1" x14ac:dyDescent="0.2">
      <c r="B568" s="89"/>
      <c r="C568" s="108" t="s">
        <v>446</v>
      </c>
      <c r="D568" s="108" t="s">
        <v>150</v>
      </c>
      <c r="E568" s="109" t="s">
        <v>447</v>
      </c>
      <c r="F568" s="127" t="s">
        <v>448</v>
      </c>
      <c r="G568" s="128" t="s">
        <v>169</v>
      </c>
      <c r="H568" s="129">
        <v>88.21</v>
      </c>
      <c r="I568" s="129"/>
      <c r="J568" s="129"/>
      <c r="K568" s="129"/>
      <c r="L568" s="92" t="s">
        <v>154</v>
      </c>
      <c r="M568" s="29"/>
    </row>
    <row r="569" spans="2:13" s="148" customFormat="1" ht="21" customHeight="1" x14ac:dyDescent="0.2">
      <c r="B569" s="89"/>
      <c r="C569" s="244"/>
      <c r="D569" s="245" t="s">
        <v>156</v>
      </c>
      <c r="E569" s="246"/>
      <c r="F569" s="247">
        <v>86.27</v>
      </c>
      <c r="G569" s="248"/>
      <c r="H569" s="249">
        <v>86.27</v>
      </c>
      <c r="I569" s="249"/>
      <c r="J569" s="249"/>
      <c r="K569" s="249"/>
      <c r="L569" s="149"/>
      <c r="M569" s="29"/>
    </row>
    <row r="570" spans="2:13" s="148" customFormat="1" ht="19.5" customHeight="1" x14ac:dyDescent="0.2">
      <c r="B570" s="89"/>
      <c r="C570" s="250"/>
      <c r="D570" s="251" t="s">
        <v>156</v>
      </c>
      <c r="E570" s="151"/>
      <c r="F570" s="252" t="s">
        <v>1704</v>
      </c>
      <c r="G570" s="150"/>
      <c r="H570" s="253">
        <v>1.94</v>
      </c>
      <c r="I570" s="253"/>
      <c r="J570" s="253"/>
      <c r="K570" s="253"/>
      <c r="L570" s="149"/>
      <c r="M570" s="29"/>
    </row>
    <row r="571" spans="2:13" s="148" customFormat="1" ht="19.5" customHeight="1" x14ac:dyDescent="0.2">
      <c r="B571" s="89"/>
      <c r="C571" s="254"/>
      <c r="D571" s="255" t="s">
        <v>156</v>
      </c>
      <c r="E571" s="242" t="s">
        <v>1</v>
      </c>
      <c r="F571" s="256" t="s">
        <v>188</v>
      </c>
      <c r="G571" s="243"/>
      <c r="H571" s="257">
        <v>88.21</v>
      </c>
      <c r="I571" s="258"/>
      <c r="J571" s="258"/>
      <c r="K571" s="258"/>
      <c r="L571" s="149"/>
      <c r="M571" s="29"/>
    </row>
    <row r="572" spans="2:13" s="1" customFormat="1" ht="23.25" customHeight="1" x14ac:dyDescent="0.2">
      <c r="B572" s="89"/>
      <c r="C572" s="108" t="s">
        <v>449</v>
      </c>
      <c r="D572" s="108" t="s">
        <v>150</v>
      </c>
      <c r="E572" s="109" t="s">
        <v>450</v>
      </c>
      <c r="F572" s="127" t="s">
        <v>451</v>
      </c>
      <c r="G572" s="128" t="s">
        <v>169</v>
      </c>
      <c r="H572" s="129">
        <v>88.21</v>
      </c>
      <c r="I572" s="129"/>
      <c r="J572" s="129"/>
      <c r="K572" s="129"/>
      <c r="L572" s="92" t="s">
        <v>1</v>
      </c>
      <c r="M572" s="29"/>
    </row>
    <row r="573" spans="2:13" s="1" customFormat="1" ht="33" customHeight="1" x14ac:dyDescent="0.2">
      <c r="B573" s="89"/>
      <c r="C573" s="108" t="s">
        <v>452</v>
      </c>
      <c r="D573" s="108" t="s">
        <v>150</v>
      </c>
      <c r="E573" s="109" t="s">
        <v>453</v>
      </c>
      <c r="F573" s="127" t="s">
        <v>454</v>
      </c>
      <c r="G573" s="128" t="s">
        <v>169</v>
      </c>
      <c r="H573" s="129">
        <v>2646.3</v>
      </c>
      <c r="I573" s="129"/>
      <c r="J573" s="129"/>
      <c r="K573" s="129"/>
      <c r="L573" s="92" t="s">
        <v>1</v>
      </c>
      <c r="M573" s="29"/>
    </row>
    <row r="574" spans="2:13" s="12" customFormat="1" x14ac:dyDescent="0.2">
      <c r="B574" s="96"/>
      <c r="C574" s="224"/>
      <c r="D574" s="229" t="s">
        <v>156</v>
      </c>
      <c r="E574" s="224"/>
      <c r="F574" s="223" t="s">
        <v>1824</v>
      </c>
      <c r="G574" s="224"/>
      <c r="H574" s="218">
        <v>2646.3</v>
      </c>
      <c r="I574" s="218"/>
      <c r="J574" s="218"/>
      <c r="K574" s="218"/>
      <c r="M574" s="96"/>
    </row>
    <row r="575" spans="2:13" s="1" customFormat="1" ht="32.25" customHeight="1" x14ac:dyDescent="0.2">
      <c r="B575" s="89"/>
      <c r="C575" s="108" t="s">
        <v>455</v>
      </c>
      <c r="D575" s="108" t="s">
        <v>150</v>
      </c>
      <c r="E575" s="109" t="s">
        <v>456</v>
      </c>
      <c r="F575" s="127" t="s">
        <v>457</v>
      </c>
      <c r="G575" s="128" t="s">
        <v>169</v>
      </c>
      <c r="H575" s="129">
        <v>88.21</v>
      </c>
      <c r="I575" s="129"/>
      <c r="J575" s="129"/>
      <c r="K575" s="129"/>
      <c r="L575" s="92" t="s">
        <v>1</v>
      </c>
      <c r="M575" s="29"/>
    </row>
    <row r="576" spans="2:13" s="1" customFormat="1" ht="50.25" customHeight="1" x14ac:dyDescent="0.2">
      <c r="B576" s="89"/>
      <c r="C576" s="108" t="s">
        <v>458</v>
      </c>
      <c r="D576" s="108" t="s">
        <v>150</v>
      </c>
      <c r="E576" s="109" t="s">
        <v>459</v>
      </c>
      <c r="F576" s="127" t="s">
        <v>2059</v>
      </c>
      <c r="G576" s="128" t="s">
        <v>169</v>
      </c>
      <c r="H576" s="129">
        <v>88.21</v>
      </c>
      <c r="I576" s="129"/>
      <c r="J576" s="129"/>
      <c r="K576" s="129"/>
      <c r="L576" s="92" t="s">
        <v>1</v>
      </c>
      <c r="M576" s="29"/>
    </row>
    <row r="577" spans="2:13" s="1" customFormat="1" ht="20.25" customHeight="1" x14ac:dyDescent="0.2">
      <c r="B577" s="89"/>
      <c r="C577" s="108" t="s">
        <v>460</v>
      </c>
      <c r="D577" s="108" t="s">
        <v>150</v>
      </c>
      <c r="E577" s="109" t="s">
        <v>461</v>
      </c>
      <c r="F577" s="127" t="s">
        <v>462</v>
      </c>
      <c r="G577" s="128" t="s">
        <v>463</v>
      </c>
      <c r="H577" s="129">
        <v>6</v>
      </c>
      <c r="I577" s="129"/>
      <c r="J577" s="129"/>
      <c r="K577" s="129"/>
      <c r="L577" s="92" t="s">
        <v>154</v>
      </c>
      <c r="M577" s="29"/>
    </row>
    <row r="578" spans="2:13" s="1" customFormat="1" ht="48.75" customHeight="1" x14ac:dyDescent="0.2">
      <c r="B578" s="89"/>
      <c r="C578" s="108" t="s">
        <v>464</v>
      </c>
      <c r="D578" s="108" t="s">
        <v>150</v>
      </c>
      <c r="E578" s="109" t="s">
        <v>465</v>
      </c>
      <c r="F578" s="127" t="s">
        <v>1569</v>
      </c>
      <c r="G578" s="128" t="s">
        <v>153</v>
      </c>
      <c r="H578" s="129">
        <v>2.35</v>
      </c>
      <c r="I578" s="129"/>
      <c r="J578" s="129"/>
      <c r="K578" s="129"/>
      <c r="L578" s="92" t="s">
        <v>1</v>
      </c>
      <c r="M578" s="29"/>
    </row>
    <row r="579" spans="2:13" s="11" customFormat="1" ht="22.9" customHeight="1" x14ac:dyDescent="0.2">
      <c r="B579" s="85"/>
      <c r="C579" s="267"/>
      <c r="D579" s="268" t="s">
        <v>56</v>
      </c>
      <c r="E579" s="269" t="s">
        <v>466</v>
      </c>
      <c r="F579" s="269" t="s">
        <v>467</v>
      </c>
      <c r="G579" s="267"/>
      <c r="H579" s="267"/>
      <c r="I579" s="267"/>
      <c r="J579" s="267"/>
      <c r="K579" s="270"/>
      <c r="M579" s="85"/>
    </row>
    <row r="580" spans="2:13" s="1" customFormat="1" ht="34.5" customHeight="1" x14ac:dyDescent="0.2">
      <c r="B580" s="89"/>
      <c r="C580" s="108" t="s">
        <v>468</v>
      </c>
      <c r="D580" s="108" t="s">
        <v>150</v>
      </c>
      <c r="E580" s="109" t="s">
        <v>469</v>
      </c>
      <c r="F580" s="127" t="s">
        <v>470</v>
      </c>
      <c r="G580" s="128" t="s">
        <v>169</v>
      </c>
      <c r="H580" s="129">
        <v>870.7</v>
      </c>
      <c r="I580" s="129"/>
      <c r="J580" s="129"/>
      <c r="K580" s="129"/>
      <c r="L580" s="92" t="s">
        <v>154</v>
      </c>
      <c r="M580" s="29"/>
    </row>
    <row r="581" spans="2:13" s="11" customFormat="1" ht="25.9" customHeight="1" x14ac:dyDescent="0.2">
      <c r="B581" s="85"/>
      <c r="C581" s="267"/>
      <c r="D581" s="268" t="s">
        <v>56</v>
      </c>
      <c r="E581" s="271" t="s">
        <v>471</v>
      </c>
      <c r="F581" s="271" t="s">
        <v>472</v>
      </c>
      <c r="G581" s="267"/>
      <c r="H581" s="267"/>
      <c r="I581" s="267"/>
      <c r="J581" s="267"/>
      <c r="K581" s="272"/>
      <c r="M581" s="85"/>
    </row>
    <row r="582" spans="2:13" s="11" customFormat="1" ht="22.9" customHeight="1" x14ac:dyDescent="0.2">
      <c r="B582" s="85"/>
      <c r="C582" s="267"/>
      <c r="D582" s="268" t="s">
        <v>56</v>
      </c>
      <c r="E582" s="269" t="s">
        <v>473</v>
      </c>
      <c r="F582" s="269" t="s">
        <v>474</v>
      </c>
      <c r="G582" s="267"/>
      <c r="H582" s="267"/>
      <c r="I582" s="267"/>
      <c r="J582" s="267"/>
      <c r="K582" s="270"/>
      <c r="M582" s="85"/>
    </row>
    <row r="583" spans="2:13" s="1" customFormat="1" ht="21" customHeight="1" x14ac:dyDescent="0.2">
      <c r="B583" s="89"/>
      <c r="C583" s="108" t="s">
        <v>475</v>
      </c>
      <c r="D583" s="108" t="s">
        <v>150</v>
      </c>
      <c r="E583" s="109" t="s">
        <v>476</v>
      </c>
      <c r="F583" s="127" t="s">
        <v>1673</v>
      </c>
      <c r="G583" s="128" t="s">
        <v>181</v>
      </c>
      <c r="H583" s="129">
        <v>218.04</v>
      </c>
      <c r="I583" s="129"/>
      <c r="J583" s="129"/>
      <c r="K583" s="129"/>
      <c r="L583" s="92" t="s">
        <v>1</v>
      </c>
      <c r="M583" s="29"/>
    </row>
    <row r="584" spans="2:13" s="12" customFormat="1" x14ac:dyDescent="0.2">
      <c r="B584" s="96"/>
      <c r="C584" s="224"/>
      <c r="D584" s="229" t="s">
        <v>156</v>
      </c>
      <c r="E584" s="225" t="s">
        <v>1</v>
      </c>
      <c r="F584" s="223" t="s">
        <v>269</v>
      </c>
      <c r="G584" s="224"/>
      <c r="H584" s="218">
        <v>10.63</v>
      </c>
      <c r="I584" s="224"/>
      <c r="J584" s="224"/>
      <c r="K584" s="224"/>
      <c r="M584" s="96"/>
    </row>
    <row r="585" spans="2:13" s="12" customFormat="1" x14ac:dyDescent="0.2">
      <c r="B585" s="96"/>
      <c r="C585" s="224"/>
      <c r="D585" s="229" t="s">
        <v>156</v>
      </c>
      <c r="E585" s="225" t="s">
        <v>1</v>
      </c>
      <c r="F585" s="223" t="s">
        <v>270</v>
      </c>
      <c r="G585" s="224"/>
      <c r="H585" s="218">
        <v>47.7</v>
      </c>
      <c r="I585" s="224"/>
      <c r="J585" s="224"/>
      <c r="K585" s="224"/>
      <c r="M585" s="96"/>
    </row>
    <row r="586" spans="2:13" s="12" customFormat="1" x14ac:dyDescent="0.2">
      <c r="B586" s="96"/>
      <c r="C586" s="224"/>
      <c r="D586" s="229" t="s">
        <v>156</v>
      </c>
      <c r="E586" s="225" t="s">
        <v>1</v>
      </c>
      <c r="F586" s="223" t="s">
        <v>271</v>
      </c>
      <c r="G586" s="224"/>
      <c r="H586" s="241">
        <v>11.64</v>
      </c>
      <c r="I586" s="224"/>
      <c r="J586" s="224"/>
      <c r="K586" s="224"/>
      <c r="M586" s="96"/>
    </row>
    <row r="587" spans="2:13" s="12" customFormat="1" x14ac:dyDescent="0.2">
      <c r="B587" s="96"/>
      <c r="C587" s="224"/>
      <c r="D587" s="229" t="s">
        <v>156</v>
      </c>
      <c r="E587" s="225" t="s">
        <v>1</v>
      </c>
      <c r="F587" s="223" t="s">
        <v>272</v>
      </c>
      <c r="G587" s="224"/>
      <c r="H587" s="218">
        <v>66.900000000000006</v>
      </c>
      <c r="I587" s="224"/>
      <c r="J587" s="224"/>
      <c r="K587" s="224"/>
      <c r="M587" s="96"/>
    </row>
    <row r="588" spans="2:13" s="12" customFormat="1" x14ac:dyDescent="0.2">
      <c r="B588" s="96"/>
      <c r="C588" s="224"/>
      <c r="D588" s="229" t="s">
        <v>156</v>
      </c>
      <c r="E588" s="225" t="s">
        <v>1</v>
      </c>
      <c r="F588" s="223" t="s">
        <v>273</v>
      </c>
      <c r="G588" s="224"/>
      <c r="H588" s="218">
        <v>7.41</v>
      </c>
      <c r="I588" s="224"/>
      <c r="J588" s="224"/>
      <c r="K588" s="224"/>
      <c r="M588" s="96"/>
    </row>
    <row r="589" spans="2:13" s="12" customFormat="1" x14ac:dyDescent="0.2">
      <c r="B589" s="96"/>
      <c r="C589" s="224"/>
      <c r="D589" s="229" t="s">
        <v>156</v>
      </c>
      <c r="E589" s="225" t="s">
        <v>1</v>
      </c>
      <c r="F589" s="223" t="s">
        <v>274</v>
      </c>
      <c r="G589" s="224"/>
      <c r="H589" s="218">
        <v>42</v>
      </c>
      <c r="I589" s="224"/>
      <c r="J589" s="224"/>
      <c r="K589" s="224"/>
      <c r="M589" s="96"/>
    </row>
    <row r="590" spans="2:13" s="12" customFormat="1" x14ac:dyDescent="0.2">
      <c r="B590" s="96"/>
      <c r="C590" s="224"/>
      <c r="D590" s="229" t="s">
        <v>156</v>
      </c>
      <c r="E590" s="225" t="s">
        <v>1</v>
      </c>
      <c r="F590" s="223" t="s">
        <v>275</v>
      </c>
      <c r="G590" s="224"/>
      <c r="H590" s="218">
        <v>4.76</v>
      </c>
      <c r="I590" s="224"/>
      <c r="J590" s="224"/>
      <c r="K590" s="224"/>
      <c r="M590" s="96"/>
    </row>
    <row r="591" spans="2:13" s="12" customFormat="1" x14ac:dyDescent="0.2">
      <c r="B591" s="96"/>
      <c r="C591" s="224"/>
      <c r="D591" s="229" t="s">
        <v>156</v>
      </c>
      <c r="E591" s="225" t="s">
        <v>1</v>
      </c>
      <c r="F591" s="223" t="s">
        <v>276</v>
      </c>
      <c r="G591" s="224"/>
      <c r="H591" s="218">
        <v>27</v>
      </c>
      <c r="I591" s="224"/>
      <c r="J591" s="224"/>
      <c r="K591" s="224"/>
      <c r="M591" s="96"/>
    </row>
    <row r="592" spans="2:13" s="13" customFormat="1" x14ac:dyDescent="0.2">
      <c r="B592" s="100"/>
      <c r="C592" s="224"/>
      <c r="D592" s="229" t="s">
        <v>156</v>
      </c>
      <c r="E592" s="225" t="s">
        <v>1</v>
      </c>
      <c r="F592" s="223" t="s">
        <v>188</v>
      </c>
      <c r="G592" s="224"/>
      <c r="H592" s="218">
        <v>218.04</v>
      </c>
      <c r="I592" s="224"/>
      <c r="J592" s="224"/>
      <c r="K592" s="224"/>
      <c r="M592" s="100"/>
    </row>
    <row r="593" spans="2:13" s="1" customFormat="1" ht="31.5" customHeight="1" x14ac:dyDescent="0.2">
      <c r="B593" s="89"/>
      <c r="C593" s="199" t="s">
        <v>477</v>
      </c>
      <c r="D593" s="199" t="s">
        <v>218</v>
      </c>
      <c r="E593" s="200" t="s">
        <v>478</v>
      </c>
      <c r="F593" s="201" t="s">
        <v>2140</v>
      </c>
      <c r="G593" s="202" t="s">
        <v>479</v>
      </c>
      <c r="H593" s="203">
        <v>981.14</v>
      </c>
      <c r="I593" s="203"/>
      <c r="J593" s="204"/>
      <c r="K593" s="205"/>
      <c r="L593" s="104" t="s">
        <v>1</v>
      </c>
      <c r="M593" s="105"/>
    </row>
    <row r="594" spans="2:13" s="12" customFormat="1" x14ac:dyDescent="0.2">
      <c r="B594" s="96"/>
      <c r="C594" s="155"/>
      <c r="D594" s="214" t="s">
        <v>156</v>
      </c>
      <c r="E594" s="215" t="s">
        <v>1</v>
      </c>
      <c r="F594" s="223" t="s">
        <v>480</v>
      </c>
      <c r="G594" s="224"/>
      <c r="H594" s="218">
        <v>981.14</v>
      </c>
      <c r="I594" s="218"/>
      <c r="J594" s="217"/>
      <c r="K594" s="217"/>
      <c r="M594" s="96"/>
    </row>
    <row r="595" spans="2:13" s="1" customFormat="1" ht="30.75" customHeight="1" x14ac:dyDescent="0.2">
      <c r="B595" s="89"/>
      <c r="C595" s="199" t="s">
        <v>481</v>
      </c>
      <c r="D595" s="199" t="s">
        <v>218</v>
      </c>
      <c r="E595" s="200" t="s">
        <v>482</v>
      </c>
      <c r="F595" s="201" t="s">
        <v>2141</v>
      </c>
      <c r="G595" s="202" t="s">
        <v>234</v>
      </c>
      <c r="H595" s="203">
        <v>109.2</v>
      </c>
      <c r="I595" s="203"/>
      <c r="J595" s="204"/>
      <c r="K595" s="205"/>
      <c r="L595" s="104" t="s">
        <v>1</v>
      </c>
      <c r="M595" s="105"/>
    </row>
    <row r="596" spans="2:13" s="12" customFormat="1" x14ac:dyDescent="0.2">
      <c r="B596" s="96"/>
      <c r="C596" s="155"/>
      <c r="D596" s="214" t="s">
        <v>156</v>
      </c>
      <c r="E596" s="215" t="s">
        <v>1</v>
      </c>
      <c r="F596" s="216" t="s">
        <v>401</v>
      </c>
      <c r="G596" s="155"/>
      <c r="H596" s="217">
        <v>12</v>
      </c>
      <c r="I596" s="155"/>
      <c r="J596" s="155"/>
      <c r="K596" s="155"/>
      <c r="M596" s="96"/>
    </row>
    <row r="597" spans="2:13" s="12" customFormat="1" x14ac:dyDescent="0.2">
      <c r="B597" s="96"/>
      <c r="C597" s="155"/>
      <c r="D597" s="214" t="s">
        <v>156</v>
      </c>
      <c r="E597" s="215" t="s">
        <v>1</v>
      </c>
      <c r="F597" s="216" t="s">
        <v>402</v>
      </c>
      <c r="G597" s="155"/>
      <c r="H597" s="217">
        <v>15.9</v>
      </c>
      <c r="I597" s="155"/>
      <c r="J597" s="155"/>
      <c r="K597" s="155"/>
      <c r="M597" s="96"/>
    </row>
    <row r="598" spans="2:13" s="12" customFormat="1" x14ac:dyDescent="0.2">
      <c r="B598" s="96"/>
      <c r="C598" s="155"/>
      <c r="D598" s="214" t="s">
        <v>156</v>
      </c>
      <c r="E598" s="215" t="s">
        <v>1</v>
      </c>
      <c r="F598" s="216" t="s">
        <v>401</v>
      </c>
      <c r="G598" s="155"/>
      <c r="H598" s="217">
        <v>12</v>
      </c>
      <c r="I598" s="155"/>
      <c r="J598" s="155"/>
      <c r="K598" s="155"/>
      <c r="M598" s="96"/>
    </row>
    <row r="599" spans="2:13" s="12" customFormat="1" x14ac:dyDescent="0.2">
      <c r="B599" s="96"/>
      <c r="C599" s="155"/>
      <c r="D599" s="214" t="s">
        <v>156</v>
      </c>
      <c r="E599" s="215" t="s">
        <v>1</v>
      </c>
      <c r="F599" s="216" t="s">
        <v>403</v>
      </c>
      <c r="G599" s="155"/>
      <c r="H599" s="217">
        <v>22.3</v>
      </c>
      <c r="I599" s="155"/>
      <c r="J599" s="155"/>
      <c r="K599" s="155"/>
      <c r="M599" s="96"/>
    </row>
    <row r="600" spans="2:13" s="12" customFormat="1" x14ac:dyDescent="0.2">
      <c r="B600" s="96"/>
      <c r="C600" s="155"/>
      <c r="D600" s="214" t="s">
        <v>156</v>
      </c>
      <c r="E600" s="215" t="s">
        <v>1</v>
      </c>
      <c r="F600" s="216" t="s">
        <v>401</v>
      </c>
      <c r="G600" s="155"/>
      <c r="H600" s="217">
        <v>12</v>
      </c>
      <c r="I600" s="155"/>
      <c r="J600" s="155"/>
      <c r="K600" s="155"/>
      <c r="M600" s="96"/>
    </row>
    <row r="601" spans="2:13" s="12" customFormat="1" x14ac:dyDescent="0.2">
      <c r="B601" s="96"/>
      <c r="C601" s="155"/>
      <c r="D601" s="214" t="s">
        <v>156</v>
      </c>
      <c r="E601" s="215" t="s">
        <v>1</v>
      </c>
      <c r="F601" s="216" t="s">
        <v>404</v>
      </c>
      <c r="G601" s="155"/>
      <c r="H601" s="217">
        <v>14</v>
      </c>
      <c r="I601" s="155"/>
      <c r="J601" s="155"/>
      <c r="K601" s="155"/>
      <c r="M601" s="96"/>
    </row>
    <row r="602" spans="2:13" s="12" customFormat="1" x14ac:dyDescent="0.2">
      <c r="B602" s="96"/>
      <c r="C602" s="155"/>
      <c r="D602" s="214" t="s">
        <v>156</v>
      </c>
      <c r="E602" s="215" t="s">
        <v>1</v>
      </c>
      <c r="F602" s="216" t="s">
        <v>401</v>
      </c>
      <c r="G602" s="155"/>
      <c r="H602" s="217">
        <v>12</v>
      </c>
      <c r="I602" s="155"/>
      <c r="J602" s="155"/>
      <c r="K602" s="155"/>
      <c r="M602" s="96"/>
    </row>
    <row r="603" spans="2:13" s="12" customFormat="1" x14ac:dyDescent="0.2">
      <c r="B603" s="96"/>
      <c r="C603" s="155"/>
      <c r="D603" s="214" t="s">
        <v>156</v>
      </c>
      <c r="E603" s="215" t="s">
        <v>1</v>
      </c>
      <c r="F603" s="216" t="s">
        <v>405</v>
      </c>
      <c r="G603" s="155"/>
      <c r="H603" s="217">
        <v>9</v>
      </c>
      <c r="I603" s="155"/>
      <c r="J603" s="155"/>
      <c r="K603" s="155"/>
      <c r="M603" s="96"/>
    </row>
    <row r="604" spans="2:13" s="13" customFormat="1" x14ac:dyDescent="0.2">
      <c r="B604" s="100"/>
      <c r="C604" s="155"/>
      <c r="D604" s="214" t="s">
        <v>156</v>
      </c>
      <c r="E604" s="215" t="s">
        <v>1</v>
      </c>
      <c r="F604" s="216" t="s">
        <v>188</v>
      </c>
      <c r="G604" s="155"/>
      <c r="H604" s="217">
        <v>109.2</v>
      </c>
      <c r="I604" s="155"/>
      <c r="J604" s="155"/>
      <c r="K604" s="155"/>
      <c r="M604" s="100"/>
    </row>
    <row r="605" spans="2:13" s="1" customFormat="1" ht="33.75" customHeight="1" x14ac:dyDescent="0.2">
      <c r="B605" s="89"/>
      <c r="C605" s="90" t="s">
        <v>483</v>
      </c>
      <c r="D605" s="90" t="s">
        <v>150</v>
      </c>
      <c r="E605" s="91" t="s">
        <v>484</v>
      </c>
      <c r="F605" s="92" t="s">
        <v>485</v>
      </c>
      <c r="G605" s="93" t="s">
        <v>169</v>
      </c>
      <c r="H605" s="134">
        <v>1.1100000000000001</v>
      </c>
      <c r="I605" s="111"/>
      <c r="J605" s="129"/>
      <c r="K605" s="111"/>
      <c r="L605" s="92" t="s">
        <v>1</v>
      </c>
      <c r="M605" s="29"/>
    </row>
    <row r="606" spans="2:13" s="11" customFormat="1" ht="22.9" customHeight="1" x14ac:dyDescent="0.2">
      <c r="B606" s="85"/>
      <c r="C606" s="267"/>
      <c r="D606" s="268" t="s">
        <v>56</v>
      </c>
      <c r="E606" s="269" t="s">
        <v>486</v>
      </c>
      <c r="F606" s="269" t="s">
        <v>487</v>
      </c>
      <c r="G606" s="267"/>
      <c r="H606" s="267"/>
      <c r="I606" s="267"/>
      <c r="J606" s="267"/>
      <c r="K606" s="270"/>
      <c r="M606" s="85"/>
    </row>
    <row r="607" spans="2:13" s="1" customFormat="1" ht="90" customHeight="1" x14ac:dyDescent="0.2">
      <c r="B607" s="89"/>
      <c r="C607" s="108" t="s">
        <v>488</v>
      </c>
      <c r="D607" s="108" t="s">
        <v>150</v>
      </c>
      <c r="E607" s="109" t="s">
        <v>489</v>
      </c>
      <c r="F607" s="127" t="s">
        <v>1692</v>
      </c>
      <c r="G607" s="128" t="s">
        <v>181</v>
      </c>
      <c r="H607" s="129">
        <v>875.73</v>
      </c>
      <c r="I607" s="129"/>
      <c r="J607" s="129"/>
      <c r="K607" s="129"/>
      <c r="L607" s="92" t="s">
        <v>154</v>
      </c>
      <c r="M607" s="29"/>
    </row>
    <row r="608" spans="2:13" s="12" customFormat="1" x14ac:dyDescent="0.2">
      <c r="B608" s="96"/>
      <c r="C608" s="224"/>
      <c r="D608" s="229" t="s">
        <v>156</v>
      </c>
      <c r="E608" s="225" t="s">
        <v>1</v>
      </c>
      <c r="F608" s="223" t="s">
        <v>372</v>
      </c>
      <c r="G608" s="224"/>
      <c r="H608" s="218">
        <v>44.95</v>
      </c>
      <c r="I608" s="224"/>
      <c r="J608" s="224"/>
      <c r="K608" s="224"/>
      <c r="M608" s="96"/>
    </row>
    <row r="609" spans="2:13" s="12" customFormat="1" x14ac:dyDescent="0.2">
      <c r="B609" s="96"/>
      <c r="C609" s="224"/>
      <c r="D609" s="229" t="s">
        <v>156</v>
      </c>
      <c r="E609" s="225" t="s">
        <v>1</v>
      </c>
      <c r="F609" s="223" t="s">
        <v>490</v>
      </c>
      <c r="G609" s="224"/>
      <c r="H609" s="218">
        <v>13.43</v>
      </c>
      <c r="I609" s="224"/>
      <c r="J609" s="224"/>
      <c r="K609" s="224"/>
      <c r="M609" s="96"/>
    </row>
    <row r="610" spans="2:13" s="12" customFormat="1" x14ac:dyDescent="0.2">
      <c r="B610" s="96"/>
      <c r="C610" s="224"/>
      <c r="D610" s="229" t="s">
        <v>156</v>
      </c>
      <c r="E610" s="225" t="s">
        <v>1</v>
      </c>
      <c r="F610" s="223" t="s">
        <v>373</v>
      </c>
      <c r="G610" s="224"/>
      <c r="H610" s="218">
        <v>354.6</v>
      </c>
      <c r="I610" s="224"/>
      <c r="J610" s="224"/>
      <c r="K610" s="224"/>
      <c r="M610" s="96"/>
    </row>
    <row r="611" spans="2:13" s="12" customFormat="1" x14ac:dyDescent="0.2">
      <c r="B611" s="96"/>
      <c r="C611" s="224"/>
      <c r="D611" s="229" t="s">
        <v>156</v>
      </c>
      <c r="E611" s="225" t="s">
        <v>1</v>
      </c>
      <c r="F611" s="223" t="s">
        <v>491</v>
      </c>
      <c r="G611" s="224"/>
      <c r="H611" s="218">
        <v>51.65</v>
      </c>
      <c r="I611" s="224"/>
      <c r="J611" s="224"/>
      <c r="K611" s="224"/>
      <c r="M611" s="96"/>
    </row>
    <row r="612" spans="2:13" s="12" customFormat="1" x14ac:dyDescent="0.2">
      <c r="B612" s="96"/>
      <c r="C612" s="224"/>
      <c r="D612" s="229" t="s">
        <v>156</v>
      </c>
      <c r="E612" s="225" t="s">
        <v>1</v>
      </c>
      <c r="F612" s="223" t="s">
        <v>492</v>
      </c>
      <c r="G612" s="224"/>
      <c r="H612" s="218">
        <v>14.75</v>
      </c>
      <c r="I612" s="224"/>
      <c r="J612" s="224"/>
      <c r="K612" s="224"/>
      <c r="M612" s="96"/>
    </row>
    <row r="613" spans="2:13" s="12" customFormat="1" x14ac:dyDescent="0.2">
      <c r="B613" s="96"/>
      <c r="C613" s="224"/>
      <c r="D613" s="229" t="s">
        <v>156</v>
      </c>
      <c r="E613" s="225" t="s">
        <v>1</v>
      </c>
      <c r="F613" s="223" t="s">
        <v>374</v>
      </c>
      <c r="G613" s="224"/>
      <c r="H613" s="218">
        <v>30.9</v>
      </c>
      <c r="I613" s="224"/>
      <c r="J613" s="224"/>
      <c r="K613" s="224"/>
      <c r="M613" s="96"/>
    </row>
    <row r="614" spans="2:13" s="12" customFormat="1" x14ac:dyDescent="0.2">
      <c r="B614" s="96"/>
      <c r="C614" s="224"/>
      <c r="D614" s="229" t="s">
        <v>156</v>
      </c>
      <c r="E614" s="225" t="s">
        <v>1</v>
      </c>
      <c r="F614" s="223" t="s">
        <v>493</v>
      </c>
      <c r="G614" s="224"/>
      <c r="H614" s="218">
        <v>14.75</v>
      </c>
      <c r="I614" s="224"/>
      <c r="J614" s="224"/>
      <c r="K614" s="224"/>
      <c r="M614" s="96"/>
    </row>
    <row r="615" spans="2:13" s="12" customFormat="1" x14ac:dyDescent="0.2">
      <c r="B615" s="96"/>
      <c r="C615" s="224"/>
      <c r="D615" s="229" t="s">
        <v>156</v>
      </c>
      <c r="E615" s="225" t="s">
        <v>1</v>
      </c>
      <c r="F615" s="223" t="s">
        <v>375</v>
      </c>
      <c r="G615" s="224"/>
      <c r="H615" s="218">
        <v>70.7</v>
      </c>
      <c r="I615" s="224"/>
      <c r="J615" s="224"/>
      <c r="K615" s="224"/>
      <c r="M615" s="96"/>
    </row>
    <row r="616" spans="2:13" s="12" customFormat="1" x14ac:dyDescent="0.2">
      <c r="B616" s="96"/>
      <c r="C616" s="224"/>
      <c r="D616" s="229" t="s">
        <v>156</v>
      </c>
      <c r="E616" s="225" t="s">
        <v>1</v>
      </c>
      <c r="F616" s="223" t="s">
        <v>494</v>
      </c>
      <c r="G616" s="224"/>
      <c r="H616" s="218">
        <v>18.399999999999999</v>
      </c>
      <c r="I616" s="224"/>
      <c r="J616" s="224"/>
      <c r="K616" s="224"/>
      <c r="M616" s="96"/>
    </row>
    <row r="617" spans="2:13" s="12" customFormat="1" x14ac:dyDescent="0.2">
      <c r="B617" s="96"/>
      <c r="C617" s="224"/>
      <c r="D617" s="229" t="s">
        <v>156</v>
      </c>
      <c r="E617" s="225" t="s">
        <v>1</v>
      </c>
      <c r="F617" s="223" t="s">
        <v>375</v>
      </c>
      <c r="G617" s="224"/>
      <c r="H617" s="218">
        <v>70.7</v>
      </c>
      <c r="I617" s="224"/>
      <c r="J617" s="224"/>
      <c r="K617" s="224"/>
      <c r="M617" s="96"/>
    </row>
    <row r="618" spans="2:13" s="12" customFormat="1" x14ac:dyDescent="0.2">
      <c r="B618" s="96"/>
      <c r="C618" s="224"/>
      <c r="D618" s="229" t="s">
        <v>156</v>
      </c>
      <c r="E618" s="225" t="s">
        <v>1</v>
      </c>
      <c r="F618" s="223" t="s">
        <v>494</v>
      </c>
      <c r="G618" s="224"/>
      <c r="H618" s="218">
        <v>18.399999999999999</v>
      </c>
      <c r="I618" s="224"/>
      <c r="J618" s="224"/>
      <c r="K618" s="224"/>
      <c r="M618" s="96"/>
    </row>
    <row r="619" spans="2:13" s="12" customFormat="1" x14ac:dyDescent="0.2">
      <c r="B619" s="96"/>
      <c r="C619" s="224"/>
      <c r="D619" s="229" t="s">
        <v>156</v>
      </c>
      <c r="E619" s="225" t="s">
        <v>1</v>
      </c>
      <c r="F619" s="223" t="s">
        <v>376</v>
      </c>
      <c r="G619" s="224"/>
      <c r="H619" s="218">
        <v>148.1</v>
      </c>
      <c r="I619" s="224"/>
      <c r="J619" s="224"/>
      <c r="K619" s="224"/>
      <c r="M619" s="96"/>
    </row>
    <row r="620" spans="2:13" s="12" customFormat="1" x14ac:dyDescent="0.2">
      <c r="B620" s="96"/>
      <c r="C620" s="224"/>
      <c r="D620" s="229" t="s">
        <v>156</v>
      </c>
      <c r="E620" s="225" t="s">
        <v>1</v>
      </c>
      <c r="F620" s="223" t="s">
        <v>495</v>
      </c>
      <c r="G620" s="224"/>
      <c r="H620" s="218">
        <v>24.4</v>
      </c>
      <c r="I620" s="224"/>
      <c r="J620" s="224"/>
      <c r="K620" s="224"/>
      <c r="M620" s="96"/>
    </row>
    <row r="621" spans="2:13" s="13" customFormat="1" x14ac:dyDescent="0.2">
      <c r="B621" s="100"/>
      <c r="C621" s="224"/>
      <c r="D621" s="229" t="s">
        <v>156</v>
      </c>
      <c r="E621" s="225" t="s">
        <v>1</v>
      </c>
      <c r="F621" s="223" t="s">
        <v>188</v>
      </c>
      <c r="G621" s="224"/>
      <c r="H621" s="218">
        <v>875.73</v>
      </c>
      <c r="I621" s="224"/>
      <c r="J621" s="224"/>
      <c r="K621" s="224"/>
      <c r="M621" s="100"/>
    </row>
    <row r="622" spans="2:13" s="1" customFormat="1" ht="35.25" customHeight="1" x14ac:dyDescent="0.2">
      <c r="B622" s="89"/>
      <c r="C622" s="273" t="s">
        <v>496</v>
      </c>
      <c r="D622" s="273" t="s">
        <v>218</v>
      </c>
      <c r="E622" s="274" t="s">
        <v>497</v>
      </c>
      <c r="F622" s="201" t="s">
        <v>2130</v>
      </c>
      <c r="G622" s="202" t="s">
        <v>348</v>
      </c>
      <c r="H622" s="203">
        <v>3504</v>
      </c>
      <c r="I622" s="203"/>
      <c r="J622" s="240"/>
      <c r="K622" s="203"/>
      <c r="L622" s="104" t="s">
        <v>154</v>
      </c>
      <c r="M622" s="105"/>
    </row>
    <row r="623" spans="2:13" s="12" customFormat="1" x14ac:dyDescent="0.2">
      <c r="B623" s="96"/>
      <c r="C623" s="224"/>
      <c r="D623" s="229" t="s">
        <v>156</v>
      </c>
      <c r="E623" s="225" t="s">
        <v>1</v>
      </c>
      <c r="F623" s="223" t="s">
        <v>498</v>
      </c>
      <c r="G623" s="224"/>
      <c r="H623" s="218">
        <v>3504</v>
      </c>
      <c r="I623" s="218"/>
      <c r="J623" s="218"/>
      <c r="K623" s="218"/>
      <c r="M623" s="96"/>
    </row>
    <row r="624" spans="2:13" s="1" customFormat="1" ht="50.25" customHeight="1" x14ac:dyDescent="0.2">
      <c r="B624" s="89"/>
      <c r="C624" s="273" t="s">
        <v>499</v>
      </c>
      <c r="D624" s="273" t="s">
        <v>218</v>
      </c>
      <c r="E624" s="274" t="s">
        <v>500</v>
      </c>
      <c r="F624" s="201" t="s">
        <v>2126</v>
      </c>
      <c r="G624" s="202" t="s">
        <v>181</v>
      </c>
      <c r="H624" s="203">
        <v>1007.09</v>
      </c>
      <c r="I624" s="203"/>
      <c r="J624" s="240"/>
      <c r="K624" s="203"/>
      <c r="L624" s="104" t="s">
        <v>154</v>
      </c>
      <c r="M624" s="105"/>
    </row>
    <row r="625" spans="2:13" s="12" customFormat="1" ht="29.25" customHeight="1" x14ac:dyDescent="0.2">
      <c r="B625" s="96"/>
      <c r="C625" s="224"/>
      <c r="D625" s="229" t="s">
        <v>156</v>
      </c>
      <c r="E625" s="224"/>
      <c r="F625" s="223" t="s">
        <v>1825</v>
      </c>
      <c r="G625" s="224"/>
      <c r="H625" s="218">
        <v>1007.09</v>
      </c>
      <c r="I625" s="218"/>
      <c r="J625" s="218"/>
      <c r="K625" s="218"/>
      <c r="M625" s="96"/>
    </row>
    <row r="626" spans="2:13" s="1" customFormat="1" ht="66.75" customHeight="1" x14ac:dyDescent="0.2">
      <c r="B626" s="89"/>
      <c r="C626" s="273" t="s">
        <v>501</v>
      </c>
      <c r="D626" s="273" t="s">
        <v>218</v>
      </c>
      <c r="E626" s="274" t="s">
        <v>502</v>
      </c>
      <c r="F626" s="201" t="s">
        <v>2127</v>
      </c>
      <c r="G626" s="202" t="s">
        <v>181</v>
      </c>
      <c r="H626" s="203">
        <v>1007.09</v>
      </c>
      <c r="I626" s="203"/>
      <c r="J626" s="240"/>
      <c r="K626" s="203"/>
      <c r="L626" s="104" t="s">
        <v>154</v>
      </c>
      <c r="M626" s="105"/>
    </row>
    <row r="627" spans="2:13" s="1" customFormat="1" ht="47.25" customHeight="1" x14ac:dyDescent="0.2">
      <c r="B627" s="89"/>
      <c r="C627" s="108" t="s">
        <v>503</v>
      </c>
      <c r="D627" s="108" t="s">
        <v>150</v>
      </c>
      <c r="E627" s="109" t="s">
        <v>504</v>
      </c>
      <c r="F627" s="127" t="s">
        <v>1721</v>
      </c>
      <c r="G627" s="128" t="s">
        <v>348</v>
      </c>
      <c r="H627" s="129">
        <v>44</v>
      </c>
      <c r="I627" s="129"/>
      <c r="J627" s="129"/>
      <c r="K627" s="129"/>
      <c r="L627" s="92" t="s">
        <v>154</v>
      </c>
      <c r="M627" s="29"/>
    </row>
    <row r="628" spans="2:13" s="12" customFormat="1" x14ac:dyDescent="0.2">
      <c r="B628" s="96"/>
      <c r="C628" s="224"/>
      <c r="D628" s="229" t="s">
        <v>156</v>
      </c>
      <c r="E628" s="225" t="s">
        <v>1</v>
      </c>
      <c r="F628" s="223" t="s">
        <v>505</v>
      </c>
      <c r="G628" s="224"/>
      <c r="H628" s="218">
        <v>44</v>
      </c>
      <c r="I628" s="218"/>
      <c r="J628" s="218"/>
      <c r="K628" s="218"/>
      <c r="M628" s="96"/>
    </row>
    <row r="629" spans="2:13" s="1" customFormat="1" ht="33.75" customHeight="1" x14ac:dyDescent="0.2">
      <c r="B629" s="89"/>
      <c r="C629" s="273" t="s">
        <v>506</v>
      </c>
      <c r="D629" s="273" t="s">
        <v>218</v>
      </c>
      <c r="E629" s="274" t="s">
        <v>497</v>
      </c>
      <c r="F629" s="201" t="s">
        <v>2130</v>
      </c>
      <c r="G629" s="202" t="s">
        <v>348</v>
      </c>
      <c r="H629" s="203">
        <v>176</v>
      </c>
      <c r="I629" s="203"/>
      <c r="J629" s="240"/>
      <c r="K629" s="203"/>
      <c r="L629" s="104" t="s">
        <v>154</v>
      </c>
      <c r="M629" s="105"/>
    </row>
    <row r="630" spans="2:13" s="12" customFormat="1" x14ac:dyDescent="0.2">
      <c r="B630" s="96"/>
      <c r="C630" s="224"/>
      <c r="D630" s="229" t="s">
        <v>156</v>
      </c>
      <c r="E630" s="225" t="s">
        <v>1</v>
      </c>
      <c r="F630" s="223" t="s">
        <v>507</v>
      </c>
      <c r="G630" s="224"/>
      <c r="H630" s="218">
        <v>176</v>
      </c>
      <c r="I630" s="218"/>
      <c r="J630" s="218"/>
      <c r="K630" s="218"/>
      <c r="M630" s="96"/>
    </row>
    <row r="631" spans="2:13" s="1" customFormat="1" ht="45" customHeight="1" x14ac:dyDescent="0.2">
      <c r="B631" s="89"/>
      <c r="C631" s="273" t="s">
        <v>508</v>
      </c>
      <c r="D631" s="273" t="s">
        <v>218</v>
      </c>
      <c r="E631" s="274" t="s">
        <v>509</v>
      </c>
      <c r="F631" s="201" t="s">
        <v>2217</v>
      </c>
      <c r="G631" s="202" t="s">
        <v>181</v>
      </c>
      <c r="H631" s="203">
        <v>11</v>
      </c>
      <c r="I631" s="203"/>
      <c r="J631" s="240"/>
      <c r="K631" s="203"/>
      <c r="L631" s="104" t="s">
        <v>154</v>
      </c>
      <c r="M631" s="105"/>
    </row>
    <row r="632" spans="2:13" s="12" customFormat="1" x14ac:dyDescent="0.2">
      <c r="B632" s="96"/>
      <c r="C632" s="224"/>
      <c r="D632" s="229" t="s">
        <v>156</v>
      </c>
      <c r="E632" s="225" t="s">
        <v>1</v>
      </c>
      <c r="F632" s="223" t="s">
        <v>338</v>
      </c>
      <c r="G632" s="224"/>
      <c r="H632" s="218">
        <v>44</v>
      </c>
      <c r="I632" s="218"/>
      <c r="J632" s="218"/>
      <c r="K632" s="218"/>
      <c r="M632" s="96"/>
    </row>
    <row r="633" spans="2:13" s="12" customFormat="1" x14ac:dyDescent="0.2">
      <c r="B633" s="96"/>
      <c r="C633" s="224"/>
      <c r="D633" s="229" t="s">
        <v>156</v>
      </c>
      <c r="E633" s="224"/>
      <c r="F633" s="223" t="s">
        <v>1826</v>
      </c>
      <c r="G633" s="224"/>
      <c r="H633" s="218">
        <v>11</v>
      </c>
      <c r="I633" s="218"/>
      <c r="J633" s="218"/>
      <c r="K633" s="218"/>
      <c r="M633" s="96"/>
    </row>
    <row r="634" spans="2:13" s="1" customFormat="1" ht="32.25" customHeight="1" x14ac:dyDescent="0.2">
      <c r="B634" s="89"/>
      <c r="C634" s="273" t="s">
        <v>510</v>
      </c>
      <c r="D634" s="273" t="s">
        <v>218</v>
      </c>
      <c r="E634" s="274" t="s">
        <v>511</v>
      </c>
      <c r="F634" s="201" t="s">
        <v>2132</v>
      </c>
      <c r="G634" s="202" t="s">
        <v>348</v>
      </c>
      <c r="H634" s="203">
        <v>44</v>
      </c>
      <c r="I634" s="203"/>
      <c r="J634" s="240"/>
      <c r="K634" s="203"/>
      <c r="L634" s="104" t="s">
        <v>154</v>
      </c>
      <c r="M634" s="105"/>
    </row>
    <row r="635" spans="2:13" s="1" customFormat="1" ht="32.25" customHeight="1" x14ac:dyDescent="0.2">
      <c r="B635" s="89"/>
      <c r="C635" s="108" t="s">
        <v>512</v>
      </c>
      <c r="D635" s="108" t="s">
        <v>150</v>
      </c>
      <c r="E635" s="109" t="s">
        <v>513</v>
      </c>
      <c r="F635" s="127" t="s">
        <v>1593</v>
      </c>
      <c r="G635" s="128" t="s">
        <v>348</v>
      </c>
      <c r="H635" s="129">
        <v>6</v>
      </c>
      <c r="I635" s="129"/>
      <c r="J635" s="129"/>
      <c r="K635" s="129"/>
      <c r="L635" s="92" t="s">
        <v>154</v>
      </c>
      <c r="M635" s="29"/>
    </row>
    <row r="636" spans="2:13" s="1" customFormat="1" ht="42" customHeight="1" x14ac:dyDescent="0.2">
      <c r="B636" s="89"/>
      <c r="C636" s="273" t="s">
        <v>514</v>
      </c>
      <c r="D636" s="273" t="s">
        <v>218</v>
      </c>
      <c r="E636" s="274" t="s">
        <v>515</v>
      </c>
      <c r="F636" s="201" t="s">
        <v>2128</v>
      </c>
      <c r="G636" s="202" t="s">
        <v>348</v>
      </c>
      <c r="H636" s="203">
        <v>6</v>
      </c>
      <c r="I636" s="203"/>
      <c r="J636" s="240"/>
      <c r="K636" s="203"/>
      <c r="L636" s="104" t="s">
        <v>154</v>
      </c>
      <c r="M636" s="105"/>
    </row>
    <row r="637" spans="2:13" s="1" customFormat="1" ht="39.950000000000003" customHeight="1" x14ac:dyDescent="0.2">
      <c r="B637" s="89"/>
      <c r="C637" s="199" t="s">
        <v>516</v>
      </c>
      <c r="D637" s="199" t="s">
        <v>218</v>
      </c>
      <c r="E637" s="200" t="s">
        <v>517</v>
      </c>
      <c r="F637" s="201" t="s">
        <v>2129</v>
      </c>
      <c r="G637" s="202" t="s">
        <v>348</v>
      </c>
      <c r="H637" s="203">
        <v>30</v>
      </c>
      <c r="I637" s="203"/>
      <c r="J637" s="240"/>
      <c r="K637" s="205"/>
      <c r="L637" s="104" t="s">
        <v>154</v>
      </c>
      <c r="M637" s="105"/>
    </row>
    <row r="638" spans="2:13" s="1" customFormat="1" ht="30.75" customHeight="1" x14ac:dyDescent="0.2">
      <c r="B638" s="89"/>
      <c r="C638" s="90" t="s">
        <v>518</v>
      </c>
      <c r="D638" s="90" t="s">
        <v>150</v>
      </c>
      <c r="E638" s="91" t="s">
        <v>519</v>
      </c>
      <c r="F638" s="127" t="s">
        <v>1594</v>
      </c>
      <c r="G638" s="128" t="s">
        <v>348</v>
      </c>
      <c r="H638" s="129">
        <v>40</v>
      </c>
      <c r="I638" s="129"/>
      <c r="J638" s="129"/>
      <c r="K638" s="134"/>
      <c r="L638" s="92" t="s">
        <v>154</v>
      </c>
      <c r="M638" s="29"/>
    </row>
    <row r="639" spans="2:13" s="1" customFormat="1" ht="52.5" customHeight="1" x14ac:dyDescent="0.2">
      <c r="B639" s="89"/>
      <c r="C639" s="199" t="s">
        <v>520</v>
      </c>
      <c r="D639" s="199" t="s">
        <v>218</v>
      </c>
      <c r="E639" s="200" t="s">
        <v>500</v>
      </c>
      <c r="F639" s="201" t="s">
        <v>2133</v>
      </c>
      <c r="G639" s="202" t="s">
        <v>181</v>
      </c>
      <c r="H639" s="203">
        <v>20</v>
      </c>
      <c r="I639" s="203"/>
      <c r="J639" s="240"/>
      <c r="K639" s="205"/>
      <c r="L639" s="104" t="s">
        <v>154</v>
      </c>
      <c r="M639" s="105"/>
    </row>
    <row r="640" spans="2:13" s="12" customFormat="1" ht="24.75" customHeight="1" x14ac:dyDescent="0.2">
      <c r="B640" s="96"/>
      <c r="C640" s="155"/>
      <c r="D640" s="214" t="s">
        <v>156</v>
      </c>
      <c r="E640" s="155"/>
      <c r="F640" s="223" t="s">
        <v>1827</v>
      </c>
      <c r="G640" s="224"/>
      <c r="H640" s="218">
        <v>20</v>
      </c>
      <c r="I640" s="218"/>
      <c r="J640" s="218"/>
      <c r="K640" s="217"/>
      <c r="M640" s="96"/>
    </row>
    <row r="641" spans="2:13" s="1" customFormat="1" ht="34.5" customHeight="1" x14ac:dyDescent="0.2">
      <c r="B641" s="89"/>
      <c r="C641" s="90" t="s">
        <v>521</v>
      </c>
      <c r="D641" s="90" t="s">
        <v>150</v>
      </c>
      <c r="E641" s="109" t="s">
        <v>522</v>
      </c>
      <c r="F641" s="127" t="s">
        <v>2010</v>
      </c>
      <c r="G641" s="128" t="s">
        <v>348</v>
      </c>
      <c r="H641" s="129">
        <v>60</v>
      </c>
      <c r="I641" s="129"/>
      <c r="J641" s="129"/>
      <c r="K641" s="134"/>
      <c r="L641" s="92" t="s">
        <v>154</v>
      </c>
      <c r="M641" s="29"/>
    </row>
    <row r="642" spans="2:13" s="1" customFormat="1" ht="51.75" customHeight="1" x14ac:dyDescent="0.2">
      <c r="B642" s="89"/>
      <c r="C642" s="199" t="s">
        <v>523</v>
      </c>
      <c r="D642" s="199" t="s">
        <v>218</v>
      </c>
      <c r="E642" s="200" t="s">
        <v>500</v>
      </c>
      <c r="F642" s="201" t="s">
        <v>2133</v>
      </c>
      <c r="G642" s="202" t="s">
        <v>181</v>
      </c>
      <c r="H642" s="203">
        <v>30</v>
      </c>
      <c r="I642" s="203"/>
      <c r="J642" s="240"/>
      <c r="K642" s="205"/>
      <c r="L642" s="104" t="s">
        <v>154</v>
      </c>
      <c r="M642" s="105"/>
    </row>
    <row r="643" spans="2:13" s="12" customFormat="1" x14ac:dyDescent="0.2">
      <c r="B643" s="96"/>
      <c r="C643" s="155"/>
      <c r="D643" s="214" t="s">
        <v>156</v>
      </c>
      <c r="E643" s="155"/>
      <c r="F643" s="216" t="s">
        <v>1828</v>
      </c>
      <c r="G643" s="155"/>
      <c r="H643" s="217">
        <v>30</v>
      </c>
      <c r="I643" s="217"/>
      <c r="J643" s="217"/>
      <c r="K643" s="217"/>
      <c r="M643" s="96"/>
    </row>
    <row r="644" spans="2:13" s="1" customFormat="1" ht="35.25" customHeight="1" x14ac:dyDescent="0.2">
      <c r="B644" s="89"/>
      <c r="C644" s="90" t="s">
        <v>524</v>
      </c>
      <c r="D644" s="90" t="s">
        <v>150</v>
      </c>
      <c r="E644" s="109" t="s">
        <v>1630</v>
      </c>
      <c r="F644" s="127" t="s">
        <v>1631</v>
      </c>
      <c r="G644" s="128" t="s">
        <v>169</v>
      </c>
      <c r="H644" s="129">
        <v>3.16</v>
      </c>
      <c r="I644" s="129"/>
      <c r="J644" s="129"/>
      <c r="K644" s="129"/>
      <c r="L644" s="92" t="s">
        <v>154</v>
      </c>
      <c r="M644" s="29"/>
    </row>
    <row r="645" spans="2:13" s="11" customFormat="1" ht="22.9" customHeight="1" x14ac:dyDescent="0.2">
      <c r="B645" s="85"/>
      <c r="C645" s="172"/>
      <c r="D645" s="219" t="s">
        <v>56</v>
      </c>
      <c r="E645" s="269" t="s">
        <v>527</v>
      </c>
      <c r="F645" s="269" t="s">
        <v>528</v>
      </c>
      <c r="G645" s="267"/>
      <c r="H645" s="267"/>
      <c r="I645" s="267"/>
      <c r="J645" s="267"/>
      <c r="K645" s="270"/>
      <c r="M645" s="85"/>
    </row>
    <row r="646" spans="2:13" s="1" customFormat="1" ht="45.75" customHeight="1" x14ac:dyDescent="0.2">
      <c r="B646" s="89"/>
      <c r="C646" s="90" t="s">
        <v>529</v>
      </c>
      <c r="D646" s="90" t="s">
        <v>150</v>
      </c>
      <c r="E646" s="109" t="s">
        <v>530</v>
      </c>
      <c r="F646" s="127" t="s">
        <v>2060</v>
      </c>
      <c r="G646" s="128" t="s">
        <v>181</v>
      </c>
      <c r="H646" s="129">
        <v>875.73</v>
      </c>
      <c r="I646" s="129"/>
      <c r="J646" s="129"/>
      <c r="K646" s="129"/>
      <c r="L646" s="92" t="s">
        <v>154</v>
      </c>
      <c r="M646" s="29"/>
    </row>
    <row r="647" spans="2:13" s="12" customFormat="1" x14ac:dyDescent="0.2">
      <c r="B647" s="96"/>
      <c r="C647" s="155"/>
      <c r="D647" s="214" t="s">
        <v>156</v>
      </c>
      <c r="E647" s="215" t="s">
        <v>1</v>
      </c>
      <c r="F647" s="216" t="s">
        <v>372</v>
      </c>
      <c r="G647" s="155"/>
      <c r="H647" s="217">
        <v>44.95</v>
      </c>
      <c r="I647" s="155"/>
      <c r="J647" s="155"/>
      <c r="K647" s="155"/>
      <c r="M647" s="96"/>
    </row>
    <row r="648" spans="2:13" s="12" customFormat="1" x14ac:dyDescent="0.2">
      <c r="B648" s="96"/>
      <c r="C648" s="155"/>
      <c r="D648" s="214" t="s">
        <v>156</v>
      </c>
      <c r="E648" s="215" t="s">
        <v>1</v>
      </c>
      <c r="F648" s="216" t="s">
        <v>490</v>
      </c>
      <c r="G648" s="155"/>
      <c r="H648" s="217">
        <v>13.43</v>
      </c>
      <c r="I648" s="155"/>
      <c r="J648" s="155"/>
      <c r="K648" s="155"/>
      <c r="M648" s="96"/>
    </row>
    <row r="649" spans="2:13" s="12" customFormat="1" x14ac:dyDescent="0.2">
      <c r="B649" s="96"/>
      <c r="C649" s="155"/>
      <c r="D649" s="214" t="s">
        <v>156</v>
      </c>
      <c r="E649" s="215" t="s">
        <v>1</v>
      </c>
      <c r="F649" s="216" t="s">
        <v>373</v>
      </c>
      <c r="G649" s="155"/>
      <c r="H649" s="217">
        <v>354.6</v>
      </c>
      <c r="I649" s="155"/>
      <c r="J649" s="155"/>
      <c r="K649" s="155"/>
      <c r="M649" s="96"/>
    </row>
    <row r="650" spans="2:13" s="12" customFormat="1" x14ac:dyDescent="0.2">
      <c r="B650" s="96"/>
      <c r="C650" s="155"/>
      <c r="D650" s="214" t="s">
        <v>156</v>
      </c>
      <c r="E650" s="215" t="s">
        <v>1</v>
      </c>
      <c r="F650" s="216" t="s">
        <v>491</v>
      </c>
      <c r="G650" s="155"/>
      <c r="H650" s="217">
        <v>51.65</v>
      </c>
      <c r="I650" s="155"/>
      <c r="J650" s="155"/>
      <c r="K650" s="155"/>
      <c r="M650" s="96"/>
    </row>
    <row r="651" spans="2:13" s="12" customFormat="1" x14ac:dyDescent="0.2">
      <c r="B651" s="96"/>
      <c r="C651" s="155"/>
      <c r="D651" s="214" t="s">
        <v>156</v>
      </c>
      <c r="E651" s="215" t="s">
        <v>1</v>
      </c>
      <c r="F651" s="216" t="s">
        <v>492</v>
      </c>
      <c r="G651" s="155"/>
      <c r="H651" s="217">
        <v>14.75</v>
      </c>
      <c r="I651" s="155"/>
      <c r="J651" s="155"/>
      <c r="K651" s="155"/>
      <c r="M651" s="96"/>
    </row>
    <row r="652" spans="2:13" s="12" customFormat="1" x14ac:dyDescent="0.2">
      <c r="B652" s="96"/>
      <c r="C652" s="155"/>
      <c r="D652" s="214" t="s">
        <v>156</v>
      </c>
      <c r="E652" s="215" t="s">
        <v>1</v>
      </c>
      <c r="F652" s="216" t="s">
        <v>374</v>
      </c>
      <c r="G652" s="155"/>
      <c r="H652" s="217">
        <v>30.9</v>
      </c>
      <c r="I652" s="155"/>
      <c r="J652" s="155"/>
      <c r="K652" s="155"/>
      <c r="M652" s="96"/>
    </row>
    <row r="653" spans="2:13" s="12" customFormat="1" x14ac:dyDescent="0.2">
      <c r="B653" s="96"/>
      <c r="C653" s="155"/>
      <c r="D653" s="214" t="s">
        <v>156</v>
      </c>
      <c r="E653" s="215" t="s">
        <v>1</v>
      </c>
      <c r="F653" s="216" t="s">
        <v>493</v>
      </c>
      <c r="G653" s="155"/>
      <c r="H653" s="217">
        <v>14.75</v>
      </c>
      <c r="I653" s="155"/>
      <c r="J653" s="155"/>
      <c r="K653" s="155"/>
      <c r="M653" s="96"/>
    </row>
    <row r="654" spans="2:13" s="12" customFormat="1" x14ac:dyDescent="0.2">
      <c r="B654" s="96"/>
      <c r="C654" s="155"/>
      <c r="D654" s="214" t="s">
        <v>156</v>
      </c>
      <c r="E654" s="215" t="s">
        <v>1</v>
      </c>
      <c r="F654" s="216" t="s">
        <v>375</v>
      </c>
      <c r="G654" s="155"/>
      <c r="H654" s="217">
        <v>70.7</v>
      </c>
      <c r="I654" s="155"/>
      <c r="J654" s="155"/>
      <c r="K654" s="155"/>
      <c r="M654" s="96"/>
    </row>
    <row r="655" spans="2:13" s="12" customFormat="1" x14ac:dyDescent="0.2">
      <c r="B655" s="96"/>
      <c r="C655" s="155"/>
      <c r="D655" s="214" t="s">
        <v>156</v>
      </c>
      <c r="E655" s="215" t="s">
        <v>1</v>
      </c>
      <c r="F655" s="216" t="s">
        <v>494</v>
      </c>
      <c r="G655" s="155"/>
      <c r="H655" s="217">
        <v>18.399999999999999</v>
      </c>
      <c r="I655" s="155"/>
      <c r="J655" s="155"/>
      <c r="K655" s="155"/>
      <c r="M655" s="96"/>
    </row>
    <row r="656" spans="2:13" s="12" customFormat="1" x14ac:dyDescent="0.2">
      <c r="B656" s="96"/>
      <c r="C656" s="155"/>
      <c r="D656" s="214" t="s">
        <v>156</v>
      </c>
      <c r="E656" s="215" t="s">
        <v>1</v>
      </c>
      <c r="F656" s="216" t="s">
        <v>375</v>
      </c>
      <c r="G656" s="155"/>
      <c r="H656" s="217">
        <v>70.7</v>
      </c>
      <c r="I656" s="155"/>
      <c r="J656" s="155"/>
      <c r="K656" s="155"/>
      <c r="M656" s="96"/>
    </row>
    <row r="657" spans="2:13" s="12" customFormat="1" x14ac:dyDescent="0.2">
      <c r="B657" s="96"/>
      <c r="C657" s="155"/>
      <c r="D657" s="214" t="s">
        <v>156</v>
      </c>
      <c r="E657" s="215" t="s">
        <v>1</v>
      </c>
      <c r="F657" s="216" t="s">
        <v>494</v>
      </c>
      <c r="G657" s="155"/>
      <c r="H657" s="217">
        <v>18.399999999999999</v>
      </c>
      <c r="I657" s="155"/>
      <c r="J657" s="155"/>
      <c r="K657" s="155"/>
      <c r="M657" s="96"/>
    </row>
    <row r="658" spans="2:13" s="12" customFormat="1" x14ac:dyDescent="0.2">
      <c r="B658" s="96"/>
      <c r="C658" s="155"/>
      <c r="D658" s="214" t="s">
        <v>156</v>
      </c>
      <c r="E658" s="215" t="s">
        <v>1</v>
      </c>
      <c r="F658" s="216" t="s">
        <v>376</v>
      </c>
      <c r="G658" s="155"/>
      <c r="H658" s="217">
        <v>148.1</v>
      </c>
      <c r="I658" s="155"/>
      <c r="J658" s="155"/>
      <c r="K658" s="155"/>
      <c r="M658" s="96"/>
    </row>
    <row r="659" spans="2:13" s="12" customFormat="1" x14ac:dyDescent="0.2">
      <c r="B659" s="96"/>
      <c r="C659" s="155"/>
      <c r="D659" s="214" t="s">
        <v>156</v>
      </c>
      <c r="E659" s="215" t="s">
        <v>1</v>
      </c>
      <c r="F659" s="216" t="s">
        <v>495</v>
      </c>
      <c r="G659" s="155"/>
      <c r="H659" s="217">
        <v>24.4</v>
      </c>
      <c r="I659" s="155"/>
      <c r="J659" s="155"/>
      <c r="K659" s="155"/>
      <c r="M659" s="96"/>
    </row>
    <row r="660" spans="2:13" s="13" customFormat="1" x14ac:dyDescent="0.2">
      <c r="B660" s="100"/>
      <c r="C660" s="155"/>
      <c r="D660" s="214" t="s">
        <v>156</v>
      </c>
      <c r="E660" s="215" t="s">
        <v>1</v>
      </c>
      <c r="F660" s="216" t="s">
        <v>188</v>
      </c>
      <c r="G660" s="155"/>
      <c r="H660" s="217">
        <v>875.73</v>
      </c>
      <c r="I660" s="155"/>
      <c r="J660" s="155"/>
      <c r="K660" s="155"/>
      <c r="M660" s="100"/>
    </row>
    <row r="661" spans="2:13" s="1" customFormat="1" ht="32.25" customHeight="1" x14ac:dyDescent="0.2">
      <c r="B661" s="89"/>
      <c r="C661" s="199" t="s">
        <v>531</v>
      </c>
      <c r="D661" s="199" t="s">
        <v>218</v>
      </c>
      <c r="E661" s="200" t="s">
        <v>532</v>
      </c>
      <c r="F661" s="201" t="s">
        <v>1956</v>
      </c>
      <c r="G661" s="202" t="s">
        <v>181</v>
      </c>
      <c r="H661" s="203">
        <v>163.57</v>
      </c>
      <c r="I661" s="203"/>
      <c r="J661" s="204"/>
      <c r="K661" s="205"/>
      <c r="L661" s="104" t="s">
        <v>154</v>
      </c>
      <c r="M661" s="105"/>
    </row>
    <row r="662" spans="2:13" s="12" customFormat="1" x14ac:dyDescent="0.2">
      <c r="B662" s="96"/>
      <c r="C662" s="155"/>
      <c r="D662" s="214" t="s">
        <v>156</v>
      </c>
      <c r="E662" s="215" t="s">
        <v>1</v>
      </c>
      <c r="F662" s="223" t="s">
        <v>533</v>
      </c>
      <c r="G662" s="224"/>
      <c r="H662" s="218">
        <v>14.1</v>
      </c>
      <c r="I662" s="224"/>
      <c r="J662" s="155"/>
      <c r="K662" s="155"/>
      <c r="M662" s="96"/>
    </row>
    <row r="663" spans="2:13" s="12" customFormat="1" x14ac:dyDescent="0.2">
      <c r="B663" s="96"/>
      <c r="C663" s="155"/>
      <c r="D663" s="214" t="s">
        <v>156</v>
      </c>
      <c r="E663" s="215" t="s">
        <v>1</v>
      </c>
      <c r="F663" s="223" t="s">
        <v>534</v>
      </c>
      <c r="G663" s="224"/>
      <c r="H663" s="218">
        <v>54.23</v>
      </c>
      <c r="I663" s="224"/>
      <c r="J663" s="155"/>
      <c r="K663" s="155"/>
      <c r="M663" s="96"/>
    </row>
    <row r="664" spans="2:13" s="12" customFormat="1" x14ac:dyDescent="0.2">
      <c r="B664" s="96"/>
      <c r="C664" s="155"/>
      <c r="D664" s="214" t="s">
        <v>156</v>
      </c>
      <c r="E664" s="215" t="s">
        <v>1</v>
      </c>
      <c r="F664" s="223" t="s">
        <v>535</v>
      </c>
      <c r="G664" s="224"/>
      <c r="H664" s="218">
        <v>15.49</v>
      </c>
      <c r="I664" s="224"/>
      <c r="J664" s="155"/>
      <c r="K664" s="155"/>
      <c r="M664" s="96"/>
    </row>
    <row r="665" spans="2:13" s="12" customFormat="1" x14ac:dyDescent="0.2">
      <c r="B665" s="96"/>
      <c r="C665" s="155"/>
      <c r="D665" s="214" t="s">
        <v>156</v>
      </c>
      <c r="E665" s="215" t="s">
        <v>1</v>
      </c>
      <c r="F665" s="223" t="s">
        <v>536</v>
      </c>
      <c r="G665" s="224"/>
      <c r="H665" s="218">
        <v>15.49</v>
      </c>
      <c r="I665" s="224"/>
      <c r="J665" s="155"/>
      <c r="K665" s="155"/>
      <c r="M665" s="96"/>
    </row>
    <row r="666" spans="2:13" s="12" customFormat="1" x14ac:dyDescent="0.2">
      <c r="B666" s="96"/>
      <c r="C666" s="155"/>
      <c r="D666" s="214" t="s">
        <v>156</v>
      </c>
      <c r="E666" s="215" t="s">
        <v>1</v>
      </c>
      <c r="F666" s="223" t="s">
        <v>537</v>
      </c>
      <c r="G666" s="224"/>
      <c r="H666" s="218">
        <v>19.32</v>
      </c>
      <c r="I666" s="224"/>
      <c r="J666" s="155"/>
      <c r="K666" s="155"/>
      <c r="M666" s="96"/>
    </row>
    <row r="667" spans="2:13" s="12" customFormat="1" x14ac:dyDescent="0.2">
      <c r="B667" s="96"/>
      <c r="C667" s="155"/>
      <c r="D667" s="214" t="s">
        <v>156</v>
      </c>
      <c r="E667" s="215" t="s">
        <v>1</v>
      </c>
      <c r="F667" s="223" t="s">
        <v>537</v>
      </c>
      <c r="G667" s="224"/>
      <c r="H667" s="218">
        <v>19.32</v>
      </c>
      <c r="I667" s="224"/>
      <c r="J667" s="155"/>
      <c r="K667" s="155"/>
      <c r="M667" s="96"/>
    </row>
    <row r="668" spans="2:13" s="12" customFormat="1" x14ac:dyDescent="0.2">
      <c r="B668" s="96"/>
      <c r="C668" s="155"/>
      <c r="D668" s="214" t="s">
        <v>156</v>
      </c>
      <c r="E668" s="215" t="s">
        <v>1</v>
      </c>
      <c r="F668" s="223" t="s">
        <v>538</v>
      </c>
      <c r="G668" s="224"/>
      <c r="H668" s="218">
        <v>25.62</v>
      </c>
      <c r="I668" s="224"/>
      <c r="J668" s="155"/>
      <c r="K668" s="155"/>
      <c r="M668" s="96"/>
    </row>
    <row r="669" spans="2:13" s="13" customFormat="1" x14ac:dyDescent="0.2">
      <c r="B669" s="100"/>
      <c r="C669" s="155"/>
      <c r="D669" s="214" t="s">
        <v>156</v>
      </c>
      <c r="E669" s="215" t="s">
        <v>1</v>
      </c>
      <c r="F669" s="223" t="s">
        <v>188</v>
      </c>
      <c r="G669" s="224"/>
      <c r="H669" s="218">
        <v>163.57</v>
      </c>
      <c r="I669" s="224"/>
      <c r="J669" s="155"/>
      <c r="K669" s="155"/>
      <c r="M669" s="100"/>
    </row>
    <row r="670" spans="2:13" s="1" customFormat="1" ht="31.5" customHeight="1" x14ac:dyDescent="0.2">
      <c r="B670" s="89"/>
      <c r="C670" s="199" t="s">
        <v>539</v>
      </c>
      <c r="D670" s="199" t="s">
        <v>218</v>
      </c>
      <c r="E670" s="200" t="s">
        <v>540</v>
      </c>
      <c r="F670" s="201" t="s">
        <v>2134</v>
      </c>
      <c r="G670" s="202" t="s">
        <v>181</v>
      </c>
      <c r="H670" s="203">
        <v>763.04</v>
      </c>
      <c r="I670" s="203"/>
      <c r="J670" s="204"/>
      <c r="K670" s="205"/>
      <c r="L670" s="104" t="s">
        <v>154</v>
      </c>
      <c r="M670" s="105"/>
    </row>
    <row r="671" spans="2:13" s="12" customFormat="1" x14ac:dyDescent="0.2">
      <c r="B671" s="96"/>
      <c r="C671" s="155"/>
      <c r="D671" s="214" t="s">
        <v>156</v>
      </c>
      <c r="E671" s="215" t="s">
        <v>1</v>
      </c>
      <c r="F671" s="216" t="s">
        <v>541</v>
      </c>
      <c r="G671" s="155"/>
      <c r="H671" s="266">
        <v>47.2</v>
      </c>
      <c r="I671" s="155"/>
      <c r="J671" s="155"/>
      <c r="K671" s="155"/>
      <c r="M671" s="96"/>
    </row>
    <row r="672" spans="2:13" s="12" customFormat="1" x14ac:dyDescent="0.2">
      <c r="B672" s="96"/>
      <c r="C672" s="155"/>
      <c r="D672" s="214" t="s">
        <v>156</v>
      </c>
      <c r="E672" s="215" t="s">
        <v>1</v>
      </c>
      <c r="F672" s="216" t="s">
        <v>542</v>
      </c>
      <c r="G672" s="155"/>
      <c r="H672" s="266">
        <v>372.33</v>
      </c>
      <c r="I672" s="155"/>
      <c r="J672" s="155"/>
      <c r="K672" s="155"/>
      <c r="M672" s="96"/>
    </row>
    <row r="673" spans="2:13" s="12" customFormat="1" x14ac:dyDescent="0.2">
      <c r="B673" s="96"/>
      <c r="C673" s="155"/>
      <c r="D673" s="214" t="s">
        <v>156</v>
      </c>
      <c r="E673" s="215" t="s">
        <v>1</v>
      </c>
      <c r="F673" s="216" t="s">
        <v>543</v>
      </c>
      <c r="G673" s="155"/>
      <c r="H673" s="266">
        <v>32.450000000000003</v>
      </c>
      <c r="I673" s="155"/>
      <c r="J673" s="155"/>
      <c r="K673" s="155"/>
      <c r="M673" s="96"/>
    </row>
    <row r="674" spans="2:13" s="12" customFormat="1" x14ac:dyDescent="0.2">
      <c r="B674" s="96"/>
      <c r="C674" s="155"/>
      <c r="D674" s="214" t="s">
        <v>156</v>
      </c>
      <c r="E674" s="215" t="s">
        <v>1</v>
      </c>
      <c r="F674" s="216" t="s">
        <v>544</v>
      </c>
      <c r="G674" s="155"/>
      <c r="H674" s="266">
        <v>74.239999999999995</v>
      </c>
      <c r="I674" s="155"/>
      <c r="J674" s="155"/>
      <c r="K674" s="155"/>
      <c r="M674" s="96"/>
    </row>
    <row r="675" spans="2:13" s="12" customFormat="1" x14ac:dyDescent="0.2">
      <c r="B675" s="96"/>
      <c r="C675" s="155"/>
      <c r="D675" s="214" t="s">
        <v>156</v>
      </c>
      <c r="E675" s="215" t="s">
        <v>1</v>
      </c>
      <c r="F675" s="216" t="s">
        <v>1675</v>
      </c>
      <c r="G675" s="155"/>
      <c r="H675" s="266">
        <v>81.31</v>
      </c>
      <c r="I675" s="155"/>
      <c r="J675" s="155"/>
      <c r="K675" s="155"/>
      <c r="M675" s="96"/>
    </row>
    <row r="676" spans="2:13" s="12" customFormat="1" x14ac:dyDescent="0.2">
      <c r="B676" s="96"/>
      <c r="C676" s="155"/>
      <c r="D676" s="214" t="s">
        <v>156</v>
      </c>
      <c r="E676" s="215" t="s">
        <v>1</v>
      </c>
      <c r="F676" s="216" t="s">
        <v>545</v>
      </c>
      <c r="G676" s="155"/>
      <c r="H676" s="266">
        <v>155.51</v>
      </c>
      <c r="I676" s="155"/>
      <c r="J676" s="155"/>
      <c r="K676" s="155"/>
      <c r="M676" s="96"/>
    </row>
    <row r="677" spans="2:13" s="13" customFormat="1" x14ac:dyDescent="0.2">
      <c r="B677" s="100"/>
      <c r="C677" s="155"/>
      <c r="D677" s="214" t="s">
        <v>156</v>
      </c>
      <c r="E677" s="215" t="s">
        <v>1</v>
      </c>
      <c r="F677" s="216" t="s">
        <v>188</v>
      </c>
      <c r="G677" s="155"/>
      <c r="H677" s="266">
        <v>763.04</v>
      </c>
      <c r="I677" s="266"/>
      <c r="J677" s="155"/>
      <c r="K677" s="155"/>
      <c r="M677" s="100"/>
    </row>
    <row r="678" spans="2:13" s="1" customFormat="1" ht="31.5" customHeight="1" x14ac:dyDescent="0.2">
      <c r="B678" s="89"/>
      <c r="C678" s="90" t="s">
        <v>546</v>
      </c>
      <c r="D678" s="90" t="s">
        <v>150</v>
      </c>
      <c r="E678" s="109" t="s">
        <v>1647</v>
      </c>
      <c r="F678" s="127" t="s">
        <v>1648</v>
      </c>
      <c r="G678" s="128" t="s">
        <v>169</v>
      </c>
      <c r="H678" s="129">
        <v>2.48</v>
      </c>
      <c r="I678" s="129"/>
      <c r="J678" s="129"/>
      <c r="K678" s="134"/>
      <c r="L678" s="92" t="s">
        <v>154</v>
      </c>
      <c r="M678" s="29"/>
    </row>
    <row r="679" spans="2:13" s="11" customFormat="1" ht="22.9" customHeight="1" x14ac:dyDescent="0.2">
      <c r="B679" s="85"/>
      <c r="C679" s="172"/>
      <c r="D679" s="219" t="s">
        <v>56</v>
      </c>
      <c r="E679" s="269" t="s">
        <v>549</v>
      </c>
      <c r="F679" s="269" t="s">
        <v>550</v>
      </c>
      <c r="G679" s="267"/>
      <c r="H679" s="267"/>
      <c r="I679" s="267"/>
      <c r="J679" s="267"/>
      <c r="K679" s="222"/>
      <c r="M679" s="85"/>
    </row>
    <row r="680" spans="2:13" s="1" customFormat="1" ht="33.75" customHeight="1" x14ac:dyDescent="0.2">
      <c r="B680" s="89"/>
      <c r="C680" s="90" t="s">
        <v>551</v>
      </c>
      <c r="D680" s="90" t="s">
        <v>150</v>
      </c>
      <c r="E680" s="109" t="s">
        <v>552</v>
      </c>
      <c r="F680" s="127" t="s">
        <v>2061</v>
      </c>
      <c r="G680" s="128" t="s">
        <v>234</v>
      </c>
      <c r="H680" s="129">
        <v>9.14</v>
      </c>
      <c r="I680" s="129"/>
      <c r="J680" s="129"/>
      <c r="K680" s="134"/>
      <c r="L680" s="92" t="s">
        <v>154</v>
      </c>
      <c r="M680" s="29"/>
    </row>
    <row r="681" spans="2:13" s="1" customFormat="1" ht="30" customHeight="1" x14ac:dyDescent="0.2">
      <c r="B681" s="89"/>
      <c r="C681" s="90" t="s">
        <v>553</v>
      </c>
      <c r="D681" s="90" t="s">
        <v>150</v>
      </c>
      <c r="E681" s="109" t="s">
        <v>2035</v>
      </c>
      <c r="F681" s="127" t="s">
        <v>2062</v>
      </c>
      <c r="G681" s="128" t="s">
        <v>234</v>
      </c>
      <c r="H681" s="129">
        <v>9.0500000000000007</v>
      </c>
      <c r="I681" s="129"/>
      <c r="J681" s="129"/>
      <c r="K681" s="134"/>
      <c r="L681" s="92" t="s">
        <v>154</v>
      </c>
      <c r="M681" s="29"/>
    </row>
    <row r="682" spans="2:13" s="1" customFormat="1" ht="29.25" customHeight="1" x14ac:dyDescent="0.2">
      <c r="B682" s="89"/>
      <c r="C682" s="90" t="s">
        <v>554</v>
      </c>
      <c r="D682" s="90" t="s">
        <v>150</v>
      </c>
      <c r="E682" s="109" t="s">
        <v>555</v>
      </c>
      <c r="F682" s="127" t="s">
        <v>1735</v>
      </c>
      <c r="G682" s="128" t="s">
        <v>234</v>
      </c>
      <c r="H682" s="129">
        <v>3</v>
      </c>
      <c r="I682" s="129"/>
      <c r="J682" s="129"/>
      <c r="K682" s="134"/>
      <c r="L682" s="92" t="s">
        <v>154</v>
      </c>
      <c r="M682" s="29"/>
    </row>
    <row r="683" spans="2:13" s="1" customFormat="1" ht="30" customHeight="1" x14ac:dyDescent="0.2">
      <c r="B683" s="89"/>
      <c r="C683" s="90" t="s">
        <v>556</v>
      </c>
      <c r="D683" s="90" t="s">
        <v>150</v>
      </c>
      <c r="E683" s="109" t="s">
        <v>557</v>
      </c>
      <c r="F683" s="127" t="s">
        <v>1736</v>
      </c>
      <c r="G683" s="128" t="s">
        <v>234</v>
      </c>
      <c r="H683" s="129">
        <v>80.599999999999994</v>
      </c>
      <c r="I683" s="129"/>
      <c r="J683" s="129"/>
      <c r="K683" s="134"/>
      <c r="L683" s="92" t="s">
        <v>154</v>
      </c>
      <c r="M683" s="29"/>
    </row>
    <row r="684" spans="2:13" s="1" customFormat="1" ht="31.5" customHeight="1" x14ac:dyDescent="0.2">
      <c r="B684" s="89"/>
      <c r="C684" s="90" t="s">
        <v>466</v>
      </c>
      <c r="D684" s="90" t="s">
        <v>150</v>
      </c>
      <c r="E684" s="109" t="s">
        <v>557</v>
      </c>
      <c r="F684" s="127" t="s">
        <v>1736</v>
      </c>
      <c r="G684" s="128" t="s">
        <v>234</v>
      </c>
      <c r="H684" s="129">
        <v>19.600000000000001</v>
      </c>
      <c r="I684" s="129"/>
      <c r="J684" s="129"/>
      <c r="K684" s="134"/>
      <c r="L684" s="92" t="s">
        <v>154</v>
      </c>
      <c r="M684" s="29"/>
    </row>
    <row r="685" spans="2:13" s="1" customFormat="1" ht="30" customHeight="1" x14ac:dyDescent="0.2">
      <c r="B685" s="89"/>
      <c r="C685" s="90" t="s">
        <v>558</v>
      </c>
      <c r="D685" s="90" t="s">
        <v>150</v>
      </c>
      <c r="E685" s="109" t="s">
        <v>559</v>
      </c>
      <c r="F685" s="127" t="s">
        <v>1737</v>
      </c>
      <c r="G685" s="128" t="s">
        <v>234</v>
      </c>
      <c r="H685" s="129">
        <v>9.3800000000000008</v>
      </c>
      <c r="I685" s="129"/>
      <c r="J685" s="129"/>
      <c r="K685" s="134"/>
      <c r="L685" s="92" t="s">
        <v>154</v>
      </c>
      <c r="M685" s="29"/>
    </row>
    <row r="686" spans="2:13" s="1" customFormat="1" ht="44.25" customHeight="1" x14ac:dyDescent="0.2">
      <c r="B686" s="89"/>
      <c r="C686" s="90" t="s">
        <v>560</v>
      </c>
      <c r="D686" s="90" t="s">
        <v>150</v>
      </c>
      <c r="E686" s="109" t="s">
        <v>561</v>
      </c>
      <c r="F686" s="127" t="s">
        <v>1738</v>
      </c>
      <c r="G686" s="128" t="s">
        <v>234</v>
      </c>
      <c r="H686" s="129">
        <v>44.4</v>
      </c>
      <c r="I686" s="129"/>
      <c r="J686" s="129"/>
      <c r="K686" s="134"/>
      <c r="L686" s="92" t="s">
        <v>154</v>
      </c>
      <c r="M686" s="29"/>
    </row>
    <row r="687" spans="2:13" s="12" customFormat="1" x14ac:dyDescent="0.2">
      <c r="B687" s="96"/>
      <c r="C687" s="224"/>
      <c r="D687" s="229" t="s">
        <v>156</v>
      </c>
      <c r="E687" s="225" t="s">
        <v>1</v>
      </c>
      <c r="F687" s="223" t="s">
        <v>562</v>
      </c>
      <c r="G687" s="224"/>
      <c r="H687" s="218">
        <v>44.4</v>
      </c>
      <c r="I687" s="218"/>
      <c r="J687" s="218"/>
      <c r="K687" s="218"/>
      <c r="M687" s="96"/>
    </row>
    <row r="688" spans="2:13" s="1" customFormat="1" ht="31.5" customHeight="1" x14ac:dyDescent="0.2">
      <c r="B688" s="89"/>
      <c r="C688" s="108" t="s">
        <v>563</v>
      </c>
      <c r="D688" s="108" t="s">
        <v>150</v>
      </c>
      <c r="E688" s="109" t="s">
        <v>564</v>
      </c>
      <c r="F688" s="127" t="s">
        <v>1739</v>
      </c>
      <c r="G688" s="128" t="s">
        <v>348</v>
      </c>
      <c r="H688" s="129">
        <v>8</v>
      </c>
      <c r="I688" s="129"/>
      <c r="J688" s="129"/>
      <c r="K688" s="129"/>
      <c r="L688" s="92" t="s">
        <v>154</v>
      </c>
      <c r="M688" s="29"/>
    </row>
    <row r="689" spans="2:13" s="12" customFormat="1" x14ac:dyDescent="0.2">
      <c r="B689" s="96"/>
      <c r="C689" s="224"/>
      <c r="D689" s="229" t="s">
        <v>156</v>
      </c>
      <c r="E689" s="225" t="s">
        <v>1</v>
      </c>
      <c r="F689" s="223" t="s">
        <v>565</v>
      </c>
      <c r="G689" s="224"/>
      <c r="H689" s="218">
        <v>8</v>
      </c>
      <c r="I689" s="218"/>
      <c r="J689" s="218"/>
      <c r="K689" s="218"/>
      <c r="M689" s="96"/>
    </row>
    <row r="690" spans="2:13" s="1" customFormat="1" ht="30" customHeight="1" x14ac:dyDescent="0.2">
      <c r="B690" s="89"/>
      <c r="C690" s="108" t="s">
        <v>566</v>
      </c>
      <c r="D690" s="108" t="s">
        <v>150</v>
      </c>
      <c r="E690" s="109" t="s">
        <v>567</v>
      </c>
      <c r="F690" s="127" t="s">
        <v>1740</v>
      </c>
      <c r="G690" s="128" t="s">
        <v>348</v>
      </c>
      <c r="H690" s="129">
        <v>46</v>
      </c>
      <c r="I690" s="129"/>
      <c r="J690" s="129"/>
      <c r="K690" s="129"/>
      <c r="L690" s="92" t="s">
        <v>154</v>
      </c>
      <c r="M690" s="29"/>
    </row>
    <row r="691" spans="2:13" s="1" customFormat="1" ht="32.25" customHeight="1" x14ac:dyDescent="0.2">
      <c r="B691" s="89"/>
      <c r="C691" s="108" t="s">
        <v>568</v>
      </c>
      <c r="D691" s="108" t="s">
        <v>150</v>
      </c>
      <c r="E691" s="109" t="s">
        <v>569</v>
      </c>
      <c r="F691" s="127" t="s">
        <v>1741</v>
      </c>
      <c r="G691" s="128" t="s">
        <v>348</v>
      </c>
      <c r="H691" s="129">
        <v>6</v>
      </c>
      <c r="I691" s="129"/>
      <c r="J691" s="129"/>
      <c r="K691" s="129"/>
      <c r="L691" s="92" t="s">
        <v>154</v>
      </c>
      <c r="M691" s="29"/>
    </row>
    <row r="692" spans="2:13" s="1" customFormat="1" ht="31.5" customHeight="1" x14ac:dyDescent="0.2">
      <c r="B692" s="89"/>
      <c r="C692" s="108" t="s">
        <v>570</v>
      </c>
      <c r="D692" s="108" t="s">
        <v>150</v>
      </c>
      <c r="E692" s="109" t="s">
        <v>571</v>
      </c>
      <c r="F692" s="127" t="s">
        <v>1742</v>
      </c>
      <c r="G692" s="128" t="s">
        <v>348</v>
      </c>
      <c r="H692" s="129">
        <v>2</v>
      </c>
      <c r="I692" s="129"/>
      <c r="J692" s="129"/>
      <c r="K692" s="129"/>
      <c r="L692" s="92" t="s">
        <v>154</v>
      </c>
      <c r="M692" s="29"/>
    </row>
    <row r="693" spans="2:13" s="1" customFormat="1" ht="33" customHeight="1" x14ac:dyDescent="0.2">
      <c r="B693" s="89"/>
      <c r="C693" s="108" t="s">
        <v>572</v>
      </c>
      <c r="D693" s="108" t="s">
        <v>150</v>
      </c>
      <c r="E693" s="109" t="s">
        <v>573</v>
      </c>
      <c r="F693" s="127" t="s">
        <v>1570</v>
      </c>
      <c r="G693" s="128" t="s">
        <v>234</v>
      </c>
      <c r="H693" s="129">
        <v>337.3</v>
      </c>
      <c r="I693" s="129"/>
      <c r="J693" s="129"/>
      <c r="K693" s="129"/>
      <c r="L693" s="92" t="s">
        <v>154</v>
      </c>
      <c r="M693" s="29"/>
    </row>
    <row r="694" spans="2:13" s="12" customFormat="1" x14ac:dyDescent="0.2">
      <c r="B694" s="96"/>
      <c r="C694" s="224"/>
      <c r="D694" s="229" t="s">
        <v>156</v>
      </c>
      <c r="E694" s="225" t="s">
        <v>1</v>
      </c>
      <c r="F694" s="223" t="s">
        <v>574</v>
      </c>
      <c r="G694" s="224"/>
      <c r="H694" s="218">
        <v>16.8</v>
      </c>
      <c r="I694" s="224"/>
      <c r="J694" s="224"/>
      <c r="K694" s="224"/>
      <c r="M694" s="96"/>
    </row>
    <row r="695" spans="2:13" s="12" customFormat="1" x14ac:dyDescent="0.2">
      <c r="B695" s="96"/>
      <c r="C695" s="224"/>
      <c r="D695" s="229" t="s">
        <v>156</v>
      </c>
      <c r="E695" s="225" t="s">
        <v>1</v>
      </c>
      <c r="F695" s="223" t="s">
        <v>575</v>
      </c>
      <c r="G695" s="224"/>
      <c r="H695" s="218">
        <v>45.6</v>
      </c>
      <c r="I695" s="224"/>
      <c r="J695" s="224"/>
      <c r="K695" s="224"/>
      <c r="M695" s="96"/>
    </row>
    <row r="696" spans="2:13" s="12" customFormat="1" x14ac:dyDescent="0.2">
      <c r="B696" s="96"/>
      <c r="C696" s="224"/>
      <c r="D696" s="229" t="s">
        <v>156</v>
      </c>
      <c r="E696" s="225" t="s">
        <v>1</v>
      </c>
      <c r="F696" s="223" t="s">
        <v>576</v>
      </c>
      <c r="G696" s="224"/>
      <c r="H696" s="218">
        <v>4.8</v>
      </c>
      <c r="I696" s="224"/>
      <c r="J696" s="224"/>
      <c r="K696" s="224"/>
      <c r="M696" s="96"/>
    </row>
    <row r="697" spans="2:13" s="12" customFormat="1" x14ac:dyDescent="0.2">
      <c r="B697" s="96"/>
      <c r="C697" s="224"/>
      <c r="D697" s="229" t="s">
        <v>156</v>
      </c>
      <c r="E697" s="225" t="s">
        <v>1</v>
      </c>
      <c r="F697" s="223" t="s">
        <v>577</v>
      </c>
      <c r="G697" s="224"/>
      <c r="H697" s="218">
        <v>14.4</v>
      </c>
      <c r="I697" s="224"/>
      <c r="J697" s="224"/>
      <c r="K697" s="224"/>
      <c r="M697" s="96"/>
    </row>
    <row r="698" spans="2:13" s="12" customFormat="1" x14ac:dyDescent="0.2">
      <c r="B698" s="96"/>
      <c r="C698" s="224"/>
      <c r="D698" s="229" t="s">
        <v>156</v>
      </c>
      <c r="E698" s="225" t="s">
        <v>1</v>
      </c>
      <c r="F698" s="223" t="s">
        <v>578</v>
      </c>
      <c r="G698" s="224"/>
      <c r="H698" s="218">
        <v>7.2</v>
      </c>
      <c r="I698" s="224"/>
      <c r="J698" s="224"/>
      <c r="K698" s="224"/>
      <c r="M698" s="96"/>
    </row>
    <row r="699" spans="2:13" s="12" customFormat="1" x14ac:dyDescent="0.2">
      <c r="B699" s="96"/>
      <c r="C699" s="224"/>
      <c r="D699" s="229" t="s">
        <v>156</v>
      </c>
      <c r="E699" s="225" t="s">
        <v>1</v>
      </c>
      <c r="F699" s="223" t="s">
        <v>579</v>
      </c>
      <c r="G699" s="224"/>
      <c r="H699" s="218">
        <v>4.8</v>
      </c>
      <c r="I699" s="224"/>
      <c r="J699" s="224"/>
      <c r="K699" s="224"/>
      <c r="M699" s="96"/>
    </row>
    <row r="700" spans="2:13" s="12" customFormat="1" x14ac:dyDescent="0.2">
      <c r="B700" s="96"/>
      <c r="C700" s="224"/>
      <c r="D700" s="229" t="s">
        <v>156</v>
      </c>
      <c r="E700" s="225" t="s">
        <v>1</v>
      </c>
      <c r="F700" s="223" t="s">
        <v>580</v>
      </c>
      <c r="G700" s="224"/>
      <c r="H700" s="218">
        <v>5</v>
      </c>
      <c r="I700" s="224"/>
      <c r="J700" s="224"/>
      <c r="K700" s="224"/>
      <c r="M700" s="96"/>
    </row>
    <row r="701" spans="2:13" s="12" customFormat="1" x14ac:dyDescent="0.2">
      <c r="B701" s="96"/>
      <c r="C701" s="224"/>
      <c r="D701" s="229" t="s">
        <v>156</v>
      </c>
      <c r="E701" s="225" t="s">
        <v>1</v>
      </c>
      <c r="F701" s="223" t="s">
        <v>581</v>
      </c>
      <c r="G701" s="224"/>
      <c r="H701" s="218">
        <v>1</v>
      </c>
      <c r="I701" s="224"/>
      <c r="J701" s="224"/>
      <c r="K701" s="224"/>
      <c r="M701" s="96"/>
    </row>
    <row r="702" spans="2:13" s="12" customFormat="1" x14ac:dyDescent="0.2">
      <c r="B702" s="96"/>
      <c r="C702" s="224"/>
      <c r="D702" s="229" t="s">
        <v>156</v>
      </c>
      <c r="E702" s="225" t="s">
        <v>1</v>
      </c>
      <c r="F702" s="223" t="s">
        <v>582</v>
      </c>
      <c r="G702" s="224"/>
      <c r="H702" s="218">
        <v>6</v>
      </c>
      <c r="I702" s="224"/>
      <c r="J702" s="224"/>
      <c r="K702" s="224"/>
      <c r="M702" s="96"/>
    </row>
    <row r="703" spans="2:13" s="12" customFormat="1" x14ac:dyDescent="0.2">
      <c r="B703" s="96"/>
      <c r="C703" s="224"/>
      <c r="D703" s="229" t="s">
        <v>156</v>
      </c>
      <c r="E703" s="225" t="s">
        <v>1</v>
      </c>
      <c r="F703" s="223" t="s">
        <v>583</v>
      </c>
      <c r="G703" s="224"/>
      <c r="H703" s="218">
        <v>2</v>
      </c>
      <c r="I703" s="224"/>
      <c r="J703" s="224"/>
      <c r="K703" s="224"/>
      <c r="M703" s="96"/>
    </row>
    <row r="704" spans="2:13" s="12" customFormat="1" x14ac:dyDescent="0.2">
      <c r="B704" s="96"/>
      <c r="C704" s="224"/>
      <c r="D704" s="229" t="s">
        <v>156</v>
      </c>
      <c r="E704" s="225" t="s">
        <v>1</v>
      </c>
      <c r="F704" s="223" t="s">
        <v>584</v>
      </c>
      <c r="G704" s="224"/>
      <c r="H704" s="218">
        <v>211.2</v>
      </c>
      <c r="I704" s="224"/>
      <c r="J704" s="224"/>
      <c r="K704" s="224"/>
      <c r="M704" s="96"/>
    </row>
    <row r="705" spans="2:13" s="12" customFormat="1" x14ac:dyDescent="0.2">
      <c r="B705" s="96"/>
      <c r="C705" s="224"/>
      <c r="D705" s="229" t="s">
        <v>156</v>
      </c>
      <c r="E705" s="225" t="s">
        <v>1</v>
      </c>
      <c r="F705" s="223" t="s">
        <v>585</v>
      </c>
      <c r="G705" s="224"/>
      <c r="H705" s="218">
        <v>12</v>
      </c>
      <c r="I705" s="224"/>
      <c r="J705" s="224"/>
      <c r="K705" s="224"/>
      <c r="M705" s="96"/>
    </row>
    <row r="706" spans="2:13" s="12" customFormat="1" x14ac:dyDescent="0.2">
      <c r="B706" s="96"/>
      <c r="C706" s="224"/>
      <c r="D706" s="229" t="s">
        <v>156</v>
      </c>
      <c r="E706" s="225" t="s">
        <v>1</v>
      </c>
      <c r="F706" s="223" t="s">
        <v>583</v>
      </c>
      <c r="G706" s="224"/>
      <c r="H706" s="218">
        <v>2</v>
      </c>
      <c r="I706" s="224"/>
      <c r="J706" s="224"/>
      <c r="K706" s="224"/>
      <c r="M706" s="96"/>
    </row>
    <row r="707" spans="2:13" s="12" customFormat="1" x14ac:dyDescent="0.2">
      <c r="B707" s="96"/>
      <c r="C707" s="224"/>
      <c r="D707" s="229" t="s">
        <v>156</v>
      </c>
      <c r="E707" s="225" t="s">
        <v>1</v>
      </c>
      <c r="F707" s="223" t="s">
        <v>586</v>
      </c>
      <c r="G707" s="224"/>
      <c r="H707" s="218">
        <v>4.5</v>
      </c>
      <c r="I707" s="224"/>
      <c r="J707" s="224"/>
      <c r="K707" s="224"/>
      <c r="M707" s="96"/>
    </row>
    <row r="708" spans="2:13" s="13" customFormat="1" x14ac:dyDescent="0.2">
      <c r="B708" s="100"/>
      <c r="C708" s="224"/>
      <c r="D708" s="229" t="s">
        <v>156</v>
      </c>
      <c r="E708" s="225" t="s">
        <v>1</v>
      </c>
      <c r="F708" s="223" t="s">
        <v>188</v>
      </c>
      <c r="G708" s="224"/>
      <c r="H708" s="218">
        <v>337.3</v>
      </c>
      <c r="I708" s="224"/>
      <c r="J708" s="224"/>
      <c r="K708" s="224"/>
      <c r="M708" s="100"/>
    </row>
    <row r="709" spans="2:13" s="1" customFormat="1" ht="33" customHeight="1" x14ac:dyDescent="0.2">
      <c r="B709" s="89"/>
      <c r="C709" s="108" t="s">
        <v>587</v>
      </c>
      <c r="D709" s="108" t="s">
        <v>150</v>
      </c>
      <c r="E709" s="109" t="s">
        <v>588</v>
      </c>
      <c r="F709" s="127" t="s">
        <v>1571</v>
      </c>
      <c r="G709" s="128" t="s">
        <v>234</v>
      </c>
      <c r="H709" s="129">
        <v>188.38</v>
      </c>
      <c r="I709" s="129"/>
      <c r="J709" s="129"/>
      <c r="K709" s="129"/>
      <c r="L709" s="92" t="s">
        <v>154</v>
      </c>
      <c r="M709" s="29"/>
    </row>
    <row r="710" spans="2:13" s="12" customFormat="1" x14ac:dyDescent="0.2">
      <c r="B710" s="96"/>
      <c r="C710" s="224"/>
      <c r="D710" s="229" t="s">
        <v>156</v>
      </c>
      <c r="E710" s="225" t="s">
        <v>1</v>
      </c>
      <c r="F710" s="223" t="s">
        <v>1701</v>
      </c>
      <c r="G710" s="224"/>
      <c r="H710" s="277">
        <v>188.38</v>
      </c>
      <c r="I710" s="218"/>
      <c r="J710" s="218"/>
      <c r="K710" s="218"/>
      <c r="M710" s="96"/>
    </row>
    <row r="711" spans="2:13" s="1" customFormat="1" ht="30.75" customHeight="1" x14ac:dyDescent="0.2">
      <c r="B711" s="89"/>
      <c r="C711" s="108" t="s">
        <v>589</v>
      </c>
      <c r="D711" s="108" t="s">
        <v>150</v>
      </c>
      <c r="E711" s="109" t="s">
        <v>590</v>
      </c>
      <c r="F711" s="127" t="s">
        <v>1743</v>
      </c>
      <c r="G711" s="128" t="s">
        <v>234</v>
      </c>
      <c r="H711" s="129">
        <v>2.6</v>
      </c>
      <c r="I711" s="129"/>
      <c r="J711" s="129"/>
      <c r="K711" s="129"/>
      <c r="L711" s="92" t="s">
        <v>154</v>
      </c>
      <c r="M711" s="29"/>
    </row>
    <row r="712" spans="2:13" s="1" customFormat="1" ht="32.25" customHeight="1" x14ac:dyDescent="0.2">
      <c r="B712" s="89"/>
      <c r="C712" s="108" t="s">
        <v>591</v>
      </c>
      <c r="D712" s="108" t="s">
        <v>150</v>
      </c>
      <c r="E712" s="109" t="s">
        <v>592</v>
      </c>
      <c r="F712" s="127" t="s">
        <v>1734</v>
      </c>
      <c r="G712" s="128" t="s">
        <v>234</v>
      </c>
      <c r="H712" s="129">
        <v>1.3</v>
      </c>
      <c r="I712" s="129"/>
      <c r="J712" s="129"/>
      <c r="K712" s="129"/>
      <c r="L712" s="92" t="s">
        <v>1</v>
      </c>
      <c r="M712" s="29"/>
    </row>
    <row r="713" spans="2:13" s="1" customFormat="1" ht="45" customHeight="1" x14ac:dyDescent="0.2">
      <c r="B713" s="89"/>
      <c r="C713" s="108" t="s">
        <v>593</v>
      </c>
      <c r="D713" s="108" t="s">
        <v>150</v>
      </c>
      <c r="E713" s="109" t="s">
        <v>594</v>
      </c>
      <c r="F713" s="127" t="s">
        <v>1572</v>
      </c>
      <c r="G713" s="128" t="s">
        <v>234</v>
      </c>
      <c r="H713" s="129">
        <v>191.6</v>
      </c>
      <c r="I713" s="129"/>
      <c r="J713" s="129"/>
      <c r="K713" s="129"/>
      <c r="L713" s="92" t="s">
        <v>154</v>
      </c>
      <c r="M713" s="29"/>
    </row>
    <row r="714" spans="2:13" s="12" customFormat="1" x14ac:dyDescent="0.2">
      <c r="B714" s="96"/>
      <c r="C714" s="155"/>
      <c r="D714" s="214" t="s">
        <v>156</v>
      </c>
      <c r="E714" s="215" t="s">
        <v>1</v>
      </c>
      <c r="F714" s="216" t="s">
        <v>595</v>
      </c>
      <c r="G714" s="155"/>
      <c r="H714" s="217">
        <v>191.6</v>
      </c>
      <c r="I714" s="217"/>
      <c r="J714" s="217"/>
      <c r="K714" s="217"/>
      <c r="M714" s="96"/>
    </row>
    <row r="715" spans="2:13" s="1" customFormat="1" ht="30" customHeight="1" x14ac:dyDescent="0.2">
      <c r="B715" s="89"/>
      <c r="C715" s="90" t="s">
        <v>596</v>
      </c>
      <c r="D715" s="90" t="s">
        <v>150</v>
      </c>
      <c r="E715" s="91" t="s">
        <v>597</v>
      </c>
      <c r="F715" s="133" t="s">
        <v>1744</v>
      </c>
      <c r="G715" s="93" t="s">
        <v>234</v>
      </c>
      <c r="H715" s="134">
        <v>6</v>
      </c>
      <c r="I715" s="129"/>
      <c r="J715" s="129"/>
      <c r="K715" s="134"/>
      <c r="L715" s="92" t="s">
        <v>154</v>
      </c>
      <c r="M715" s="29"/>
    </row>
    <row r="716" spans="2:13" s="1" customFormat="1" ht="28.5" customHeight="1" x14ac:dyDescent="0.2">
      <c r="B716" s="89"/>
      <c r="C716" s="90" t="s">
        <v>598</v>
      </c>
      <c r="D716" s="90" t="s">
        <v>150</v>
      </c>
      <c r="E716" s="91" t="s">
        <v>597</v>
      </c>
      <c r="F716" s="133" t="s">
        <v>1744</v>
      </c>
      <c r="G716" s="93" t="s">
        <v>234</v>
      </c>
      <c r="H716" s="134">
        <v>14.85</v>
      </c>
      <c r="I716" s="129"/>
      <c r="J716" s="129"/>
      <c r="K716" s="134"/>
      <c r="L716" s="92" t="s">
        <v>154</v>
      </c>
      <c r="M716" s="29"/>
    </row>
    <row r="717" spans="2:13" s="1" customFormat="1" ht="33" customHeight="1" x14ac:dyDescent="0.2">
      <c r="B717" s="89"/>
      <c r="C717" s="90" t="s">
        <v>599</v>
      </c>
      <c r="D717" s="90" t="s">
        <v>150</v>
      </c>
      <c r="E717" s="91" t="s">
        <v>600</v>
      </c>
      <c r="F717" s="133" t="s">
        <v>1745</v>
      </c>
      <c r="G717" s="93" t="s">
        <v>234</v>
      </c>
      <c r="H717" s="134">
        <v>185.6</v>
      </c>
      <c r="I717" s="129"/>
      <c r="J717" s="129"/>
      <c r="K717" s="134"/>
      <c r="L717" s="92" t="s">
        <v>1</v>
      </c>
      <c r="M717" s="29"/>
    </row>
    <row r="718" spans="2:13" s="1" customFormat="1" ht="29.25" customHeight="1" x14ac:dyDescent="0.2">
      <c r="B718" s="89"/>
      <c r="C718" s="90" t="s">
        <v>601</v>
      </c>
      <c r="D718" s="90" t="s">
        <v>150</v>
      </c>
      <c r="E718" s="91" t="s">
        <v>602</v>
      </c>
      <c r="F718" s="133" t="s">
        <v>1746</v>
      </c>
      <c r="G718" s="93" t="s">
        <v>234</v>
      </c>
      <c r="H718" s="134">
        <v>6</v>
      </c>
      <c r="I718" s="129"/>
      <c r="J718" s="129"/>
      <c r="K718" s="134"/>
      <c r="L718" s="92" t="s">
        <v>154</v>
      </c>
      <c r="M718" s="29"/>
    </row>
    <row r="719" spans="2:13" s="1" customFormat="1" ht="39" customHeight="1" x14ac:dyDescent="0.2">
      <c r="B719" s="89"/>
      <c r="C719" s="90" t="s">
        <v>603</v>
      </c>
      <c r="D719" s="90" t="s">
        <v>150</v>
      </c>
      <c r="E719" s="91" t="s">
        <v>604</v>
      </c>
      <c r="F719" s="133" t="s">
        <v>1747</v>
      </c>
      <c r="G719" s="93" t="s">
        <v>348</v>
      </c>
      <c r="H719" s="134">
        <v>2</v>
      </c>
      <c r="I719" s="129"/>
      <c r="J719" s="129"/>
      <c r="K719" s="134"/>
      <c r="L719" s="92" t="s">
        <v>154</v>
      </c>
      <c r="M719" s="29"/>
    </row>
    <row r="720" spans="2:13" s="1" customFormat="1" ht="38.25" customHeight="1" x14ac:dyDescent="0.2">
      <c r="B720" s="89"/>
      <c r="C720" s="90" t="s">
        <v>605</v>
      </c>
      <c r="D720" s="90" t="s">
        <v>150</v>
      </c>
      <c r="E720" s="91" t="s">
        <v>606</v>
      </c>
      <c r="F720" s="133" t="s">
        <v>1748</v>
      </c>
      <c r="G720" s="93" t="s">
        <v>348</v>
      </c>
      <c r="H720" s="134">
        <v>2</v>
      </c>
      <c r="I720" s="129"/>
      <c r="J720" s="129"/>
      <c r="K720" s="134"/>
      <c r="L720" s="92" t="s">
        <v>154</v>
      </c>
      <c r="M720" s="29"/>
    </row>
    <row r="721" spans="2:13" s="1" customFormat="1" ht="30.75" customHeight="1" x14ac:dyDescent="0.2">
      <c r="B721" s="89"/>
      <c r="C721" s="90" t="s">
        <v>607</v>
      </c>
      <c r="D721" s="90" t="s">
        <v>150</v>
      </c>
      <c r="E721" s="91" t="s">
        <v>608</v>
      </c>
      <c r="F721" s="127" t="s">
        <v>1749</v>
      </c>
      <c r="G721" s="93" t="s">
        <v>169</v>
      </c>
      <c r="H721" s="134">
        <v>1.1299999999999999</v>
      </c>
      <c r="I721" s="129"/>
      <c r="J721" s="129"/>
      <c r="K721" s="134"/>
      <c r="L721" s="92" t="s">
        <v>154</v>
      </c>
      <c r="M721" s="29"/>
    </row>
    <row r="722" spans="2:13" s="11" customFormat="1" ht="22.9" customHeight="1" x14ac:dyDescent="0.2">
      <c r="B722" s="85"/>
      <c r="C722" s="267"/>
      <c r="D722" s="268" t="s">
        <v>56</v>
      </c>
      <c r="E722" s="269" t="s">
        <v>610</v>
      </c>
      <c r="F722" s="269" t="s">
        <v>611</v>
      </c>
      <c r="G722" s="267"/>
      <c r="H722" s="267"/>
      <c r="I722" s="267"/>
      <c r="J722" s="267"/>
      <c r="K722" s="270"/>
      <c r="M722" s="85"/>
    </row>
    <row r="723" spans="2:13" s="11" customFormat="1" ht="109.5" customHeight="1" x14ac:dyDescent="0.2">
      <c r="B723" s="85"/>
      <c r="C723" s="108">
        <v>152</v>
      </c>
      <c r="D723" s="108" t="s">
        <v>150</v>
      </c>
      <c r="E723" s="109" t="s">
        <v>2242</v>
      </c>
      <c r="F723" s="127" t="s">
        <v>2272</v>
      </c>
      <c r="G723" s="128" t="s">
        <v>348</v>
      </c>
      <c r="H723" s="129">
        <v>1</v>
      </c>
      <c r="I723" s="129"/>
      <c r="J723" s="129"/>
      <c r="K723" s="129"/>
      <c r="M723" s="85"/>
    </row>
    <row r="724" spans="2:13" s="11" customFormat="1" ht="12.75" x14ac:dyDescent="0.2">
      <c r="B724" s="85"/>
      <c r="C724" s="267"/>
      <c r="D724" s="268" t="s">
        <v>1635</v>
      </c>
      <c r="E724" s="269"/>
      <c r="F724" s="268">
        <v>1</v>
      </c>
      <c r="G724" s="267"/>
      <c r="H724" s="267"/>
      <c r="I724" s="267"/>
      <c r="J724" s="267"/>
      <c r="K724" s="270"/>
      <c r="M724" s="85"/>
    </row>
    <row r="725" spans="2:13" s="1" customFormat="1" ht="46.5" customHeight="1" x14ac:dyDescent="0.2">
      <c r="B725" s="89"/>
      <c r="C725" s="108" t="s">
        <v>612</v>
      </c>
      <c r="D725" s="108" t="s">
        <v>150</v>
      </c>
      <c r="E725" s="109" t="s">
        <v>613</v>
      </c>
      <c r="F725" s="127" t="s">
        <v>1829</v>
      </c>
      <c r="G725" s="128" t="s">
        <v>234</v>
      </c>
      <c r="H725" s="129">
        <v>24.3</v>
      </c>
      <c r="I725" s="129"/>
      <c r="J725" s="129"/>
      <c r="K725" s="129"/>
      <c r="L725" s="92" t="s">
        <v>1</v>
      </c>
      <c r="M725" s="29"/>
    </row>
    <row r="726" spans="2:13" s="12" customFormat="1" x14ac:dyDescent="0.2">
      <c r="B726" s="96"/>
      <c r="C726" s="224"/>
      <c r="D726" s="229" t="s">
        <v>156</v>
      </c>
      <c r="E726" s="225" t="s">
        <v>1</v>
      </c>
      <c r="F726" s="223" t="s">
        <v>614</v>
      </c>
      <c r="G726" s="224"/>
      <c r="H726" s="218">
        <v>24.3</v>
      </c>
      <c r="I726" s="218"/>
      <c r="J726" s="218"/>
      <c r="K726" s="218"/>
      <c r="M726" s="96"/>
    </row>
    <row r="727" spans="2:13" s="1" customFormat="1" ht="35.25" customHeight="1" x14ac:dyDescent="0.2">
      <c r="B727" s="89"/>
      <c r="C727" s="108" t="s">
        <v>615</v>
      </c>
      <c r="D727" s="108" t="s">
        <v>150</v>
      </c>
      <c r="E727" s="109" t="s">
        <v>616</v>
      </c>
      <c r="F727" s="127" t="s">
        <v>1676</v>
      </c>
      <c r="G727" s="128" t="s">
        <v>181</v>
      </c>
      <c r="H727" s="129">
        <v>30.31</v>
      </c>
      <c r="I727" s="129"/>
      <c r="J727" s="129"/>
      <c r="K727" s="129"/>
      <c r="L727" s="92" t="s">
        <v>1</v>
      </c>
      <c r="M727" s="29"/>
    </row>
    <row r="728" spans="2:13" s="12" customFormat="1" x14ac:dyDescent="0.2">
      <c r="B728" s="96"/>
      <c r="D728" s="214" t="s">
        <v>156</v>
      </c>
      <c r="E728" s="215" t="s">
        <v>1</v>
      </c>
      <c r="F728" s="216" t="s">
        <v>617</v>
      </c>
      <c r="G728" s="155"/>
      <c r="H728" s="217">
        <v>9.5299999999999994</v>
      </c>
      <c r="M728" s="96"/>
    </row>
    <row r="729" spans="2:13" s="12" customFormat="1" x14ac:dyDescent="0.2">
      <c r="B729" s="96"/>
      <c r="D729" s="214" t="s">
        <v>156</v>
      </c>
      <c r="E729" s="215" t="s">
        <v>1</v>
      </c>
      <c r="F729" s="216" t="s">
        <v>618</v>
      </c>
      <c r="G729" s="155"/>
      <c r="H729" s="217">
        <v>2.87</v>
      </c>
      <c r="M729" s="96"/>
    </row>
    <row r="730" spans="2:13" s="12" customFormat="1" x14ac:dyDescent="0.2">
      <c r="B730" s="96"/>
      <c r="D730" s="214" t="s">
        <v>156</v>
      </c>
      <c r="E730" s="215" t="s">
        <v>1</v>
      </c>
      <c r="F730" s="216" t="s">
        <v>619</v>
      </c>
      <c r="G730" s="155"/>
      <c r="H730" s="217">
        <v>4.1900000000000004</v>
      </c>
      <c r="M730" s="96"/>
    </row>
    <row r="731" spans="2:13" s="12" customFormat="1" x14ac:dyDescent="0.2">
      <c r="B731" s="96"/>
      <c r="D731" s="214" t="s">
        <v>156</v>
      </c>
      <c r="E731" s="215" t="s">
        <v>1</v>
      </c>
      <c r="F731" s="216" t="s">
        <v>620</v>
      </c>
      <c r="G731" s="155"/>
      <c r="H731" s="217">
        <v>13.72</v>
      </c>
      <c r="M731" s="96"/>
    </row>
    <row r="732" spans="2:13" s="13" customFormat="1" x14ac:dyDescent="0.2">
      <c r="B732" s="100"/>
      <c r="D732" s="214" t="s">
        <v>156</v>
      </c>
      <c r="E732" s="215" t="s">
        <v>1</v>
      </c>
      <c r="F732" s="216" t="s">
        <v>188</v>
      </c>
      <c r="G732" s="155"/>
      <c r="H732" s="217">
        <v>30.31</v>
      </c>
      <c r="M732" s="100"/>
    </row>
    <row r="733" spans="2:13" s="1" customFormat="1" ht="71.25" customHeight="1" x14ac:dyDescent="0.2">
      <c r="B733" s="89"/>
      <c r="C733" s="90" t="s">
        <v>621</v>
      </c>
      <c r="D733" s="90" t="s">
        <v>150</v>
      </c>
      <c r="E733" s="91" t="s">
        <v>622</v>
      </c>
      <c r="F733" s="127" t="s">
        <v>1678</v>
      </c>
      <c r="G733" s="93" t="s">
        <v>181</v>
      </c>
      <c r="H733" s="134">
        <v>539.53</v>
      </c>
      <c r="I733" s="129"/>
      <c r="J733" s="129"/>
      <c r="K733" s="111"/>
      <c r="L733" s="92" t="s">
        <v>1</v>
      </c>
      <c r="M733" s="29"/>
    </row>
    <row r="734" spans="2:13" s="12" customFormat="1" x14ac:dyDescent="0.2">
      <c r="B734" s="96"/>
      <c r="D734" s="214" t="s">
        <v>156</v>
      </c>
      <c r="E734" s="215" t="s">
        <v>1</v>
      </c>
      <c r="F734" s="216" t="s">
        <v>420</v>
      </c>
      <c r="G734" s="155"/>
      <c r="H734" s="217">
        <v>15.12</v>
      </c>
      <c r="M734" s="96"/>
    </row>
    <row r="735" spans="2:13" s="12" customFormat="1" x14ac:dyDescent="0.2">
      <c r="B735" s="96"/>
      <c r="D735" s="214" t="s">
        <v>156</v>
      </c>
      <c r="E735" s="215" t="s">
        <v>1</v>
      </c>
      <c r="F735" s="216" t="s">
        <v>421</v>
      </c>
      <c r="G735" s="155"/>
      <c r="H735" s="217">
        <v>41.04</v>
      </c>
      <c r="M735" s="96"/>
    </row>
    <row r="736" spans="2:13" s="12" customFormat="1" x14ac:dyDescent="0.2">
      <c r="B736" s="96"/>
      <c r="D736" s="214" t="s">
        <v>156</v>
      </c>
      <c r="E736" s="215" t="s">
        <v>1</v>
      </c>
      <c r="F736" s="216" t="s">
        <v>422</v>
      </c>
      <c r="G736" s="155"/>
      <c r="H736" s="217">
        <v>4.32</v>
      </c>
      <c r="M736" s="96"/>
    </row>
    <row r="737" spans="2:13" s="12" customFormat="1" x14ac:dyDescent="0.2">
      <c r="B737" s="96"/>
      <c r="D737" s="214" t="s">
        <v>156</v>
      </c>
      <c r="E737" s="215" t="s">
        <v>1</v>
      </c>
      <c r="F737" s="216" t="s">
        <v>423</v>
      </c>
      <c r="G737" s="155"/>
      <c r="H737" s="217">
        <v>12.96</v>
      </c>
      <c r="M737" s="96"/>
    </row>
    <row r="738" spans="2:13" s="12" customFormat="1" x14ac:dyDescent="0.2">
      <c r="B738" s="96"/>
      <c r="D738" s="214" t="s">
        <v>156</v>
      </c>
      <c r="E738" s="215" t="s">
        <v>1</v>
      </c>
      <c r="F738" s="216" t="s">
        <v>424</v>
      </c>
      <c r="G738" s="155"/>
      <c r="H738" s="217">
        <v>21.96</v>
      </c>
      <c r="M738" s="96"/>
    </row>
    <row r="739" spans="2:13" s="12" customFormat="1" x14ac:dyDescent="0.2">
      <c r="B739" s="96"/>
      <c r="D739" s="214" t="s">
        <v>156</v>
      </c>
      <c r="E739" s="215" t="s">
        <v>1</v>
      </c>
      <c r="F739" s="216" t="s">
        <v>425</v>
      </c>
      <c r="G739" s="155"/>
      <c r="H739" s="217">
        <v>4.32</v>
      </c>
      <c r="M739" s="96"/>
    </row>
    <row r="740" spans="2:13" s="12" customFormat="1" x14ac:dyDescent="0.2">
      <c r="B740" s="96"/>
      <c r="D740" s="214" t="s">
        <v>156</v>
      </c>
      <c r="E740" s="215" t="s">
        <v>1</v>
      </c>
      <c r="F740" s="216" t="s">
        <v>426</v>
      </c>
      <c r="G740" s="155"/>
      <c r="H740" s="217">
        <v>4.5</v>
      </c>
      <c r="M740" s="96"/>
    </row>
    <row r="741" spans="2:13" s="12" customFormat="1" x14ac:dyDescent="0.2">
      <c r="B741" s="96"/>
      <c r="D741" s="214" t="s">
        <v>156</v>
      </c>
      <c r="E741" s="215" t="s">
        <v>1</v>
      </c>
      <c r="F741" s="216" t="s">
        <v>427</v>
      </c>
      <c r="G741" s="155"/>
      <c r="H741" s="217">
        <v>0.9</v>
      </c>
      <c r="M741" s="96"/>
    </row>
    <row r="742" spans="2:13" s="12" customFormat="1" x14ac:dyDescent="0.2">
      <c r="B742" s="96"/>
      <c r="D742" s="214" t="s">
        <v>156</v>
      </c>
      <c r="E742" s="215" t="s">
        <v>1</v>
      </c>
      <c r="F742" s="216" t="s">
        <v>428</v>
      </c>
      <c r="G742" s="155"/>
      <c r="H742" s="217">
        <v>18</v>
      </c>
      <c r="M742" s="96"/>
    </row>
    <row r="743" spans="2:13" s="12" customFormat="1" x14ac:dyDescent="0.2">
      <c r="B743" s="96"/>
      <c r="D743" s="214" t="s">
        <v>156</v>
      </c>
      <c r="E743" s="215" t="s">
        <v>1</v>
      </c>
      <c r="F743" s="216" t="s">
        <v>429</v>
      </c>
      <c r="G743" s="155"/>
      <c r="H743" s="217">
        <v>2.2000000000000002</v>
      </c>
      <c r="M743" s="96"/>
    </row>
    <row r="744" spans="2:13" s="12" customFormat="1" x14ac:dyDescent="0.2">
      <c r="B744" s="96"/>
      <c r="D744" s="214" t="s">
        <v>156</v>
      </c>
      <c r="E744" s="215" t="s">
        <v>1</v>
      </c>
      <c r="F744" s="216" t="s">
        <v>430</v>
      </c>
      <c r="G744" s="155"/>
      <c r="H744" s="217">
        <v>380.16</v>
      </c>
      <c r="M744" s="96"/>
    </row>
    <row r="745" spans="2:13" s="12" customFormat="1" x14ac:dyDescent="0.2">
      <c r="B745" s="96"/>
      <c r="D745" s="214" t="s">
        <v>156</v>
      </c>
      <c r="E745" s="215" t="s">
        <v>1</v>
      </c>
      <c r="F745" s="216" t="s">
        <v>431</v>
      </c>
      <c r="G745" s="155"/>
      <c r="H745" s="217">
        <v>21.6</v>
      </c>
      <c r="M745" s="96"/>
    </row>
    <row r="746" spans="2:13" s="12" customFormat="1" x14ac:dyDescent="0.2">
      <c r="B746" s="96"/>
      <c r="D746" s="214" t="s">
        <v>156</v>
      </c>
      <c r="E746" s="215" t="s">
        <v>1</v>
      </c>
      <c r="F746" s="216" t="s">
        <v>432</v>
      </c>
      <c r="G746" s="155"/>
      <c r="H746" s="217">
        <v>8.4</v>
      </c>
      <c r="M746" s="96"/>
    </row>
    <row r="747" spans="2:13" s="12" customFormat="1" x14ac:dyDescent="0.2">
      <c r="B747" s="96"/>
      <c r="D747" s="214" t="s">
        <v>156</v>
      </c>
      <c r="E747" s="215" t="s">
        <v>1</v>
      </c>
      <c r="F747" s="216" t="s">
        <v>433</v>
      </c>
      <c r="G747" s="155"/>
      <c r="H747" s="217">
        <v>4.05</v>
      </c>
      <c r="M747" s="96"/>
    </row>
    <row r="748" spans="2:13" s="13" customFormat="1" x14ac:dyDescent="0.2">
      <c r="B748" s="100"/>
      <c r="D748" s="214" t="s">
        <v>156</v>
      </c>
      <c r="E748" s="215" t="s">
        <v>1</v>
      </c>
      <c r="F748" s="216" t="s">
        <v>188</v>
      </c>
      <c r="G748" s="155"/>
      <c r="H748" s="217">
        <v>539.53</v>
      </c>
      <c r="M748" s="100"/>
    </row>
    <row r="749" spans="2:13" s="1" customFormat="1" ht="55.5" customHeight="1" x14ac:dyDescent="0.2">
      <c r="B749" s="89"/>
      <c r="C749" s="273" t="s">
        <v>623</v>
      </c>
      <c r="D749" s="273" t="s">
        <v>218</v>
      </c>
      <c r="E749" s="274" t="s">
        <v>624</v>
      </c>
      <c r="F749" s="201" t="s">
        <v>2142</v>
      </c>
      <c r="G749" s="202" t="s">
        <v>348</v>
      </c>
      <c r="H749" s="203">
        <v>7</v>
      </c>
      <c r="I749" s="203"/>
      <c r="J749" s="240"/>
      <c r="K749" s="203"/>
      <c r="L749" s="104" t="s">
        <v>1</v>
      </c>
      <c r="M749" s="105"/>
    </row>
    <row r="750" spans="2:13" s="1" customFormat="1" ht="69" customHeight="1" x14ac:dyDescent="0.2">
      <c r="B750" s="89"/>
      <c r="C750" s="273" t="s">
        <v>625</v>
      </c>
      <c r="D750" s="273" t="s">
        <v>218</v>
      </c>
      <c r="E750" s="274" t="s">
        <v>626</v>
      </c>
      <c r="F750" s="201" t="s">
        <v>2143</v>
      </c>
      <c r="G750" s="202" t="s">
        <v>348</v>
      </c>
      <c r="H750" s="203">
        <v>19</v>
      </c>
      <c r="I750" s="203"/>
      <c r="J750" s="240"/>
      <c r="K750" s="203"/>
      <c r="L750" s="104" t="s">
        <v>1</v>
      </c>
      <c r="M750" s="105"/>
    </row>
    <row r="751" spans="2:13" s="12" customFormat="1" x14ac:dyDescent="0.2">
      <c r="B751" s="96"/>
      <c r="C751" s="224"/>
      <c r="D751" s="229" t="s">
        <v>156</v>
      </c>
      <c r="E751" s="225" t="s">
        <v>1</v>
      </c>
      <c r="F751" s="223" t="s">
        <v>627</v>
      </c>
      <c r="G751" s="224"/>
      <c r="H751" s="218">
        <v>19</v>
      </c>
      <c r="I751" s="218"/>
      <c r="J751" s="218"/>
      <c r="K751" s="218"/>
      <c r="M751" s="96"/>
    </row>
    <row r="752" spans="2:13" s="1" customFormat="1" ht="54.75" customHeight="1" x14ac:dyDescent="0.2">
      <c r="B752" s="89"/>
      <c r="C752" s="273" t="s">
        <v>628</v>
      </c>
      <c r="D752" s="273" t="s">
        <v>218</v>
      </c>
      <c r="E752" s="274" t="s">
        <v>629</v>
      </c>
      <c r="F752" s="201" t="s">
        <v>2144</v>
      </c>
      <c r="G752" s="202" t="s">
        <v>348</v>
      </c>
      <c r="H752" s="203">
        <v>4</v>
      </c>
      <c r="I752" s="203"/>
      <c r="J752" s="240"/>
      <c r="K752" s="203"/>
      <c r="L752" s="104" t="s">
        <v>1</v>
      </c>
      <c r="M752" s="105"/>
    </row>
    <row r="753" spans="2:13" s="12" customFormat="1" x14ac:dyDescent="0.2">
      <c r="B753" s="96"/>
      <c r="C753" s="224"/>
      <c r="D753" s="229" t="s">
        <v>156</v>
      </c>
      <c r="E753" s="225" t="s">
        <v>1</v>
      </c>
      <c r="F753" s="223" t="s">
        <v>155</v>
      </c>
      <c r="G753" s="224"/>
      <c r="H753" s="218">
        <v>4</v>
      </c>
      <c r="I753" s="218"/>
      <c r="J753" s="218"/>
      <c r="K753" s="218"/>
      <c r="M753" s="96"/>
    </row>
    <row r="754" spans="2:13" s="1" customFormat="1" ht="57.75" customHeight="1" x14ac:dyDescent="0.2">
      <c r="B754" s="89"/>
      <c r="C754" s="273" t="s">
        <v>630</v>
      </c>
      <c r="D754" s="273" t="s">
        <v>218</v>
      </c>
      <c r="E754" s="274" t="s">
        <v>631</v>
      </c>
      <c r="F754" s="201" t="s">
        <v>2145</v>
      </c>
      <c r="G754" s="202" t="s">
        <v>348</v>
      </c>
      <c r="H754" s="203">
        <v>12</v>
      </c>
      <c r="I754" s="203"/>
      <c r="J754" s="240"/>
      <c r="K754" s="203"/>
      <c r="L754" s="104" t="s">
        <v>1</v>
      </c>
      <c r="M754" s="105"/>
    </row>
    <row r="755" spans="2:13" s="12" customFormat="1" x14ac:dyDescent="0.2">
      <c r="B755" s="96"/>
      <c r="C755" s="224"/>
      <c r="D755" s="229" t="s">
        <v>156</v>
      </c>
      <c r="E755" s="225" t="s">
        <v>1</v>
      </c>
      <c r="F755" s="223" t="s">
        <v>632</v>
      </c>
      <c r="G755" s="224"/>
      <c r="H755" s="218">
        <v>12</v>
      </c>
      <c r="I755" s="218"/>
      <c r="J755" s="218"/>
      <c r="K755" s="218"/>
      <c r="M755" s="96"/>
    </row>
    <row r="756" spans="2:13" s="1" customFormat="1" ht="54.75" customHeight="1" x14ac:dyDescent="0.2">
      <c r="B756" s="89"/>
      <c r="C756" s="273" t="s">
        <v>633</v>
      </c>
      <c r="D756" s="273" t="s">
        <v>218</v>
      </c>
      <c r="E756" s="274" t="s">
        <v>634</v>
      </c>
      <c r="F756" s="201" t="s">
        <v>2146</v>
      </c>
      <c r="G756" s="202" t="s">
        <v>348</v>
      </c>
      <c r="H756" s="203">
        <v>1</v>
      </c>
      <c r="I756" s="203"/>
      <c r="J756" s="240"/>
      <c r="K756" s="203"/>
      <c r="L756" s="104" t="s">
        <v>1</v>
      </c>
      <c r="M756" s="105"/>
    </row>
    <row r="757" spans="2:13" s="12" customFormat="1" x14ac:dyDescent="0.2">
      <c r="B757" s="96"/>
      <c r="C757" s="224"/>
      <c r="D757" s="229" t="s">
        <v>156</v>
      </c>
      <c r="E757" s="225" t="s">
        <v>1</v>
      </c>
      <c r="F757" s="223" t="s">
        <v>60</v>
      </c>
      <c r="G757" s="224"/>
      <c r="H757" s="218">
        <v>1</v>
      </c>
      <c r="I757" s="218"/>
      <c r="J757" s="218"/>
      <c r="K757" s="218"/>
      <c r="M757" s="96"/>
    </row>
    <row r="758" spans="2:13" s="1" customFormat="1" ht="67.5" customHeight="1" x14ac:dyDescent="0.2">
      <c r="B758" s="89"/>
      <c r="C758" s="273" t="s">
        <v>635</v>
      </c>
      <c r="D758" s="273" t="s">
        <v>218</v>
      </c>
      <c r="E758" s="274" t="s">
        <v>636</v>
      </c>
      <c r="F758" s="201" t="s">
        <v>2147</v>
      </c>
      <c r="G758" s="202" t="s">
        <v>348</v>
      </c>
      <c r="H758" s="203">
        <v>1</v>
      </c>
      <c r="I758" s="203"/>
      <c r="J758" s="240"/>
      <c r="K758" s="203"/>
      <c r="L758" s="104" t="s">
        <v>1</v>
      </c>
      <c r="M758" s="105"/>
    </row>
    <row r="759" spans="2:13" s="12" customFormat="1" x14ac:dyDescent="0.2">
      <c r="B759" s="96"/>
      <c r="C759" s="224"/>
      <c r="D759" s="229" t="s">
        <v>156</v>
      </c>
      <c r="E759" s="225" t="s">
        <v>1</v>
      </c>
      <c r="F759" s="223" t="s">
        <v>60</v>
      </c>
      <c r="G759" s="224"/>
      <c r="H759" s="218">
        <v>1</v>
      </c>
      <c r="I759" s="218"/>
      <c r="J759" s="218"/>
      <c r="K759" s="218"/>
      <c r="M759" s="96"/>
    </row>
    <row r="760" spans="2:13" s="1" customFormat="1" ht="58.5" customHeight="1" x14ac:dyDescent="0.2">
      <c r="B760" s="89"/>
      <c r="C760" s="273" t="s">
        <v>637</v>
      </c>
      <c r="D760" s="273" t="s">
        <v>218</v>
      </c>
      <c r="E760" s="274" t="s">
        <v>638</v>
      </c>
      <c r="F760" s="201" t="s">
        <v>2148</v>
      </c>
      <c r="G760" s="202" t="s">
        <v>348</v>
      </c>
      <c r="H760" s="203">
        <v>4</v>
      </c>
      <c r="I760" s="203"/>
      <c r="J760" s="240"/>
      <c r="K760" s="203"/>
      <c r="L760" s="104" t="s">
        <v>1</v>
      </c>
      <c r="M760" s="105"/>
    </row>
    <row r="761" spans="2:13" s="12" customFormat="1" x14ac:dyDescent="0.2">
      <c r="B761" s="96"/>
      <c r="C761" s="224"/>
      <c r="D761" s="229" t="s">
        <v>156</v>
      </c>
      <c r="E761" s="225" t="s">
        <v>1</v>
      </c>
      <c r="F761" s="223" t="s">
        <v>639</v>
      </c>
      <c r="G761" s="224"/>
      <c r="H761" s="218">
        <v>4</v>
      </c>
      <c r="I761" s="218"/>
      <c r="J761" s="218"/>
      <c r="K761" s="218"/>
      <c r="M761" s="96"/>
    </row>
    <row r="762" spans="2:13" s="1" customFormat="1" ht="67.5" customHeight="1" x14ac:dyDescent="0.2">
      <c r="B762" s="89"/>
      <c r="C762" s="273" t="s">
        <v>640</v>
      </c>
      <c r="D762" s="273" t="s">
        <v>218</v>
      </c>
      <c r="E762" s="274" t="s">
        <v>641</v>
      </c>
      <c r="F762" s="201" t="s">
        <v>2149</v>
      </c>
      <c r="G762" s="202" t="s">
        <v>348</v>
      </c>
      <c r="H762" s="203">
        <v>1</v>
      </c>
      <c r="I762" s="203"/>
      <c r="J762" s="240"/>
      <c r="K762" s="203"/>
      <c r="L762" s="104" t="s">
        <v>1</v>
      </c>
      <c r="M762" s="105"/>
    </row>
    <row r="763" spans="2:13" s="12" customFormat="1" x14ac:dyDescent="0.2">
      <c r="B763" s="96"/>
      <c r="C763" s="224"/>
      <c r="D763" s="229" t="s">
        <v>156</v>
      </c>
      <c r="E763" s="225" t="s">
        <v>1</v>
      </c>
      <c r="F763" s="223" t="s">
        <v>60</v>
      </c>
      <c r="G763" s="224"/>
      <c r="H763" s="218">
        <v>1</v>
      </c>
      <c r="I763" s="218"/>
      <c r="J763" s="218"/>
      <c r="K763" s="218"/>
      <c r="M763" s="96"/>
    </row>
    <row r="764" spans="2:13" s="1" customFormat="1" ht="63" customHeight="1" x14ac:dyDescent="0.2">
      <c r="B764" s="89"/>
      <c r="C764" s="273" t="s">
        <v>642</v>
      </c>
      <c r="D764" s="273" t="s">
        <v>218</v>
      </c>
      <c r="E764" s="274" t="s">
        <v>643</v>
      </c>
      <c r="F764" s="201" t="s">
        <v>2150</v>
      </c>
      <c r="G764" s="202" t="s">
        <v>348</v>
      </c>
      <c r="H764" s="203">
        <v>1</v>
      </c>
      <c r="I764" s="203"/>
      <c r="J764" s="240"/>
      <c r="K764" s="203"/>
      <c r="L764" s="104" t="s">
        <v>1</v>
      </c>
      <c r="M764" s="105"/>
    </row>
    <row r="765" spans="2:13" s="12" customFormat="1" x14ac:dyDescent="0.2">
      <c r="B765" s="96"/>
      <c r="C765" s="224"/>
      <c r="D765" s="229" t="s">
        <v>156</v>
      </c>
      <c r="E765" s="225" t="s">
        <v>1</v>
      </c>
      <c r="F765" s="223" t="s">
        <v>60</v>
      </c>
      <c r="G765" s="224"/>
      <c r="H765" s="241">
        <v>1</v>
      </c>
      <c r="I765" s="218"/>
      <c r="J765" s="218"/>
      <c r="K765" s="218"/>
      <c r="M765" s="96"/>
    </row>
    <row r="766" spans="2:13" s="1" customFormat="1" ht="54.75" customHeight="1" x14ac:dyDescent="0.2">
      <c r="B766" s="89"/>
      <c r="C766" s="273" t="s">
        <v>644</v>
      </c>
      <c r="D766" s="273" t="s">
        <v>218</v>
      </c>
      <c r="E766" s="274" t="s">
        <v>645</v>
      </c>
      <c r="F766" s="201" t="s">
        <v>2151</v>
      </c>
      <c r="G766" s="202" t="s">
        <v>348</v>
      </c>
      <c r="H766" s="203">
        <v>6</v>
      </c>
      <c r="I766" s="203"/>
      <c r="J766" s="240"/>
      <c r="K766" s="203"/>
      <c r="L766" s="104" t="s">
        <v>1</v>
      </c>
      <c r="M766" s="105"/>
    </row>
    <row r="767" spans="2:13" s="12" customFormat="1" x14ac:dyDescent="0.2">
      <c r="B767" s="96"/>
      <c r="C767" s="224"/>
      <c r="D767" s="229" t="s">
        <v>156</v>
      </c>
      <c r="E767" s="225" t="s">
        <v>1</v>
      </c>
      <c r="F767" s="223" t="s">
        <v>646</v>
      </c>
      <c r="G767" s="224"/>
      <c r="H767" s="218">
        <v>6</v>
      </c>
      <c r="I767" s="218"/>
      <c r="J767" s="218"/>
      <c r="K767" s="218"/>
      <c r="M767" s="96"/>
    </row>
    <row r="768" spans="2:13" s="1" customFormat="1" ht="60" customHeight="1" x14ac:dyDescent="0.2">
      <c r="B768" s="89"/>
      <c r="C768" s="273" t="s">
        <v>647</v>
      </c>
      <c r="D768" s="273" t="s">
        <v>218</v>
      </c>
      <c r="E768" s="274" t="s">
        <v>648</v>
      </c>
      <c r="F768" s="201" t="s">
        <v>2152</v>
      </c>
      <c r="G768" s="202" t="s">
        <v>348</v>
      </c>
      <c r="H768" s="203">
        <v>2</v>
      </c>
      <c r="I768" s="203"/>
      <c r="J768" s="240"/>
      <c r="K768" s="203"/>
      <c r="L768" s="104" t="s">
        <v>1</v>
      </c>
      <c r="M768" s="105"/>
    </row>
    <row r="769" spans="2:13" s="12" customFormat="1" x14ac:dyDescent="0.2">
      <c r="B769" s="96"/>
      <c r="C769" s="224"/>
      <c r="D769" s="229" t="s">
        <v>156</v>
      </c>
      <c r="E769" s="225" t="s">
        <v>1</v>
      </c>
      <c r="F769" s="223" t="s">
        <v>64</v>
      </c>
      <c r="G769" s="224"/>
      <c r="H769" s="218">
        <v>2</v>
      </c>
      <c r="I769" s="218"/>
      <c r="J769" s="218"/>
      <c r="K769" s="218"/>
      <c r="M769" s="96"/>
    </row>
    <row r="770" spans="2:13" s="1" customFormat="1" ht="70.5" customHeight="1" x14ac:dyDescent="0.2">
      <c r="B770" s="89"/>
      <c r="C770" s="273" t="s">
        <v>649</v>
      </c>
      <c r="D770" s="273" t="s">
        <v>218</v>
      </c>
      <c r="E770" s="274" t="s">
        <v>650</v>
      </c>
      <c r="F770" s="201" t="s">
        <v>2153</v>
      </c>
      <c r="G770" s="202" t="s">
        <v>348</v>
      </c>
      <c r="H770" s="203">
        <v>84</v>
      </c>
      <c r="I770" s="203"/>
      <c r="J770" s="240"/>
      <c r="K770" s="203"/>
      <c r="L770" s="104" t="s">
        <v>1</v>
      </c>
      <c r="M770" s="105"/>
    </row>
    <row r="771" spans="2:13" s="12" customFormat="1" x14ac:dyDescent="0.2">
      <c r="B771" s="96"/>
      <c r="C771" s="224"/>
      <c r="D771" s="229" t="s">
        <v>156</v>
      </c>
      <c r="E771" s="225" t="s">
        <v>1</v>
      </c>
      <c r="F771" s="223" t="s">
        <v>651</v>
      </c>
      <c r="G771" s="224"/>
      <c r="H771" s="218">
        <v>84</v>
      </c>
      <c r="I771" s="218"/>
      <c r="J771" s="218"/>
      <c r="K771" s="218"/>
      <c r="M771" s="96"/>
    </row>
    <row r="772" spans="2:13" s="1" customFormat="1" ht="99" customHeight="1" x14ac:dyDescent="0.2">
      <c r="B772" s="89"/>
      <c r="C772" s="273" t="s">
        <v>652</v>
      </c>
      <c r="D772" s="273" t="s">
        <v>218</v>
      </c>
      <c r="E772" s="274" t="s">
        <v>653</v>
      </c>
      <c r="F772" s="201" t="s">
        <v>2154</v>
      </c>
      <c r="G772" s="202" t="s">
        <v>348</v>
      </c>
      <c r="H772" s="203">
        <v>4</v>
      </c>
      <c r="I772" s="203"/>
      <c r="J772" s="240"/>
      <c r="K772" s="203"/>
      <c r="L772" s="104" t="s">
        <v>1</v>
      </c>
      <c r="M772" s="105"/>
    </row>
    <row r="773" spans="2:13" s="1" customFormat="1" ht="63.75" customHeight="1" x14ac:dyDescent="0.2">
      <c r="B773" s="89"/>
      <c r="C773" s="273" t="s">
        <v>654</v>
      </c>
      <c r="D773" s="273" t="s">
        <v>218</v>
      </c>
      <c r="E773" s="274" t="s">
        <v>655</v>
      </c>
      <c r="F773" s="201" t="s">
        <v>2155</v>
      </c>
      <c r="G773" s="202" t="s">
        <v>348</v>
      </c>
      <c r="H773" s="203">
        <v>8</v>
      </c>
      <c r="I773" s="203"/>
      <c r="J773" s="240"/>
      <c r="K773" s="203"/>
      <c r="L773" s="104" t="s">
        <v>1</v>
      </c>
      <c r="M773" s="105"/>
    </row>
    <row r="774" spans="2:13" s="12" customFormat="1" x14ac:dyDescent="0.2">
      <c r="B774" s="96"/>
      <c r="C774" s="224"/>
      <c r="D774" s="229" t="s">
        <v>156</v>
      </c>
      <c r="E774" s="225" t="s">
        <v>1</v>
      </c>
      <c r="F774" s="223" t="s">
        <v>656</v>
      </c>
      <c r="G774" s="224"/>
      <c r="H774" s="218">
        <v>8</v>
      </c>
      <c r="I774" s="218"/>
      <c r="J774" s="218"/>
      <c r="K774" s="218"/>
      <c r="M774" s="96"/>
    </row>
    <row r="775" spans="2:13" s="1" customFormat="1" ht="57" customHeight="1" x14ac:dyDescent="0.2">
      <c r="B775" s="89"/>
      <c r="C775" s="273" t="s">
        <v>657</v>
      </c>
      <c r="D775" s="273" t="s">
        <v>218</v>
      </c>
      <c r="E775" s="274" t="s">
        <v>658</v>
      </c>
      <c r="F775" s="201" t="s">
        <v>2156</v>
      </c>
      <c r="G775" s="202" t="s">
        <v>348</v>
      </c>
      <c r="H775" s="203">
        <v>2</v>
      </c>
      <c r="I775" s="203"/>
      <c r="J775" s="240"/>
      <c r="K775" s="203"/>
      <c r="L775" s="104" t="s">
        <v>1</v>
      </c>
      <c r="M775" s="105"/>
    </row>
    <row r="776" spans="2:13" s="12" customFormat="1" x14ac:dyDescent="0.2">
      <c r="B776" s="96"/>
      <c r="C776" s="224"/>
      <c r="D776" s="229" t="s">
        <v>156</v>
      </c>
      <c r="E776" s="225" t="s">
        <v>1</v>
      </c>
      <c r="F776" s="223" t="s">
        <v>64</v>
      </c>
      <c r="G776" s="224"/>
      <c r="H776" s="218">
        <v>2</v>
      </c>
      <c r="I776" s="218"/>
      <c r="J776" s="218"/>
      <c r="K776" s="218"/>
      <c r="M776" s="96"/>
    </row>
    <row r="777" spans="2:13" s="1" customFormat="1" ht="48" customHeight="1" x14ac:dyDescent="0.2">
      <c r="B777" s="89"/>
      <c r="C777" s="273" t="s">
        <v>659</v>
      </c>
      <c r="D777" s="273" t="s">
        <v>218</v>
      </c>
      <c r="E777" s="274" t="s">
        <v>660</v>
      </c>
      <c r="F777" s="201" t="s">
        <v>2157</v>
      </c>
      <c r="G777" s="202" t="s">
        <v>348</v>
      </c>
      <c r="H777" s="203">
        <v>5</v>
      </c>
      <c r="I777" s="203"/>
      <c r="J777" s="240"/>
      <c r="K777" s="203"/>
      <c r="L777" s="104" t="s">
        <v>1</v>
      </c>
      <c r="M777" s="105"/>
    </row>
    <row r="778" spans="2:13" s="12" customFormat="1" x14ac:dyDescent="0.2">
      <c r="B778" s="96"/>
      <c r="C778" s="224"/>
      <c r="D778" s="229" t="s">
        <v>156</v>
      </c>
      <c r="E778" s="225" t="s">
        <v>1</v>
      </c>
      <c r="F778" s="223" t="s">
        <v>166</v>
      </c>
      <c r="G778" s="224"/>
      <c r="H778" s="218">
        <v>5</v>
      </c>
      <c r="I778" s="218"/>
      <c r="J778" s="218"/>
      <c r="K778" s="218"/>
      <c r="M778" s="96"/>
    </row>
    <row r="779" spans="2:13" s="1" customFormat="1" ht="61.5" customHeight="1" x14ac:dyDescent="0.2">
      <c r="B779" s="89"/>
      <c r="C779" s="108" t="s">
        <v>661</v>
      </c>
      <c r="D779" s="108" t="s">
        <v>150</v>
      </c>
      <c r="E779" s="109" t="s">
        <v>662</v>
      </c>
      <c r="F779" s="127" t="s">
        <v>1830</v>
      </c>
      <c r="G779" s="128" t="s">
        <v>181</v>
      </c>
      <c r="H779" s="129">
        <v>25.56</v>
      </c>
      <c r="I779" s="129"/>
      <c r="J779" s="129"/>
      <c r="K779" s="129"/>
      <c r="L779" s="92" t="s">
        <v>1</v>
      </c>
      <c r="M779" s="29"/>
    </row>
    <row r="780" spans="2:13" s="12" customFormat="1" x14ac:dyDescent="0.2">
      <c r="B780" s="96"/>
      <c r="C780" s="224"/>
      <c r="D780" s="229" t="s">
        <v>156</v>
      </c>
      <c r="E780" s="225" t="s">
        <v>1</v>
      </c>
      <c r="F780" s="223" t="s">
        <v>437</v>
      </c>
      <c r="G780" s="224"/>
      <c r="H780" s="218">
        <v>5.76</v>
      </c>
      <c r="I780" s="224"/>
      <c r="J780" s="224"/>
      <c r="K780" s="224"/>
      <c r="M780" s="96"/>
    </row>
    <row r="781" spans="2:13" s="12" customFormat="1" x14ac:dyDescent="0.2">
      <c r="B781" s="96"/>
      <c r="C781" s="224"/>
      <c r="D781" s="229" t="s">
        <v>156</v>
      </c>
      <c r="E781" s="225" t="s">
        <v>1</v>
      </c>
      <c r="F781" s="223" t="s">
        <v>438</v>
      </c>
      <c r="G781" s="224"/>
      <c r="H781" s="218">
        <v>4.8</v>
      </c>
      <c r="I781" s="224"/>
      <c r="J781" s="224"/>
      <c r="K781" s="224"/>
      <c r="M781" s="96"/>
    </row>
    <row r="782" spans="2:13" s="12" customFormat="1" x14ac:dyDescent="0.2">
      <c r="B782" s="96"/>
      <c r="C782" s="224"/>
      <c r="D782" s="229" t="s">
        <v>156</v>
      </c>
      <c r="E782" s="225" t="s">
        <v>1</v>
      </c>
      <c r="F782" s="223" t="s">
        <v>439</v>
      </c>
      <c r="G782" s="224"/>
      <c r="H782" s="218">
        <v>6</v>
      </c>
      <c r="I782" s="224"/>
      <c r="J782" s="224"/>
      <c r="K782" s="224"/>
      <c r="M782" s="96"/>
    </row>
    <row r="783" spans="2:13" s="12" customFormat="1" x14ac:dyDescent="0.2">
      <c r="B783" s="96"/>
      <c r="C783" s="224"/>
      <c r="D783" s="229" t="s">
        <v>156</v>
      </c>
      <c r="E783" s="225" t="s">
        <v>1</v>
      </c>
      <c r="F783" s="223" t="s">
        <v>440</v>
      </c>
      <c r="G783" s="224"/>
      <c r="H783" s="218">
        <v>3.6</v>
      </c>
      <c r="I783" s="224"/>
      <c r="J783" s="224"/>
      <c r="K783" s="224"/>
      <c r="M783" s="96"/>
    </row>
    <row r="784" spans="2:13" s="12" customFormat="1" x14ac:dyDescent="0.2">
      <c r="B784" s="96"/>
      <c r="C784" s="224"/>
      <c r="D784" s="229" t="s">
        <v>156</v>
      </c>
      <c r="E784" s="225" t="s">
        <v>1</v>
      </c>
      <c r="F784" s="223" t="s">
        <v>441</v>
      </c>
      <c r="G784" s="224"/>
      <c r="H784" s="218">
        <v>5.4</v>
      </c>
      <c r="I784" s="224"/>
      <c r="J784" s="224"/>
      <c r="K784" s="224"/>
      <c r="M784" s="96"/>
    </row>
    <row r="785" spans="2:13" s="13" customFormat="1" x14ac:dyDescent="0.2">
      <c r="B785" s="100"/>
      <c r="C785" s="224"/>
      <c r="D785" s="229" t="s">
        <v>156</v>
      </c>
      <c r="E785" s="225" t="s">
        <v>1</v>
      </c>
      <c r="F785" s="223" t="s">
        <v>188</v>
      </c>
      <c r="G785" s="224"/>
      <c r="H785" s="218">
        <v>25.56</v>
      </c>
      <c r="I785" s="224"/>
      <c r="J785" s="224"/>
      <c r="K785" s="224"/>
      <c r="M785" s="100"/>
    </row>
    <row r="786" spans="2:13" s="1" customFormat="1" ht="44.25" customHeight="1" x14ac:dyDescent="0.2">
      <c r="B786" s="89"/>
      <c r="C786" s="273" t="s">
        <v>663</v>
      </c>
      <c r="D786" s="273" t="s">
        <v>218</v>
      </c>
      <c r="E786" s="274" t="s">
        <v>664</v>
      </c>
      <c r="F786" s="201" t="s">
        <v>1684</v>
      </c>
      <c r="G786" s="202" t="s">
        <v>348</v>
      </c>
      <c r="H786" s="203">
        <v>1</v>
      </c>
      <c r="I786" s="203"/>
      <c r="J786" s="240"/>
      <c r="K786" s="203"/>
      <c r="L786" s="104" t="s">
        <v>1</v>
      </c>
      <c r="M786" s="105"/>
    </row>
    <row r="787" spans="2:13" s="1" customFormat="1" ht="45" customHeight="1" x14ac:dyDescent="0.2">
      <c r="B787" s="89"/>
      <c r="C787" s="273" t="s">
        <v>665</v>
      </c>
      <c r="D787" s="273" t="s">
        <v>218</v>
      </c>
      <c r="E787" s="274" t="s">
        <v>666</v>
      </c>
      <c r="F787" s="201" t="s">
        <v>1685</v>
      </c>
      <c r="G787" s="202" t="s">
        <v>348</v>
      </c>
      <c r="H787" s="203">
        <v>1</v>
      </c>
      <c r="I787" s="203"/>
      <c r="J787" s="240"/>
      <c r="K787" s="203"/>
      <c r="L787" s="104" t="s">
        <v>1</v>
      </c>
      <c r="M787" s="105"/>
    </row>
    <row r="788" spans="2:13" s="1" customFormat="1" ht="43.5" customHeight="1" x14ac:dyDescent="0.2">
      <c r="B788" s="89"/>
      <c r="C788" s="273" t="s">
        <v>667</v>
      </c>
      <c r="D788" s="273" t="s">
        <v>218</v>
      </c>
      <c r="E788" s="274" t="s">
        <v>668</v>
      </c>
      <c r="F788" s="201" t="s">
        <v>1686</v>
      </c>
      <c r="G788" s="202" t="s">
        <v>348</v>
      </c>
      <c r="H788" s="203">
        <v>2</v>
      </c>
      <c r="I788" s="203"/>
      <c r="J788" s="240"/>
      <c r="K788" s="203"/>
      <c r="L788" s="104" t="s">
        <v>1</v>
      </c>
      <c r="M788" s="105"/>
    </row>
    <row r="789" spans="2:13" s="1" customFormat="1" ht="42.75" customHeight="1" x14ac:dyDescent="0.2">
      <c r="B789" s="89"/>
      <c r="C789" s="273" t="s">
        <v>669</v>
      </c>
      <c r="D789" s="273" t="s">
        <v>218</v>
      </c>
      <c r="E789" s="274" t="s">
        <v>670</v>
      </c>
      <c r="F789" s="201" t="s">
        <v>1687</v>
      </c>
      <c r="G789" s="202" t="s">
        <v>348</v>
      </c>
      <c r="H789" s="203">
        <v>2</v>
      </c>
      <c r="I789" s="203"/>
      <c r="J789" s="240"/>
      <c r="K789" s="203"/>
      <c r="L789" s="104" t="s">
        <v>1</v>
      </c>
      <c r="M789" s="105"/>
    </row>
    <row r="790" spans="2:13" s="1" customFormat="1" ht="46.5" customHeight="1" x14ac:dyDescent="0.2">
      <c r="B790" s="89"/>
      <c r="C790" s="273" t="s">
        <v>671</v>
      </c>
      <c r="D790" s="273" t="s">
        <v>218</v>
      </c>
      <c r="E790" s="274" t="s">
        <v>672</v>
      </c>
      <c r="F790" s="201" t="s">
        <v>1687</v>
      </c>
      <c r="G790" s="202" t="s">
        <v>348</v>
      </c>
      <c r="H790" s="203">
        <v>3</v>
      </c>
      <c r="I790" s="203"/>
      <c r="J790" s="240"/>
      <c r="K790" s="203"/>
      <c r="L790" s="104" t="s">
        <v>1</v>
      </c>
      <c r="M790" s="105"/>
    </row>
    <row r="791" spans="2:13" s="1" customFormat="1" ht="47.25" customHeight="1" x14ac:dyDescent="0.2">
      <c r="B791" s="89"/>
      <c r="C791" s="90" t="s">
        <v>673</v>
      </c>
      <c r="D791" s="90" t="s">
        <v>150</v>
      </c>
      <c r="E791" s="91" t="s">
        <v>674</v>
      </c>
      <c r="F791" s="127" t="s">
        <v>1712</v>
      </c>
      <c r="G791" s="128" t="s">
        <v>181</v>
      </c>
      <c r="H791" s="129">
        <v>86.49</v>
      </c>
      <c r="I791" s="129"/>
      <c r="J791" s="129"/>
      <c r="K791" s="134"/>
      <c r="L791" s="92" t="s">
        <v>675</v>
      </c>
      <c r="M791" s="29"/>
    </row>
    <row r="792" spans="2:13" s="12" customFormat="1" x14ac:dyDescent="0.2">
      <c r="B792" s="96"/>
      <c r="C792" s="155"/>
      <c r="D792" s="214" t="s">
        <v>156</v>
      </c>
      <c r="E792" s="215" t="s">
        <v>1</v>
      </c>
      <c r="F792" s="223" t="s">
        <v>676</v>
      </c>
      <c r="G792" s="224"/>
      <c r="H792" s="218">
        <v>43.95</v>
      </c>
      <c r="I792" s="224"/>
      <c r="J792" s="224"/>
      <c r="K792" s="155"/>
      <c r="M792" s="96"/>
    </row>
    <row r="793" spans="2:13" s="12" customFormat="1" x14ac:dyDescent="0.2">
      <c r="B793" s="96"/>
      <c r="C793" s="155"/>
      <c r="D793" s="214" t="s">
        <v>156</v>
      </c>
      <c r="E793" s="215" t="s">
        <v>1</v>
      </c>
      <c r="F793" s="223" t="s">
        <v>677</v>
      </c>
      <c r="G793" s="224"/>
      <c r="H793" s="218">
        <v>7.82</v>
      </c>
      <c r="I793" s="224"/>
      <c r="J793" s="224"/>
      <c r="K793" s="155"/>
      <c r="M793" s="96"/>
    </row>
    <row r="794" spans="2:13" s="12" customFormat="1" x14ac:dyDescent="0.2">
      <c r="B794" s="96"/>
      <c r="C794" s="155"/>
      <c r="D794" s="214" t="s">
        <v>156</v>
      </c>
      <c r="E794" s="215" t="s">
        <v>1</v>
      </c>
      <c r="F794" s="223" t="s">
        <v>678</v>
      </c>
      <c r="G794" s="224"/>
      <c r="H794" s="218">
        <v>21.45</v>
      </c>
      <c r="I794" s="224"/>
      <c r="J794" s="224"/>
      <c r="K794" s="155"/>
      <c r="M794" s="96"/>
    </row>
    <row r="795" spans="2:13" s="12" customFormat="1" x14ac:dyDescent="0.2">
      <c r="B795" s="96"/>
      <c r="C795" s="155"/>
      <c r="D795" s="214" t="s">
        <v>156</v>
      </c>
      <c r="E795" s="215" t="s">
        <v>1</v>
      </c>
      <c r="F795" s="223" t="s">
        <v>679</v>
      </c>
      <c r="G795" s="224"/>
      <c r="H795" s="218">
        <v>4.04</v>
      </c>
      <c r="I795" s="224"/>
      <c r="J795" s="224"/>
      <c r="K795" s="155"/>
      <c r="M795" s="96"/>
    </row>
    <row r="796" spans="2:13" s="12" customFormat="1" x14ac:dyDescent="0.2">
      <c r="B796" s="96"/>
      <c r="C796" s="155"/>
      <c r="D796" s="214" t="s">
        <v>156</v>
      </c>
      <c r="E796" s="215" t="s">
        <v>1</v>
      </c>
      <c r="F796" s="223" t="s">
        <v>680</v>
      </c>
      <c r="G796" s="224"/>
      <c r="H796" s="218">
        <v>1.62</v>
      </c>
      <c r="I796" s="224"/>
      <c r="J796" s="224"/>
      <c r="K796" s="155"/>
      <c r="M796" s="96"/>
    </row>
    <row r="797" spans="2:13" s="12" customFormat="1" x14ac:dyDescent="0.2">
      <c r="B797" s="96"/>
      <c r="C797" s="155"/>
      <c r="D797" s="214" t="s">
        <v>156</v>
      </c>
      <c r="E797" s="215" t="s">
        <v>1</v>
      </c>
      <c r="F797" s="223" t="s">
        <v>681</v>
      </c>
      <c r="G797" s="224"/>
      <c r="H797" s="218">
        <v>5.61</v>
      </c>
      <c r="I797" s="224"/>
      <c r="J797" s="224"/>
      <c r="K797" s="155"/>
      <c r="M797" s="96"/>
    </row>
    <row r="798" spans="2:13" s="12" customFormat="1" x14ac:dyDescent="0.2">
      <c r="B798" s="96"/>
      <c r="C798" s="155"/>
      <c r="D798" s="214" t="s">
        <v>156</v>
      </c>
      <c r="E798" s="215" t="s">
        <v>1</v>
      </c>
      <c r="F798" s="223" t="s">
        <v>682</v>
      </c>
      <c r="G798" s="224"/>
      <c r="H798" s="218">
        <v>2</v>
      </c>
      <c r="I798" s="224"/>
      <c r="J798" s="224"/>
      <c r="K798" s="155"/>
      <c r="M798" s="96"/>
    </row>
    <row r="799" spans="2:13" s="13" customFormat="1" x14ac:dyDescent="0.2">
      <c r="B799" s="100"/>
      <c r="C799" s="155"/>
      <c r="D799" s="214" t="s">
        <v>156</v>
      </c>
      <c r="E799" s="215" t="s">
        <v>1</v>
      </c>
      <c r="F799" s="223" t="s">
        <v>188</v>
      </c>
      <c r="G799" s="224"/>
      <c r="H799" s="218">
        <v>86.49</v>
      </c>
      <c r="I799" s="224"/>
      <c r="J799" s="224"/>
      <c r="K799" s="155"/>
      <c r="M799" s="100"/>
    </row>
    <row r="800" spans="2:13" s="1" customFormat="1" ht="20.25" customHeight="1" x14ac:dyDescent="0.2">
      <c r="B800" s="89"/>
      <c r="C800" s="90" t="s">
        <v>683</v>
      </c>
      <c r="D800" s="90" t="s">
        <v>150</v>
      </c>
      <c r="E800" s="91" t="s">
        <v>684</v>
      </c>
      <c r="F800" s="127" t="s">
        <v>1565</v>
      </c>
      <c r="G800" s="128" t="s">
        <v>181</v>
      </c>
      <c r="H800" s="129">
        <v>86.49</v>
      </c>
      <c r="I800" s="129"/>
      <c r="J800" s="129"/>
      <c r="K800" s="134"/>
      <c r="L800" s="92" t="s">
        <v>1</v>
      </c>
      <c r="M800" s="29"/>
    </row>
    <row r="801" spans="2:13" s="1" customFormat="1" ht="34.5" customHeight="1" x14ac:dyDescent="0.2">
      <c r="B801" s="89"/>
      <c r="C801" s="90" t="s">
        <v>685</v>
      </c>
      <c r="D801" s="90" t="s">
        <v>150</v>
      </c>
      <c r="E801" s="91" t="s">
        <v>686</v>
      </c>
      <c r="F801" s="127" t="s">
        <v>687</v>
      </c>
      <c r="G801" s="128" t="s">
        <v>169</v>
      </c>
      <c r="H801" s="129">
        <v>4.7</v>
      </c>
      <c r="I801" s="129"/>
      <c r="J801" s="129"/>
      <c r="K801" s="134"/>
      <c r="L801" s="92" t="s">
        <v>154</v>
      </c>
      <c r="M801" s="29"/>
    </row>
    <row r="802" spans="2:13" s="11" customFormat="1" ht="20.25" customHeight="1" x14ac:dyDescent="0.2">
      <c r="B802" s="85"/>
      <c r="C802" s="172"/>
      <c r="D802" s="219" t="s">
        <v>56</v>
      </c>
      <c r="E802" s="220" t="s">
        <v>688</v>
      </c>
      <c r="F802" s="269" t="s">
        <v>689</v>
      </c>
      <c r="G802" s="267"/>
      <c r="H802" s="267"/>
      <c r="I802" s="267"/>
      <c r="J802" s="267"/>
      <c r="K802" s="222"/>
      <c r="M802" s="85"/>
    </row>
    <row r="803" spans="2:13" s="1" customFormat="1" ht="78.75" customHeight="1" x14ac:dyDescent="0.2">
      <c r="B803" s="89"/>
      <c r="C803" s="90" t="s">
        <v>690</v>
      </c>
      <c r="D803" s="90" t="s">
        <v>150</v>
      </c>
      <c r="E803" s="91" t="s">
        <v>691</v>
      </c>
      <c r="F803" s="127" t="s">
        <v>1819</v>
      </c>
      <c r="G803" s="128" t="s">
        <v>181</v>
      </c>
      <c r="H803" s="129">
        <v>165</v>
      </c>
      <c r="I803" s="129"/>
      <c r="J803" s="129"/>
      <c r="K803" s="134"/>
      <c r="L803" s="92" t="s">
        <v>1</v>
      </c>
      <c r="M803" s="29"/>
    </row>
    <row r="804" spans="2:13" s="1" customFormat="1" ht="73.5" customHeight="1" x14ac:dyDescent="0.2">
      <c r="B804" s="89"/>
      <c r="C804" s="90" t="s">
        <v>692</v>
      </c>
      <c r="D804" s="90" t="s">
        <v>150</v>
      </c>
      <c r="E804" s="91" t="s">
        <v>693</v>
      </c>
      <c r="F804" s="127" t="s">
        <v>1820</v>
      </c>
      <c r="G804" s="128" t="s">
        <v>181</v>
      </c>
      <c r="H804" s="129">
        <v>165</v>
      </c>
      <c r="I804" s="129"/>
      <c r="J804" s="129"/>
      <c r="K804" s="134"/>
      <c r="L804" s="92" t="s">
        <v>1</v>
      </c>
      <c r="M804" s="29"/>
    </row>
    <row r="805" spans="2:13" s="11" customFormat="1" ht="22.9" customHeight="1" x14ac:dyDescent="0.2">
      <c r="B805" s="85"/>
      <c r="C805" s="172"/>
      <c r="D805" s="219" t="s">
        <v>56</v>
      </c>
      <c r="E805" s="220" t="s">
        <v>694</v>
      </c>
      <c r="F805" s="220" t="s">
        <v>695</v>
      </c>
      <c r="G805" s="172"/>
      <c r="H805" s="172"/>
      <c r="I805" s="172"/>
      <c r="J805" s="172"/>
      <c r="K805" s="222"/>
      <c r="M805" s="85"/>
    </row>
    <row r="806" spans="2:13" s="1" customFormat="1" ht="33.75" customHeight="1" x14ac:dyDescent="0.2">
      <c r="B806" s="89"/>
      <c r="C806" s="108" t="s">
        <v>696</v>
      </c>
      <c r="D806" s="108" t="s">
        <v>150</v>
      </c>
      <c r="E806" s="109" t="s">
        <v>697</v>
      </c>
      <c r="F806" s="127" t="s">
        <v>1634</v>
      </c>
      <c r="G806" s="128" t="s">
        <v>181</v>
      </c>
      <c r="H806" s="129">
        <v>1584.54</v>
      </c>
      <c r="I806" s="129"/>
      <c r="J806" s="129"/>
      <c r="K806" s="129"/>
      <c r="L806" s="92" t="s">
        <v>1</v>
      </c>
      <c r="M806" s="29"/>
    </row>
    <row r="807" spans="2:13" s="14" customFormat="1" x14ac:dyDescent="0.2">
      <c r="B807" s="106"/>
      <c r="C807" s="224"/>
      <c r="D807" s="229" t="s">
        <v>156</v>
      </c>
      <c r="E807" s="225" t="s">
        <v>1</v>
      </c>
      <c r="F807" s="223" t="s">
        <v>235</v>
      </c>
      <c r="G807" s="224"/>
      <c r="H807" s="225" t="s">
        <v>1</v>
      </c>
      <c r="I807" s="224"/>
      <c r="J807" s="224"/>
      <c r="K807" s="224"/>
      <c r="M807" s="106"/>
    </row>
    <row r="808" spans="2:13" s="12" customFormat="1" x14ac:dyDescent="0.2">
      <c r="B808" s="96"/>
      <c r="C808" s="224"/>
      <c r="D808" s="229" t="s">
        <v>156</v>
      </c>
      <c r="E808" s="225" t="s">
        <v>1</v>
      </c>
      <c r="F808" s="223" t="s">
        <v>236</v>
      </c>
      <c r="G808" s="224"/>
      <c r="H808" s="218">
        <v>5.88</v>
      </c>
      <c r="I808" s="224"/>
      <c r="J808" s="224"/>
      <c r="K808" s="224"/>
      <c r="M808" s="96"/>
    </row>
    <row r="809" spans="2:13" s="12" customFormat="1" x14ac:dyDescent="0.2">
      <c r="B809" s="96"/>
      <c r="C809" s="224"/>
      <c r="D809" s="229" t="s">
        <v>156</v>
      </c>
      <c r="E809" s="225" t="s">
        <v>1</v>
      </c>
      <c r="F809" s="223" t="s">
        <v>237</v>
      </c>
      <c r="G809" s="224"/>
      <c r="H809" s="218">
        <v>15.96</v>
      </c>
      <c r="I809" s="224"/>
      <c r="J809" s="224"/>
      <c r="K809" s="224"/>
      <c r="M809" s="96"/>
    </row>
    <row r="810" spans="2:13" s="12" customFormat="1" x14ac:dyDescent="0.2">
      <c r="B810" s="96"/>
      <c r="C810" s="224"/>
      <c r="D810" s="229" t="s">
        <v>156</v>
      </c>
      <c r="E810" s="225" t="s">
        <v>1</v>
      </c>
      <c r="F810" s="223" t="s">
        <v>251</v>
      </c>
      <c r="G810" s="224"/>
      <c r="H810" s="218">
        <v>2.4</v>
      </c>
      <c r="I810" s="224"/>
      <c r="J810" s="224"/>
      <c r="K810" s="224"/>
      <c r="M810" s="96"/>
    </row>
    <row r="811" spans="2:13" s="12" customFormat="1" x14ac:dyDescent="0.2">
      <c r="B811" s="96"/>
      <c r="C811" s="224"/>
      <c r="D811" s="229" t="s">
        <v>156</v>
      </c>
      <c r="E811" s="225" t="s">
        <v>1</v>
      </c>
      <c r="F811" s="223" t="s">
        <v>252</v>
      </c>
      <c r="G811" s="224"/>
      <c r="H811" s="218">
        <v>7.2</v>
      </c>
      <c r="I811" s="224"/>
      <c r="J811" s="224"/>
      <c r="K811" s="224"/>
      <c r="M811" s="96"/>
    </row>
    <row r="812" spans="2:13" s="12" customFormat="1" x14ac:dyDescent="0.2">
      <c r="B812" s="96"/>
      <c r="C812" s="224"/>
      <c r="D812" s="229" t="s">
        <v>156</v>
      </c>
      <c r="E812" s="225" t="s">
        <v>1</v>
      </c>
      <c r="F812" s="223" t="s">
        <v>253</v>
      </c>
      <c r="G812" s="224"/>
      <c r="H812" s="218">
        <v>2.66</v>
      </c>
      <c r="I812" s="224"/>
      <c r="J812" s="224"/>
      <c r="K812" s="224"/>
      <c r="M812" s="96"/>
    </row>
    <row r="813" spans="2:13" s="12" customFormat="1" x14ac:dyDescent="0.2">
      <c r="B813" s="96"/>
      <c r="C813" s="224"/>
      <c r="D813" s="229" t="s">
        <v>156</v>
      </c>
      <c r="E813" s="225" t="s">
        <v>1</v>
      </c>
      <c r="F813" s="223" t="s">
        <v>254</v>
      </c>
      <c r="G813" s="224"/>
      <c r="H813" s="218">
        <v>1.32</v>
      </c>
      <c r="I813" s="224"/>
      <c r="J813" s="224"/>
      <c r="K813" s="224"/>
      <c r="M813" s="96"/>
    </row>
    <row r="814" spans="2:13" s="12" customFormat="1" x14ac:dyDescent="0.2">
      <c r="B814" s="96"/>
      <c r="C814" s="224"/>
      <c r="D814" s="229" t="s">
        <v>156</v>
      </c>
      <c r="E814" s="225" t="s">
        <v>1</v>
      </c>
      <c r="F814" s="223" t="s">
        <v>255</v>
      </c>
      <c r="G814" s="224"/>
      <c r="H814" s="218">
        <v>2.8</v>
      </c>
      <c r="I814" s="224"/>
      <c r="J814" s="224"/>
      <c r="K814" s="224"/>
      <c r="M814" s="96"/>
    </row>
    <row r="815" spans="2:13" s="12" customFormat="1" x14ac:dyDescent="0.2">
      <c r="B815" s="96"/>
      <c r="C815" s="224"/>
      <c r="D815" s="229" t="s">
        <v>156</v>
      </c>
      <c r="E815" s="225" t="s">
        <v>1</v>
      </c>
      <c r="F815" s="223" t="s">
        <v>256</v>
      </c>
      <c r="G815" s="224"/>
      <c r="H815" s="218">
        <v>0.56000000000000005</v>
      </c>
      <c r="I815" s="224"/>
      <c r="J815" s="224"/>
      <c r="K815" s="224"/>
      <c r="M815" s="96"/>
    </row>
    <row r="816" spans="2:13" s="12" customFormat="1" x14ac:dyDescent="0.2">
      <c r="B816" s="96"/>
      <c r="C816" s="224"/>
      <c r="D816" s="229" t="s">
        <v>156</v>
      </c>
      <c r="E816" s="225" t="s">
        <v>1</v>
      </c>
      <c r="F816" s="223" t="s">
        <v>257</v>
      </c>
      <c r="G816" s="224"/>
      <c r="H816" s="218">
        <v>8.4</v>
      </c>
      <c r="I816" s="224"/>
      <c r="J816" s="224"/>
      <c r="K816" s="224"/>
      <c r="M816" s="96"/>
    </row>
    <row r="817" spans="2:13" s="12" customFormat="1" x14ac:dyDescent="0.2">
      <c r="B817" s="96"/>
      <c r="C817" s="224"/>
      <c r="D817" s="229" t="s">
        <v>156</v>
      </c>
      <c r="E817" s="225" t="s">
        <v>1</v>
      </c>
      <c r="F817" s="223" t="s">
        <v>258</v>
      </c>
      <c r="G817" s="224"/>
      <c r="H817" s="218">
        <v>1.28</v>
      </c>
      <c r="I817" s="224"/>
      <c r="J817" s="224"/>
      <c r="K817" s="224"/>
      <c r="M817" s="96"/>
    </row>
    <row r="818" spans="2:13" s="12" customFormat="1" x14ac:dyDescent="0.2">
      <c r="B818" s="96"/>
      <c r="C818" s="224"/>
      <c r="D818" s="229" t="s">
        <v>156</v>
      </c>
      <c r="E818" s="225" t="s">
        <v>1</v>
      </c>
      <c r="F818" s="223" t="s">
        <v>238</v>
      </c>
      <c r="G818" s="224"/>
      <c r="H818" s="218">
        <v>105.6</v>
      </c>
      <c r="I818" s="224"/>
      <c r="J818" s="224"/>
      <c r="K818" s="224"/>
      <c r="M818" s="96"/>
    </row>
    <row r="819" spans="2:13" s="12" customFormat="1" x14ac:dyDescent="0.2">
      <c r="B819" s="96"/>
      <c r="C819" s="224"/>
      <c r="D819" s="229" t="s">
        <v>156</v>
      </c>
      <c r="E819" s="225" t="s">
        <v>1</v>
      </c>
      <c r="F819" s="223" t="s">
        <v>259</v>
      </c>
      <c r="G819" s="224"/>
      <c r="H819" s="218">
        <v>8.16</v>
      </c>
      <c r="I819" s="224"/>
      <c r="J819" s="224"/>
      <c r="K819" s="224"/>
      <c r="M819" s="96"/>
    </row>
    <row r="820" spans="2:13" s="12" customFormat="1" x14ac:dyDescent="0.2">
      <c r="B820" s="96"/>
      <c r="C820" s="224"/>
      <c r="D820" s="229" t="s">
        <v>156</v>
      </c>
      <c r="E820" s="225" t="s">
        <v>1</v>
      </c>
      <c r="F820" s="223" t="s">
        <v>260</v>
      </c>
      <c r="G820" s="224"/>
      <c r="H820" s="218">
        <v>3.76</v>
      </c>
      <c r="I820" s="224"/>
      <c r="J820" s="224"/>
      <c r="K820" s="224"/>
      <c r="M820" s="96"/>
    </row>
    <row r="821" spans="2:13" s="12" customFormat="1" x14ac:dyDescent="0.2">
      <c r="B821" s="96"/>
      <c r="C821" s="224"/>
      <c r="D821" s="229" t="s">
        <v>156</v>
      </c>
      <c r="E821" s="225" t="s">
        <v>1</v>
      </c>
      <c r="F821" s="223" t="s">
        <v>261</v>
      </c>
      <c r="G821" s="224"/>
      <c r="H821" s="218">
        <v>2.7</v>
      </c>
      <c r="I821" s="224"/>
      <c r="J821" s="224"/>
      <c r="K821" s="224"/>
      <c r="M821" s="96"/>
    </row>
    <row r="822" spans="2:13" s="14" customFormat="1" x14ac:dyDescent="0.2">
      <c r="B822" s="106"/>
      <c r="C822" s="224"/>
      <c r="D822" s="229" t="s">
        <v>156</v>
      </c>
      <c r="E822" s="225" t="s">
        <v>1</v>
      </c>
      <c r="F822" s="223" t="s">
        <v>262</v>
      </c>
      <c r="G822" s="224"/>
      <c r="H822" s="225" t="s">
        <v>1</v>
      </c>
      <c r="I822" s="224"/>
      <c r="J822" s="224"/>
      <c r="K822" s="224"/>
      <c r="M822" s="106"/>
    </row>
    <row r="823" spans="2:13" s="12" customFormat="1" x14ac:dyDescent="0.2">
      <c r="B823" s="96"/>
      <c r="C823" s="224"/>
      <c r="D823" s="229" t="s">
        <v>156</v>
      </c>
      <c r="E823" s="225" t="s">
        <v>1</v>
      </c>
      <c r="F823" s="223" t="s">
        <v>263</v>
      </c>
      <c r="G823" s="224"/>
      <c r="H823" s="218">
        <v>1.44</v>
      </c>
      <c r="I823" s="224"/>
      <c r="J823" s="224"/>
      <c r="K823" s="224"/>
      <c r="M823" s="96"/>
    </row>
    <row r="824" spans="2:13" s="12" customFormat="1" x14ac:dyDescent="0.2">
      <c r="B824" s="96"/>
      <c r="C824" s="224"/>
      <c r="D824" s="229" t="s">
        <v>156</v>
      </c>
      <c r="E824" s="225" t="s">
        <v>1</v>
      </c>
      <c r="F824" s="223" t="s">
        <v>264</v>
      </c>
      <c r="G824" s="224"/>
      <c r="H824" s="218">
        <v>1.28</v>
      </c>
      <c r="I824" s="224"/>
      <c r="J824" s="224"/>
      <c r="K824" s="224"/>
      <c r="M824" s="96"/>
    </row>
    <row r="825" spans="2:13" s="12" customFormat="1" x14ac:dyDescent="0.2">
      <c r="B825" s="96"/>
      <c r="C825" s="224"/>
      <c r="D825" s="229" t="s">
        <v>156</v>
      </c>
      <c r="E825" s="225" t="s">
        <v>1</v>
      </c>
      <c r="F825" s="223" t="s">
        <v>265</v>
      </c>
      <c r="G825" s="224"/>
      <c r="H825" s="218">
        <v>2.2000000000000002</v>
      </c>
      <c r="I825" s="224"/>
      <c r="J825" s="224"/>
      <c r="K825" s="224"/>
      <c r="M825" s="96"/>
    </row>
    <row r="826" spans="2:13" s="12" customFormat="1" x14ac:dyDescent="0.2">
      <c r="B826" s="96"/>
      <c r="C826" s="224"/>
      <c r="D826" s="229" t="s">
        <v>156</v>
      </c>
      <c r="E826" s="225" t="s">
        <v>1</v>
      </c>
      <c r="F826" s="223" t="s">
        <v>266</v>
      </c>
      <c r="G826" s="224"/>
      <c r="H826" s="218">
        <v>1.96</v>
      </c>
      <c r="I826" s="224"/>
      <c r="J826" s="224"/>
      <c r="K826" s="224"/>
      <c r="M826" s="96"/>
    </row>
    <row r="827" spans="2:13" s="12" customFormat="1" x14ac:dyDescent="0.2">
      <c r="B827" s="96"/>
      <c r="C827" s="224"/>
      <c r="D827" s="229" t="s">
        <v>156</v>
      </c>
      <c r="E827" s="225" t="s">
        <v>1</v>
      </c>
      <c r="F827" s="223" t="s">
        <v>267</v>
      </c>
      <c r="G827" s="224"/>
      <c r="H827" s="218">
        <v>2.94</v>
      </c>
      <c r="I827" s="224"/>
      <c r="J827" s="224"/>
      <c r="K827" s="224"/>
      <c r="M827" s="96"/>
    </row>
    <row r="828" spans="2:13" s="14" customFormat="1" x14ac:dyDescent="0.2">
      <c r="B828" s="106"/>
      <c r="C828" s="224"/>
      <c r="D828" s="229" t="s">
        <v>156</v>
      </c>
      <c r="E828" s="225" t="s">
        <v>1</v>
      </c>
      <c r="F828" s="223" t="s">
        <v>268</v>
      </c>
      <c r="G828" s="224"/>
      <c r="H828" s="225" t="s">
        <v>1</v>
      </c>
      <c r="I828" s="224"/>
      <c r="J828" s="224"/>
      <c r="K828" s="224"/>
      <c r="M828" s="106"/>
    </row>
    <row r="829" spans="2:13" s="12" customFormat="1" x14ac:dyDescent="0.2">
      <c r="B829" s="96"/>
      <c r="C829" s="224"/>
      <c r="D829" s="229" t="s">
        <v>156</v>
      </c>
      <c r="E829" s="225" t="s">
        <v>1</v>
      </c>
      <c r="F829" s="223" t="s">
        <v>269</v>
      </c>
      <c r="G829" s="224"/>
      <c r="H829" s="218">
        <v>10.63</v>
      </c>
      <c r="I829" s="224"/>
      <c r="J829" s="224"/>
      <c r="K829" s="224"/>
      <c r="M829" s="96"/>
    </row>
    <row r="830" spans="2:13" s="12" customFormat="1" x14ac:dyDescent="0.2">
      <c r="B830" s="96"/>
      <c r="C830" s="224"/>
      <c r="D830" s="229" t="s">
        <v>156</v>
      </c>
      <c r="E830" s="225" t="s">
        <v>1</v>
      </c>
      <c r="F830" s="223" t="s">
        <v>270</v>
      </c>
      <c r="G830" s="224"/>
      <c r="H830" s="218">
        <v>47.7</v>
      </c>
      <c r="I830" s="224"/>
      <c r="J830" s="224"/>
      <c r="K830" s="224"/>
      <c r="M830" s="96"/>
    </row>
    <row r="831" spans="2:13" s="12" customFormat="1" x14ac:dyDescent="0.2">
      <c r="B831" s="96"/>
      <c r="C831" s="224"/>
      <c r="D831" s="229" t="s">
        <v>156</v>
      </c>
      <c r="E831" s="225" t="s">
        <v>1</v>
      </c>
      <c r="F831" s="223" t="s">
        <v>271</v>
      </c>
      <c r="G831" s="224"/>
      <c r="H831" s="218">
        <v>11.64</v>
      </c>
      <c r="I831" s="224"/>
      <c r="J831" s="224"/>
      <c r="K831" s="224"/>
      <c r="M831" s="96"/>
    </row>
    <row r="832" spans="2:13" s="12" customFormat="1" x14ac:dyDescent="0.2">
      <c r="B832" s="96"/>
      <c r="C832" s="224"/>
      <c r="D832" s="229" t="s">
        <v>156</v>
      </c>
      <c r="E832" s="225" t="s">
        <v>1</v>
      </c>
      <c r="F832" s="223" t="s">
        <v>272</v>
      </c>
      <c r="G832" s="224"/>
      <c r="H832" s="218">
        <v>66.900000000000006</v>
      </c>
      <c r="I832" s="224"/>
      <c r="J832" s="224"/>
      <c r="K832" s="224"/>
      <c r="M832" s="96"/>
    </row>
    <row r="833" spans="2:13" s="12" customFormat="1" x14ac:dyDescent="0.2">
      <c r="B833" s="96"/>
      <c r="C833" s="224"/>
      <c r="D833" s="229" t="s">
        <v>156</v>
      </c>
      <c r="E833" s="225" t="s">
        <v>1</v>
      </c>
      <c r="F833" s="223" t="s">
        <v>273</v>
      </c>
      <c r="G833" s="224"/>
      <c r="H833" s="218">
        <v>7.41</v>
      </c>
      <c r="I833" s="224"/>
      <c r="J833" s="224"/>
      <c r="K833" s="224"/>
      <c r="M833" s="96"/>
    </row>
    <row r="834" spans="2:13" s="12" customFormat="1" x14ac:dyDescent="0.2">
      <c r="B834" s="96"/>
      <c r="C834" s="224"/>
      <c r="D834" s="229" t="s">
        <v>156</v>
      </c>
      <c r="E834" s="225" t="s">
        <v>1</v>
      </c>
      <c r="F834" s="223" t="s">
        <v>274</v>
      </c>
      <c r="G834" s="224"/>
      <c r="H834" s="218">
        <v>42</v>
      </c>
      <c r="I834" s="224"/>
      <c r="J834" s="224"/>
      <c r="K834" s="224"/>
      <c r="M834" s="96"/>
    </row>
    <row r="835" spans="2:13" s="12" customFormat="1" x14ac:dyDescent="0.2">
      <c r="B835" s="96"/>
      <c r="C835" s="224"/>
      <c r="D835" s="229" t="s">
        <v>156</v>
      </c>
      <c r="E835" s="225" t="s">
        <v>1</v>
      </c>
      <c r="F835" s="223" t="s">
        <v>275</v>
      </c>
      <c r="G835" s="224"/>
      <c r="H835" s="218">
        <v>4.76</v>
      </c>
      <c r="I835" s="224"/>
      <c r="J835" s="224"/>
      <c r="K835" s="224"/>
      <c r="M835" s="96"/>
    </row>
    <row r="836" spans="2:13" s="12" customFormat="1" x14ac:dyDescent="0.2">
      <c r="B836" s="96"/>
      <c r="C836" s="224"/>
      <c r="D836" s="229" t="s">
        <v>156</v>
      </c>
      <c r="E836" s="225" t="s">
        <v>1</v>
      </c>
      <c r="F836" s="223" t="s">
        <v>276</v>
      </c>
      <c r="G836" s="224"/>
      <c r="H836" s="218">
        <v>27</v>
      </c>
      <c r="I836" s="224"/>
      <c r="J836" s="224"/>
      <c r="K836" s="224"/>
      <c r="M836" s="96"/>
    </row>
    <row r="837" spans="2:13" s="12" customFormat="1" x14ac:dyDescent="0.2">
      <c r="B837" s="96"/>
      <c r="C837" s="224"/>
      <c r="D837" s="229" t="s">
        <v>156</v>
      </c>
      <c r="E837" s="225"/>
      <c r="F837" s="223" t="s">
        <v>1633</v>
      </c>
      <c r="G837" s="224"/>
      <c r="H837" s="218"/>
      <c r="I837" s="224"/>
      <c r="J837" s="224"/>
      <c r="K837" s="224"/>
      <c r="M837" s="96"/>
    </row>
    <row r="838" spans="2:13" s="12" customFormat="1" x14ac:dyDescent="0.2">
      <c r="B838" s="96"/>
      <c r="C838" s="224"/>
      <c r="D838" s="229" t="s">
        <v>156</v>
      </c>
      <c r="E838" s="225" t="s">
        <v>1</v>
      </c>
      <c r="F838" s="223" t="s">
        <v>225</v>
      </c>
      <c r="G838" s="224"/>
      <c r="H838" s="218">
        <v>162</v>
      </c>
      <c r="I838" s="224"/>
      <c r="J838" s="224"/>
      <c r="K838" s="224"/>
      <c r="M838" s="96"/>
    </row>
    <row r="839" spans="2:13" s="137" customFormat="1" x14ac:dyDescent="0.2">
      <c r="B839" s="138"/>
      <c r="C839" s="224"/>
      <c r="D839" s="229" t="s">
        <v>156</v>
      </c>
      <c r="E839" s="225" t="s">
        <v>1</v>
      </c>
      <c r="F839" s="223" t="s">
        <v>226</v>
      </c>
      <c r="G839" s="224"/>
      <c r="H839" s="218">
        <v>198</v>
      </c>
      <c r="I839" s="224"/>
      <c r="J839" s="224"/>
      <c r="K839" s="224"/>
      <c r="M839" s="138"/>
    </row>
    <row r="840" spans="2:13" s="137" customFormat="1" x14ac:dyDescent="0.2">
      <c r="B840" s="138"/>
      <c r="C840" s="224"/>
      <c r="D840" s="229" t="s">
        <v>156</v>
      </c>
      <c r="E840" s="225" t="s">
        <v>1</v>
      </c>
      <c r="F840" s="223" t="s">
        <v>227</v>
      </c>
      <c r="G840" s="224"/>
      <c r="H840" s="218">
        <v>234</v>
      </c>
      <c r="I840" s="224"/>
      <c r="J840" s="224"/>
      <c r="K840" s="224"/>
      <c r="M840" s="138"/>
    </row>
    <row r="841" spans="2:13" s="137" customFormat="1" x14ac:dyDescent="0.2">
      <c r="B841" s="138"/>
      <c r="C841" s="224"/>
      <c r="D841" s="229" t="s">
        <v>156</v>
      </c>
      <c r="E841" s="225" t="s">
        <v>1</v>
      </c>
      <c r="F841" s="223" t="s">
        <v>228</v>
      </c>
      <c r="G841" s="224"/>
      <c r="H841" s="218">
        <v>306</v>
      </c>
      <c r="I841" s="224"/>
      <c r="J841" s="224"/>
      <c r="K841" s="224"/>
      <c r="M841" s="138"/>
    </row>
    <row r="842" spans="2:13" s="137" customFormat="1" x14ac:dyDescent="0.2">
      <c r="B842" s="138"/>
      <c r="C842" s="224"/>
      <c r="D842" s="229" t="s">
        <v>156</v>
      </c>
      <c r="E842" s="225" t="s">
        <v>1</v>
      </c>
      <c r="F842" s="223" t="s">
        <v>229</v>
      </c>
      <c r="G842" s="224"/>
      <c r="H842" s="218">
        <v>288</v>
      </c>
      <c r="I842" s="224"/>
      <c r="J842" s="224"/>
      <c r="K842" s="224"/>
      <c r="M842" s="138"/>
    </row>
    <row r="843" spans="2:13" s="13" customFormat="1" x14ac:dyDescent="0.2">
      <c r="B843" s="100"/>
      <c r="C843" s="224"/>
      <c r="D843" s="229" t="s">
        <v>156</v>
      </c>
      <c r="E843" s="225" t="s">
        <v>1</v>
      </c>
      <c r="F843" s="223" t="s">
        <v>188</v>
      </c>
      <c r="G843" s="224"/>
      <c r="H843" s="218">
        <v>1584.54</v>
      </c>
      <c r="I843" s="218"/>
      <c r="J843" s="224"/>
      <c r="K843" s="224"/>
      <c r="M843" s="100"/>
    </row>
    <row r="844" spans="2:13" s="1" customFormat="1" ht="74.25" customHeight="1" x14ac:dyDescent="0.2">
      <c r="B844" s="89"/>
      <c r="C844" s="108" t="s">
        <v>698</v>
      </c>
      <c r="D844" s="108" t="s">
        <v>150</v>
      </c>
      <c r="E844" s="109" t="s">
        <v>699</v>
      </c>
      <c r="F844" s="127" t="s">
        <v>1892</v>
      </c>
      <c r="G844" s="128" t="s">
        <v>181</v>
      </c>
      <c r="H844" s="129">
        <v>1584.54</v>
      </c>
      <c r="I844" s="129"/>
      <c r="J844" s="129"/>
      <c r="K844" s="129"/>
      <c r="L844" s="92" t="s">
        <v>1</v>
      </c>
      <c r="M844" s="29"/>
    </row>
    <row r="845" spans="2:13" s="11" customFormat="1" ht="25.9" customHeight="1" x14ac:dyDescent="0.2">
      <c r="B845" s="85"/>
      <c r="C845" s="267"/>
      <c r="D845" s="268" t="s">
        <v>56</v>
      </c>
      <c r="E845" s="271" t="s">
        <v>700</v>
      </c>
      <c r="F845" s="271" t="s">
        <v>701</v>
      </c>
      <c r="G845" s="267"/>
      <c r="H845" s="267"/>
      <c r="I845" s="267"/>
      <c r="J845" s="267"/>
      <c r="K845" s="272"/>
      <c r="M845" s="85"/>
    </row>
    <row r="846" spans="2:13" s="1" customFormat="1" ht="60.75" customHeight="1" x14ac:dyDescent="0.2">
      <c r="B846" s="89"/>
      <c r="C846" s="108" t="s">
        <v>702</v>
      </c>
      <c r="D846" s="108" t="s">
        <v>150</v>
      </c>
      <c r="E846" s="109" t="s">
        <v>703</v>
      </c>
      <c r="F846" s="127" t="s">
        <v>1679</v>
      </c>
      <c r="G846" s="128" t="s">
        <v>704</v>
      </c>
      <c r="H846" s="129">
        <v>120</v>
      </c>
      <c r="I846" s="129"/>
      <c r="J846" s="129"/>
      <c r="K846" s="129"/>
      <c r="L846" s="92" t="s">
        <v>1</v>
      </c>
      <c r="M846" s="29"/>
    </row>
    <row r="847" spans="2:13" s="12" customFormat="1" x14ac:dyDescent="0.2">
      <c r="B847" s="96"/>
      <c r="C847" s="224"/>
      <c r="D847" s="229" t="s">
        <v>156</v>
      </c>
      <c r="E847" s="225" t="s">
        <v>1</v>
      </c>
      <c r="F847" s="223" t="s">
        <v>705</v>
      </c>
      <c r="G847" s="224"/>
      <c r="H847" s="218">
        <v>120</v>
      </c>
      <c r="I847" s="224"/>
      <c r="J847" s="224"/>
      <c r="K847" s="224"/>
      <c r="M847" s="96"/>
    </row>
    <row r="848" spans="2:13" s="13" customFormat="1" x14ac:dyDescent="0.2">
      <c r="B848" s="100"/>
      <c r="C848" s="224"/>
      <c r="D848" s="229" t="s">
        <v>156</v>
      </c>
      <c r="E848" s="225" t="s">
        <v>1</v>
      </c>
      <c r="F848" s="223" t="s">
        <v>188</v>
      </c>
      <c r="G848" s="224"/>
      <c r="H848" s="218">
        <v>120</v>
      </c>
      <c r="I848" s="224"/>
      <c r="J848" s="224"/>
      <c r="K848" s="224"/>
      <c r="M848" s="100"/>
    </row>
    <row r="849" spans="2:13" s="1" customFormat="1" ht="186" customHeight="1" x14ac:dyDescent="0.2">
      <c r="B849" s="89"/>
      <c r="C849" s="108" t="s">
        <v>706</v>
      </c>
      <c r="D849" s="108" t="s">
        <v>150</v>
      </c>
      <c r="E849" s="109" t="s">
        <v>707</v>
      </c>
      <c r="F849" s="127" t="s">
        <v>2241</v>
      </c>
      <c r="G849" s="128" t="s">
        <v>704</v>
      </c>
      <c r="H849" s="129">
        <v>268</v>
      </c>
      <c r="I849" s="129"/>
      <c r="J849" s="129"/>
      <c r="K849" s="129"/>
      <c r="L849" s="92" t="s">
        <v>1</v>
      </c>
      <c r="M849" s="29"/>
    </row>
    <row r="850" spans="2:13" s="14" customFormat="1" x14ac:dyDescent="0.2">
      <c r="B850" s="106"/>
      <c r="C850" s="224"/>
      <c r="D850" s="229" t="s">
        <v>156</v>
      </c>
      <c r="E850" s="225" t="s">
        <v>1</v>
      </c>
      <c r="F850" s="223" t="s">
        <v>708</v>
      </c>
      <c r="G850" s="224"/>
      <c r="H850" s="228" t="s">
        <v>1</v>
      </c>
      <c r="I850" s="224"/>
      <c r="J850" s="224"/>
      <c r="K850" s="224"/>
      <c r="M850" s="106"/>
    </row>
    <row r="851" spans="2:13" s="12" customFormat="1" x14ac:dyDescent="0.2">
      <c r="B851" s="96"/>
      <c r="C851" s="224"/>
      <c r="D851" s="229" t="s">
        <v>156</v>
      </c>
      <c r="E851" s="225" t="s">
        <v>1</v>
      </c>
      <c r="F851" s="223" t="s">
        <v>709</v>
      </c>
      <c r="G851" s="224"/>
      <c r="H851" s="218">
        <v>288</v>
      </c>
      <c r="I851" s="224"/>
      <c r="J851" s="224"/>
      <c r="K851" s="224"/>
      <c r="M851" s="96"/>
    </row>
    <row r="852" spans="2:13" s="13" customFormat="1" x14ac:dyDescent="0.2">
      <c r="B852" s="100"/>
      <c r="C852" s="224"/>
      <c r="D852" s="229" t="s">
        <v>156</v>
      </c>
      <c r="E852" s="225" t="s">
        <v>1</v>
      </c>
      <c r="F852" s="223" t="s">
        <v>188</v>
      </c>
      <c r="G852" s="224"/>
      <c r="H852" s="218">
        <v>288</v>
      </c>
      <c r="I852" s="224"/>
      <c r="J852" s="224"/>
      <c r="K852" s="224"/>
      <c r="M852" s="119"/>
    </row>
    <row r="853" spans="2:13" s="1" customFormat="1" ht="6.95" customHeight="1" x14ac:dyDescent="0.2">
      <c r="B853" s="41"/>
      <c r="C853" s="279"/>
      <c r="D853" s="279"/>
      <c r="E853" s="279"/>
      <c r="F853" s="279"/>
      <c r="G853" s="279"/>
      <c r="H853" s="279"/>
      <c r="I853" s="279"/>
      <c r="J853" s="279"/>
      <c r="K853" s="279"/>
      <c r="L853" s="42"/>
      <c r="M853" s="29"/>
    </row>
  </sheetData>
  <autoFilter ref="C145:L852"/>
  <mergeCells count="14">
    <mergeCell ref="E7:H7"/>
    <mergeCell ref="E11:H11"/>
    <mergeCell ref="E9:H9"/>
    <mergeCell ref="E13:H13"/>
    <mergeCell ref="E22:H22"/>
    <mergeCell ref="E132:H132"/>
    <mergeCell ref="E136:H136"/>
    <mergeCell ref="E134:H134"/>
    <mergeCell ref="E138:H138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6"/>
  <sheetViews>
    <sheetView showGridLines="0" topLeftCell="A127" workbookViewId="0">
      <selection activeCell="K142" sqref="K14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2" hidden="1" customWidth="1"/>
    <col min="13" max="13" width="19" customWidth="1"/>
    <col min="14" max="14" width="15" customWidth="1"/>
    <col min="15" max="15" width="11" customWidth="1"/>
    <col min="16" max="16" width="15" customWidth="1"/>
    <col min="17" max="17" width="11.66406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110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711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E37" s="188"/>
      <c r="F37" s="188"/>
      <c r="G37" s="188"/>
      <c r="H37" s="188"/>
      <c r="I37" s="188"/>
      <c r="J37" s="188"/>
      <c r="K37" s="292"/>
      <c r="M37" s="29"/>
    </row>
    <row r="38" spans="2:14" s="1" customFormat="1" ht="25.35" customHeight="1" x14ac:dyDescent="0.2">
      <c r="B38" s="29"/>
      <c r="D38" s="67" t="s">
        <v>30</v>
      </c>
      <c r="E38" s="188"/>
      <c r="F38" s="188"/>
      <c r="G38" s="188"/>
      <c r="H38" s="188"/>
      <c r="I38" s="188"/>
      <c r="J38" s="188"/>
      <c r="K38" s="293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4" s="1" customFormat="1" ht="14.45" customHeight="1" x14ac:dyDescent="0.2">
      <c r="B40" s="29"/>
      <c r="E40" s="188"/>
      <c r="F40" s="294" t="s">
        <v>32</v>
      </c>
      <c r="G40" s="188"/>
      <c r="H40" s="188"/>
      <c r="I40" s="294" t="s">
        <v>31</v>
      </c>
      <c r="J40" s="188"/>
      <c r="K40" s="294" t="s">
        <v>33</v>
      </c>
      <c r="M40" s="29"/>
    </row>
    <row r="41" spans="2:14" s="1" customFormat="1" ht="14.45" customHeight="1" x14ac:dyDescent="0.2">
      <c r="B41" s="29"/>
      <c r="D41" s="64" t="s">
        <v>34</v>
      </c>
      <c r="E41" s="295" t="s">
        <v>35</v>
      </c>
      <c r="F41" s="292"/>
      <c r="G41" s="188"/>
      <c r="H41" s="188"/>
      <c r="I41" s="296">
        <v>0.2</v>
      </c>
      <c r="J41" s="188"/>
      <c r="K41" s="292"/>
      <c r="M41" s="29"/>
    </row>
    <row r="42" spans="2:14" s="1" customFormat="1" ht="14.45" customHeight="1" x14ac:dyDescent="0.2">
      <c r="B42" s="29"/>
      <c r="E42" s="295" t="s">
        <v>36</v>
      </c>
      <c r="F42" s="292"/>
      <c r="G42" s="188"/>
      <c r="H42" s="188"/>
      <c r="I42" s="296">
        <v>0.2</v>
      </c>
      <c r="J42" s="188"/>
      <c r="K42" s="292"/>
      <c r="M42" s="29"/>
    </row>
    <row r="43" spans="2:14" s="1" customFormat="1" ht="14.45" hidden="1" customHeight="1" x14ac:dyDescent="0.2">
      <c r="B43" s="29"/>
      <c r="E43" s="295" t="s">
        <v>37</v>
      </c>
      <c r="F43" s="292" t="e">
        <f>ROUND((SUM(#REF!) + SUM(#REF!)),  2)</f>
        <v>#REF!</v>
      </c>
      <c r="G43" s="188"/>
      <c r="H43" s="188"/>
      <c r="I43" s="296">
        <v>0.2</v>
      </c>
      <c r="J43" s="188"/>
      <c r="K43" s="292"/>
      <c r="M43" s="29"/>
    </row>
    <row r="44" spans="2:14" s="1" customFormat="1" ht="14.45" hidden="1" customHeight="1" x14ac:dyDescent="0.2">
      <c r="B44" s="29"/>
      <c r="E44" s="295" t="s">
        <v>38</v>
      </c>
      <c r="F44" s="292" t="e">
        <f>ROUND((SUM(#REF!) + SUM(#REF!)),  2)</f>
        <v>#REF!</v>
      </c>
      <c r="G44" s="188"/>
      <c r="H44" s="188"/>
      <c r="I44" s="296">
        <v>0.2</v>
      </c>
      <c r="J44" s="188"/>
      <c r="K44" s="292"/>
      <c r="M44" s="29"/>
    </row>
    <row r="45" spans="2:14" s="1" customFormat="1" ht="14.45" hidden="1" customHeight="1" x14ac:dyDescent="0.2">
      <c r="B45" s="29"/>
      <c r="E45" s="295" t="s">
        <v>39</v>
      </c>
      <c r="F45" s="292" t="e">
        <f>ROUND((SUM(#REF!) + SUM(#REF!)),  2)</f>
        <v>#REF!</v>
      </c>
      <c r="G45" s="188"/>
      <c r="H45" s="188"/>
      <c r="I45" s="296">
        <v>0</v>
      </c>
      <c r="J45" s="188"/>
      <c r="K45" s="292"/>
      <c r="M45" s="29"/>
    </row>
    <row r="46" spans="2:14" s="1" customFormat="1" ht="6.95" customHeight="1" x14ac:dyDescent="0.2">
      <c r="B46" s="29"/>
      <c r="E46" s="188"/>
      <c r="F46" s="188"/>
      <c r="G46" s="188"/>
      <c r="H46" s="188"/>
      <c r="I46" s="188"/>
      <c r="J46" s="188"/>
      <c r="K46" s="188"/>
      <c r="M46" s="29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297" t="s">
        <v>41</v>
      </c>
      <c r="H47" s="298" t="s">
        <v>42</v>
      </c>
      <c r="I47" s="52"/>
      <c r="J47" s="52"/>
      <c r="K47" s="299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110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01.01-02 - časť. 02)	Elektroinštalácie a bleskozvod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712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8" customFormat="1" ht="24.95" customHeight="1" x14ac:dyDescent="0.2">
      <c r="B102" s="78"/>
      <c r="C102" s="285"/>
      <c r="D102" s="286" t="s">
        <v>713</v>
      </c>
      <c r="E102" s="287"/>
      <c r="F102" s="287"/>
      <c r="G102" s="287"/>
      <c r="H102" s="287"/>
      <c r="I102" s="288"/>
      <c r="J102" s="288"/>
      <c r="K102" s="288"/>
      <c r="M102" s="78"/>
    </row>
    <row r="103" spans="2:13" s="8" customFormat="1" ht="24.95" customHeight="1" x14ac:dyDescent="0.2">
      <c r="B103" s="78"/>
      <c r="C103" s="285"/>
      <c r="D103" s="286" t="s">
        <v>714</v>
      </c>
      <c r="E103" s="287"/>
      <c r="F103" s="287"/>
      <c r="G103" s="287"/>
      <c r="H103" s="287"/>
      <c r="I103" s="288"/>
      <c r="J103" s="288"/>
      <c r="K103" s="288"/>
      <c r="M103" s="78"/>
    </row>
    <row r="104" spans="2:13" s="8" customFormat="1" ht="24.95" customHeight="1" x14ac:dyDescent="0.2">
      <c r="B104" s="78"/>
      <c r="C104" s="285"/>
      <c r="D104" s="286" t="s">
        <v>715</v>
      </c>
      <c r="E104" s="287"/>
      <c r="F104" s="287"/>
      <c r="G104" s="287"/>
      <c r="H104" s="287"/>
      <c r="I104" s="288"/>
      <c r="J104" s="288"/>
      <c r="K104" s="288"/>
      <c r="M104" s="78"/>
    </row>
    <row r="105" spans="2:13" s="8" customFormat="1" ht="24.95" customHeight="1" x14ac:dyDescent="0.2">
      <c r="B105" s="78"/>
      <c r="C105" s="285"/>
      <c r="D105" s="286" t="s">
        <v>716</v>
      </c>
      <c r="E105" s="287"/>
      <c r="F105" s="287"/>
      <c r="G105" s="287"/>
      <c r="H105" s="287"/>
      <c r="I105" s="288"/>
      <c r="J105" s="288"/>
      <c r="K105" s="288"/>
      <c r="M105" s="78"/>
    </row>
    <row r="106" spans="2:13" s="1" customFormat="1" ht="21.75" customHeight="1" x14ac:dyDescent="0.2">
      <c r="B106" s="29"/>
      <c r="C106" s="155"/>
      <c r="D106" s="155"/>
      <c r="E106" s="155"/>
      <c r="F106" s="155"/>
      <c r="G106" s="155"/>
      <c r="H106" s="155"/>
      <c r="I106" s="155"/>
      <c r="J106" s="155"/>
      <c r="K106" s="155"/>
      <c r="M106" s="29"/>
    </row>
    <row r="107" spans="2:13" s="1" customFormat="1" ht="6.95" customHeight="1" x14ac:dyDescent="0.2">
      <c r="B107" s="29"/>
      <c r="C107" s="155"/>
      <c r="D107" s="155"/>
      <c r="E107" s="155"/>
      <c r="F107" s="155"/>
      <c r="G107" s="155"/>
      <c r="H107" s="155"/>
      <c r="I107" s="155"/>
      <c r="J107" s="155"/>
      <c r="K107" s="155"/>
      <c r="M107" s="29"/>
    </row>
    <row r="108" spans="2:13" s="1" customFormat="1" ht="29.25" customHeight="1" x14ac:dyDescent="0.2">
      <c r="B108" s="29"/>
      <c r="C108" s="56" t="s">
        <v>139</v>
      </c>
      <c r="D108" s="155"/>
      <c r="E108" s="155"/>
      <c r="F108" s="155"/>
      <c r="G108" s="155"/>
      <c r="H108" s="155"/>
      <c r="I108" s="155"/>
      <c r="J108" s="155"/>
      <c r="K108" s="175"/>
      <c r="M108" s="29"/>
    </row>
    <row r="109" spans="2:13" s="1" customFormat="1" ht="18" customHeight="1" x14ac:dyDescent="0.2">
      <c r="B109" s="29"/>
      <c r="C109" s="155"/>
      <c r="D109" s="155"/>
      <c r="E109" s="155"/>
      <c r="F109" s="155"/>
      <c r="G109" s="155"/>
      <c r="H109" s="155"/>
      <c r="I109" s="155"/>
      <c r="J109" s="155"/>
      <c r="K109" s="155"/>
      <c r="M109" s="29"/>
    </row>
    <row r="110" spans="2:13" s="1" customFormat="1" ht="29.25" customHeight="1" x14ac:dyDescent="0.2">
      <c r="B110" s="29"/>
      <c r="C110" s="289" t="s">
        <v>105</v>
      </c>
      <c r="D110" s="290"/>
      <c r="E110" s="290"/>
      <c r="F110" s="290"/>
      <c r="G110" s="290"/>
      <c r="H110" s="290"/>
      <c r="I110" s="290"/>
      <c r="J110" s="290"/>
      <c r="K110" s="291"/>
      <c r="L110" s="62"/>
      <c r="M110" s="29"/>
    </row>
    <row r="111" spans="2:13" s="1" customFormat="1" ht="6.95" customHeight="1" x14ac:dyDescent="0.2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29"/>
    </row>
    <row r="115" spans="2:13" s="1" customFormat="1" ht="6.95" customHeight="1" x14ac:dyDescent="0.2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29"/>
    </row>
    <row r="116" spans="2:13" s="1" customFormat="1" ht="24.95" customHeight="1" x14ac:dyDescent="0.2">
      <c r="B116" s="29"/>
      <c r="C116" s="19" t="s">
        <v>140</v>
      </c>
      <c r="M116" s="29"/>
    </row>
    <row r="117" spans="2:13" s="1" customFormat="1" ht="6.95" customHeight="1" x14ac:dyDescent="0.2">
      <c r="B117" s="29"/>
      <c r="M117" s="29"/>
    </row>
    <row r="118" spans="2:13" s="1" customFormat="1" ht="12" customHeight="1" x14ac:dyDescent="0.2">
      <c r="B118" s="29"/>
      <c r="C118" s="23" t="s">
        <v>6</v>
      </c>
      <c r="M118" s="29"/>
    </row>
    <row r="119" spans="2:13" s="1" customFormat="1" ht="16.5" customHeight="1" x14ac:dyDescent="0.2">
      <c r="B119" s="29"/>
      <c r="E119" s="410" t="str">
        <f>E7</f>
        <v>Rožňava ORPZ, rekonštrukcia a modernizácia objektu</v>
      </c>
      <c r="F119" s="411"/>
      <c r="G119" s="411"/>
      <c r="H119" s="411"/>
      <c r="M119" s="29"/>
    </row>
    <row r="120" spans="2:13" ht="12" customHeight="1" x14ac:dyDescent="0.2">
      <c r="B120" s="18"/>
      <c r="C120" s="23" t="s">
        <v>107</v>
      </c>
      <c r="M120" s="18"/>
    </row>
    <row r="121" spans="2:13" ht="16.5" customHeight="1" x14ac:dyDescent="0.2">
      <c r="B121" s="18"/>
      <c r="E121" s="410" t="s">
        <v>108</v>
      </c>
      <c r="F121" s="382"/>
      <c r="G121" s="382"/>
      <c r="H121" s="382"/>
      <c r="M121" s="18"/>
    </row>
    <row r="122" spans="2:13" ht="12" customHeight="1" x14ac:dyDescent="0.2">
      <c r="B122" s="18"/>
      <c r="C122" s="23" t="s">
        <v>109</v>
      </c>
      <c r="M122" s="18"/>
    </row>
    <row r="123" spans="2:13" s="1" customFormat="1" ht="16.5" customHeight="1" x14ac:dyDescent="0.2">
      <c r="B123" s="29"/>
      <c r="E123" s="412" t="s">
        <v>110</v>
      </c>
      <c r="F123" s="413"/>
      <c r="G123" s="413"/>
      <c r="H123" s="413"/>
      <c r="M123" s="29"/>
    </row>
    <row r="124" spans="2:13" s="1" customFormat="1" ht="12" customHeight="1" x14ac:dyDescent="0.2">
      <c r="B124" s="29"/>
      <c r="C124" s="23" t="s">
        <v>111</v>
      </c>
      <c r="M124" s="29"/>
    </row>
    <row r="125" spans="2:13" s="1" customFormat="1" ht="16.5" customHeight="1" x14ac:dyDescent="0.2">
      <c r="B125" s="29"/>
      <c r="E125" s="378" t="str">
        <f>E13</f>
        <v>01.01-02 - časť. 02)	Elektroinštalácie a bleskozvod</v>
      </c>
      <c r="F125" s="413"/>
      <c r="G125" s="413"/>
      <c r="H125" s="413"/>
      <c r="M125" s="29"/>
    </row>
    <row r="126" spans="2:13" s="1" customFormat="1" ht="6.95" customHeight="1" x14ac:dyDescent="0.2">
      <c r="B126" s="29"/>
      <c r="M126" s="29"/>
    </row>
    <row r="127" spans="2:13" s="1" customFormat="1" ht="12" customHeight="1" x14ac:dyDescent="0.2">
      <c r="B127" s="29"/>
      <c r="C127" s="23" t="s">
        <v>10</v>
      </c>
      <c r="F127" s="21" t="str">
        <f>F16</f>
        <v>Rožňava ORPZ</v>
      </c>
      <c r="I127" s="23" t="s">
        <v>12</v>
      </c>
      <c r="J127" s="49"/>
      <c r="M127" s="29"/>
    </row>
    <row r="128" spans="2:13" s="1" customFormat="1" ht="6.95" customHeight="1" x14ac:dyDescent="0.2">
      <c r="B128" s="29"/>
      <c r="M128" s="29"/>
    </row>
    <row r="129" spans="2:13" s="1" customFormat="1" ht="15.2" customHeight="1" x14ac:dyDescent="0.2">
      <c r="B129" s="29"/>
      <c r="C129" s="23" t="s">
        <v>13</v>
      </c>
      <c r="F129" s="21" t="str">
        <f>E19</f>
        <v>Ministerstvo vnútra Slovenskej republiky</v>
      </c>
      <c r="I129" s="23" t="s">
        <v>20</v>
      </c>
      <c r="J129" s="24" t="str">
        <f>E25</f>
        <v>Aproving s.r.o.</v>
      </c>
      <c r="M129" s="29"/>
    </row>
    <row r="130" spans="2:13" s="1" customFormat="1" ht="15.2" customHeight="1" x14ac:dyDescent="0.2">
      <c r="B130" s="29"/>
      <c r="C130" s="23" t="s">
        <v>18</v>
      </c>
      <c r="F130" s="21" t="str">
        <f>IF(E22="","",E22)</f>
        <v xml:space="preserve"> </v>
      </c>
      <c r="I130" s="23" t="s">
        <v>24</v>
      </c>
      <c r="J130" s="24" t="str">
        <f>E28</f>
        <v xml:space="preserve"> </v>
      </c>
      <c r="M130" s="29"/>
    </row>
    <row r="131" spans="2:13" s="1" customFormat="1" ht="10.35" customHeight="1" x14ac:dyDescent="0.2">
      <c r="B131" s="29"/>
      <c r="M131" s="29"/>
    </row>
    <row r="132" spans="2:13" s="10" customFormat="1" ht="29.25" customHeight="1" x14ac:dyDescent="0.2">
      <c r="B132" s="80"/>
      <c r="C132" s="81" t="s">
        <v>141</v>
      </c>
      <c r="D132" s="82" t="s">
        <v>54</v>
      </c>
      <c r="E132" s="82" t="s">
        <v>50</v>
      </c>
      <c r="F132" s="82" t="s">
        <v>51</v>
      </c>
      <c r="G132" s="82" t="s">
        <v>142</v>
      </c>
      <c r="H132" s="82" t="s">
        <v>143</v>
      </c>
      <c r="I132" s="82" t="s">
        <v>144</v>
      </c>
      <c r="J132" s="82" t="s">
        <v>145</v>
      </c>
      <c r="K132" s="83" t="s">
        <v>119</v>
      </c>
      <c r="L132" s="84" t="s">
        <v>146</v>
      </c>
      <c r="M132" s="80"/>
    </row>
    <row r="133" spans="2:13" s="1" customFormat="1" ht="22.9" customHeight="1" x14ac:dyDescent="0.25">
      <c r="B133" s="29"/>
      <c r="C133" s="281" t="s">
        <v>113</v>
      </c>
      <c r="D133" s="224"/>
      <c r="E133" s="224"/>
      <c r="F133" s="224"/>
      <c r="G133" s="224"/>
      <c r="H133" s="224"/>
      <c r="I133" s="224"/>
      <c r="J133" s="224"/>
      <c r="K133" s="282"/>
      <c r="M133" s="29"/>
    </row>
    <row r="134" spans="2:13" s="11" customFormat="1" ht="25.9" customHeight="1" x14ac:dyDescent="0.2">
      <c r="B134" s="85"/>
      <c r="C134" s="267"/>
      <c r="D134" s="268" t="s">
        <v>56</v>
      </c>
      <c r="E134" s="271" t="s">
        <v>717</v>
      </c>
      <c r="F134" s="271" t="s">
        <v>718</v>
      </c>
      <c r="G134" s="267"/>
      <c r="H134" s="267"/>
      <c r="I134" s="267"/>
      <c r="J134" s="267"/>
      <c r="K134" s="272"/>
      <c r="L134" s="172"/>
      <c r="M134" s="323"/>
    </row>
    <row r="135" spans="2:13" s="1" customFormat="1" ht="27" customHeight="1" x14ac:dyDescent="0.2">
      <c r="B135" s="89"/>
      <c r="C135" s="108" t="s">
        <v>60</v>
      </c>
      <c r="D135" s="108" t="s">
        <v>150</v>
      </c>
      <c r="E135" s="109" t="s">
        <v>719</v>
      </c>
      <c r="F135" s="127" t="s">
        <v>1751</v>
      </c>
      <c r="G135" s="128" t="s">
        <v>348</v>
      </c>
      <c r="H135" s="129">
        <v>1</v>
      </c>
      <c r="I135" s="129"/>
      <c r="J135" s="129"/>
      <c r="K135" s="129"/>
      <c r="L135" s="92" t="s">
        <v>1</v>
      </c>
      <c r="M135" s="324"/>
    </row>
    <row r="136" spans="2:13" s="1" customFormat="1" ht="33" customHeight="1" x14ac:dyDescent="0.2">
      <c r="B136" s="89"/>
      <c r="C136" s="273" t="s">
        <v>64</v>
      </c>
      <c r="D136" s="273" t="s">
        <v>218</v>
      </c>
      <c r="E136" s="274" t="s">
        <v>720</v>
      </c>
      <c r="F136" s="274" t="s">
        <v>1886</v>
      </c>
      <c r="G136" s="202" t="s">
        <v>348</v>
      </c>
      <c r="H136" s="203">
        <v>1</v>
      </c>
      <c r="I136" s="203">
        <v>0</v>
      </c>
      <c r="J136" s="240">
        <v>0</v>
      </c>
      <c r="K136" s="203">
        <v>0</v>
      </c>
      <c r="L136" s="313" t="s">
        <v>1</v>
      </c>
      <c r="M136" s="325"/>
    </row>
    <row r="137" spans="2:13" s="1" customFormat="1" ht="32.25" customHeight="1" x14ac:dyDescent="0.2">
      <c r="B137" s="89"/>
      <c r="C137" s="108" t="s">
        <v>68</v>
      </c>
      <c r="D137" s="108" t="s">
        <v>150</v>
      </c>
      <c r="E137" s="109" t="s">
        <v>721</v>
      </c>
      <c r="F137" s="127" t="s">
        <v>1750</v>
      </c>
      <c r="G137" s="128" t="s">
        <v>348</v>
      </c>
      <c r="H137" s="129">
        <v>1</v>
      </c>
      <c r="I137" s="129"/>
      <c r="J137" s="129"/>
      <c r="K137" s="129"/>
      <c r="L137" s="92" t="s">
        <v>1</v>
      </c>
      <c r="M137" s="324"/>
    </row>
    <row r="138" spans="2:13" s="1" customFormat="1" ht="21.75" customHeight="1" x14ac:dyDescent="0.2">
      <c r="B138" s="89"/>
      <c r="C138" s="273" t="s">
        <v>155</v>
      </c>
      <c r="D138" s="273" t="s">
        <v>218</v>
      </c>
      <c r="E138" s="274" t="s">
        <v>722</v>
      </c>
      <c r="F138" s="274" t="s">
        <v>1869</v>
      </c>
      <c r="G138" s="202" t="s">
        <v>348</v>
      </c>
      <c r="H138" s="203">
        <v>2</v>
      </c>
      <c r="I138" s="203">
        <v>0</v>
      </c>
      <c r="J138" s="240">
        <v>0</v>
      </c>
      <c r="K138" s="203">
        <v>0</v>
      </c>
      <c r="L138" s="313" t="s">
        <v>1</v>
      </c>
      <c r="M138" s="325"/>
    </row>
    <row r="139" spans="2:13" s="1" customFormat="1" ht="22.5" customHeight="1" x14ac:dyDescent="0.2">
      <c r="B139" s="89"/>
      <c r="C139" s="273" t="s">
        <v>166</v>
      </c>
      <c r="D139" s="273" t="s">
        <v>218</v>
      </c>
      <c r="E139" s="274" t="s">
        <v>723</v>
      </c>
      <c r="F139" s="274" t="s">
        <v>1870</v>
      </c>
      <c r="G139" s="202" t="s">
        <v>348</v>
      </c>
      <c r="H139" s="203">
        <v>3</v>
      </c>
      <c r="I139" s="203">
        <v>0</v>
      </c>
      <c r="J139" s="240">
        <v>0</v>
      </c>
      <c r="K139" s="203">
        <v>0</v>
      </c>
      <c r="L139" s="313" t="s">
        <v>1</v>
      </c>
      <c r="M139" s="325"/>
    </row>
    <row r="140" spans="2:13" s="1" customFormat="1" ht="23.25" customHeight="1" x14ac:dyDescent="0.2">
      <c r="B140" s="89"/>
      <c r="C140" s="273" t="s">
        <v>171</v>
      </c>
      <c r="D140" s="273" t="s">
        <v>218</v>
      </c>
      <c r="E140" s="274" t="s">
        <v>724</v>
      </c>
      <c r="F140" s="274" t="s">
        <v>1871</v>
      </c>
      <c r="G140" s="202" t="s">
        <v>348</v>
      </c>
      <c r="H140" s="203">
        <v>12</v>
      </c>
      <c r="I140" s="203">
        <v>0</v>
      </c>
      <c r="J140" s="240">
        <v>0</v>
      </c>
      <c r="K140" s="203">
        <v>0</v>
      </c>
      <c r="L140" s="313" t="s">
        <v>1</v>
      </c>
      <c r="M140" s="325"/>
    </row>
    <row r="141" spans="2:13" s="1" customFormat="1" ht="23.25" customHeight="1" x14ac:dyDescent="0.2">
      <c r="B141" s="89"/>
      <c r="C141" s="273" t="s">
        <v>175</v>
      </c>
      <c r="D141" s="273" t="s">
        <v>218</v>
      </c>
      <c r="E141" s="274" t="s">
        <v>725</v>
      </c>
      <c r="F141" s="274" t="s">
        <v>1872</v>
      </c>
      <c r="G141" s="202" t="s">
        <v>348</v>
      </c>
      <c r="H141" s="203">
        <v>1</v>
      </c>
      <c r="I141" s="203">
        <v>0</v>
      </c>
      <c r="J141" s="240">
        <v>0</v>
      </c>
      <c r="K141" s="203">
        <v>0</v>
      </c>
      <c r="L141" s="313" t="s">
        <v>1</v>
      </c>
      <c r="M141" s="325"/>
    </row>
    <row r="142" spans="2:13" s="11" customFormat="1" ht="25.9" customHeight="1" x14ac:dyDescent="0.2">
      <c r="B142" s="85"/>
      <c r="C142" s="267"/>
      <c r="D142" s="268" t="s">
        <v>56</v>
      </c>
      <c r="E142" s="271" t="s">
        <v>726</v>
      </c>
      <c r="F142" s="271" t="s">
        <v>727</v>
      </c>
      <c r="G142" s="267"/>
      <c r="H142" s="267"/>
      <c r="I142" s="267"/>
      <c r="J142" s="267"/>
      <c r="K142" s="272"/>
      <c r="L142" s="172"/>
      <c r="M142" s="323"/>
    </row>
    <row r="143" spans="2:13" s="1" customFormat="1" ht="28.5" customHeight="1" x14ac:dyDescent="0.2">
      <c r="B143" s="89"/>
      <c r="C143" s="108" t="s">
        <v>183</v>
      </c>
      <c r="D143" s="108" t="s">
        <v>150</v>
      </c>
      <c r="E143" s="109" t="s">
        <v>728</v>
      </c>
      <c r="F143" s="127" t="s">
        <v>1752</v>
      </c>
      <c r="G143" s="128" t="s">
        <v>348</v>
      </c>
      <c r="H143" s="129">
        <v>2</v>
      </c>
      <c r="I143" s="129"/>
      <c r="J143" s="129"/>
      <c r="K143" s="129"/>
      <c r="L143" s="92" t="s">
        <v>1</v>
      </c>
      <c r="M143" s="324"/>
    </row>
    <row r="144" spans="2:13" s="1" customFormat="1" ht="20.25" customHeight="1" x14ac:dyDescent="0.2">
      <c r="B144" s="89"/>
      <c r="C144" s="108" t="s">
        <v>193</v>
      </c>
      <c r="D144" s="108" t="s">
        <v>150</v>
      </c>
      <c r="E144" s="109" t="s">
        <v>729</v>
      </c>
      <c r="F144" s="127" t="s">
        <v>1753</v>
      </c>
      <c r="G144" s="128" t="s">
        <v>234</v>
      </c>
      <c r="H144" s="129">
        <v>250</v>
      </c>
      <c r="I144" s="129"/>
      <c r="J144" s="129"/>
      <c r="K144" s="129"/>
      <c r="L144" s="92" t="s">
        <v>1</v>
      </c>
      <c r="M144" s="324"/>
    </row>
    <row r="145" spans="2:18" s="1" customFormat="1" ht="20.25" customHeight="1" x14ac:dyDescent="0.2">
      <c r="B145" s="89"/>
      <c r="C145" s="108" t="s">
        <v>177</v>
      </c>
      <c r="D145" s="108" t="s">
        <v>150</v>
      </c>
      <c r="E145" s="109" t="s">
        <v>730</v>
      </c>
      <c r="F145" s="127" t="s">
        <v>1754</v>
      </c>
      <c r="G145" s="128" t="s">
        <v>234</v>
      </c>
      <c r="H145" s="129">
        <v>20</v>
      </c>
      <c r="I145" s="129"/>
      <c r="J145" s="129"/>
      <c r="K145" s="129"/>
      <c r="L145" s="92" t="s">
        <v>1</v>
      </c>
      <c r="M145" s="324"/>
    </row>
    <row r="146" spans="2:18" s="1" customFormat="1" ht="20.25" customHeight="1" x14ac:dyDescent="0.2">
      <c r="B146" s="89"/>
      <c r="C146" s="108" t="s">
        <v>189</v>
      </c>
      <c r="D146" s="108" t="s">
        <v>150</v>
      </c>
      <c r="E146" s="109" t="s">
        <v>731</v>
      </c>
      <c r="F146" s="127" t="s">
        <v>1755</v>
      </c>
      <c r="G146" s="128" t="s">
        <v>234</v>
      </c>
      <c r="H146" s="129">
        <v>250</v>
      </c>
      <c r="I146" s="129"/>
      <c r="J146" s="129"/>
      <c r="K146" s="129"/>
      <c r="L146" s="92" t="s">
        <v>1</v>
      </c>
      <c r="M146" s="324"/>
    </row>
    <row r="147" spans="2:18" s="1" customFormat="1" ht="20.25" customHeight="1" x14ac:dyDescent="0.2">
      <c r="B147" s="89"/>
      <c r="C147" s="108" t="s">
        <v>191</v>
      </c>
      <c r="D147" s="108" t="s">
        <v>150</v>
      </c>
      <c r="E147" s="109" t="s">
        <v>732</v>
      </c>
      <c r="F147" s="127" t="s">
        <v>1756</v>
      </c>
      <c r="G147" s="128" t="s">
        <v>234</v>
      </c>
      <c r="H147" s="129">
        <v>250</v>
      </c>
      <c r="I147" s="129"/>
      <c r="J147" s="129"/>
      <c r="K147" s="129"/>
      <c r="L147" s="92" t="s">
        <v>1</v>
      </c>
      <c r="M147" s="324"/>
    </row>
    <row r="148" spans="2:18" s="1" customFormat="1" ht="20.25" customHeight="1" x14ac:dyDescent="0.2">
      <c r="B148" s="89"/>
      <c r="C148" s="108" t="s">
        <v>196</v>
      </c>
      <c r="D148" s="108" t="s">
        <v>150</v>
      </c>
      <c r="E148" s="109" t="s">
        <v>733</v>
      </c>
      <c r="F148" s="127" t="s">
        <v>1757</v>
      </c>
      <c r="G148" s="128" t="s">
        <v>234</v>
      </c>
      <c r="H148" s="129">
        <v>250</v>
      </c>
      <c r="I148" s="129"/>
      <c r="J148" s="129"/>
      <c r="K148" s="129"/>
      <c r="L148" s="92" t="s">
        <v>1</v>
      </c>
      <c r="M148" s="324"/>
    </row>
    <row r="149" spans="2:18" s="1" customFormat="1" ht="20.25" customHeight="1" x14ac:dyDescent="0.2">
      <c r="B149" s="89"/>
      <c r="C149" s="108" t="s">
        <v>179</v>
      </c>
      <c r="D149" s="108" t="s">
        <v>150</v>
      </c>
      <c r="E149" s="109" t="s">
        <v>734</v>
      </c>
      <c r="F149" s="127" t="s">
        <v>1758</v>
      </c>
      <c r="G149" s="128" t="s">
        <v>234</v>
      </c>
      <c r="H149" s="129">
        <v>20</v>
      </c>
      <c r="I149" s="129"/>
      <c r="J149" s="129"/>
      <c r="K149" s="129"/>
      <c r="L149" s="92" t="s">
        <v>1</v>
      </c>
      <c r="M149" s="324"/>
    </row>
    <row r="150" spans="2:18" s="11" customFormat="1" ht="25.9" customHeight="1" x14ac:dyDescent="0.2">
      <c r="B150" s="85"/>
      <c r="C150" s="267"/>
      <c r="D150" s="268" t="s">
        <v>56</v>
      </c>
      <c r="E150" s="271" t="s">
        <v>735</v>
      </c>
      <c r="F150" s="271" t="s">
        <v>736</v>
      </c>
      <c r="G150" s="267"/>
      <c r="H150" s="267"/>
      <c r="I150" s="267"/>
      <c r="J150" s="267"/>
      <c r="K150" s="272"/>
      <c r="L150" s="172"/>
      <c r="M150" s="323"/>
      <c r="N150" s="238"/>
      <c r="O150" s="238"/>
      <c r="P150" s="238"/>
      <c r="Q150" s="238"/>
      <c r="R150" s="238"/>
    </row>
    <row r="151" spans="2:18" s="1" customFormat="1" ht="42" customHeight="1" x14ac:dyDescent="0.2">
      <c r="B151" s="89"/>
      <c r="C151" s="108" t="s">
        <v>198</v>
      </c>
      <c r="D151" s="108" t="s">
        <v>150</v>
      </c>
      <c r="E151" s="109" t="s">
        <v>737</v>
      </c>
      <c r="F151" s="127" t="s">
        <v>2280</v>
      </c>
      <c r="G151" s="128" t="s">
        <v>348</v>
      </c>
      <c r="H151" s="129">
        <v>152</v>
      </c>
      <c r="I151" s="129"/>
      <c r="J151" s="129"/>
      <c r="K151" s="129"/>
      <c r="L151" s="92" t="s">
        <v>1</v>
      </c>
      <c r="M151" s="324"/>
      <c r="N151" s="237"/>
      <c r="O151" s="237"/>
      <c r="P151" s="237"/>
      <c r="Q151" s="237"/>
      <c r="R151" s="237"/>
    </row>
    <row r="152" spans="2:18" s="1" customFormat="1" ht="46.5" customHeight="1" x14ac:dyDescent="0.2">
      <c r="B152" s="89"/>
      <c r="C152" s="108" t="s">
        <v>200</v>
      </c>
      <c r="D152" s="108" t="s">
        <v>150</v>
      </c>
      <c r="E152" s="109" t="s">
        <v>738</v>
      </c>
      <c r="F152" s="127" t="s">
        <v>2281</v>
      </c>
      <c r="G152" s="128" t="s">
        <v>348</v>
      </c>
      <c r="H152" s="129">
        <v>21</v>
      </c>
      <c r="I152" s="129"/>
      <c r="J152" s="129"/>
      <c r="K152" s="129"/>
      <c r="L152" s="92" t="s">
        <v>1</v>
      </c>
      <c r="M152" s="324"/>
      <c r="N152" s="237"/>
      <c r="O152" s="414"/>
      <c r="P152" s="414"/>
      <c r="Q152" s="414"/>
      <c r="R152" s="283"/>
    </row>
    <row r="153" spans="2:18" s="1" customFormat="1" ht="41.25" customHeight="1" x14ac:dyDescent="0.2">
      <c r="B153" s="89"/>
      <c r="C153" s="108" t="s">
        <v>203</v>
      </c>
      <c r="D153" s="108" t="s">
        <v>150</v>
      </c>
      <c r="E153" s="109" t="s">
        <v>739</v>
      </c>
      <c r="F153" s="127" t="s">
        <v>2282</v>
      </c>
      <c r="G153" s="128" t="s">
        <v>348</v>
      </c>
      <c r="H153" s="129">
        <v>107</v>
      </c>
      <c r="I153" s="129"/>
      <c r="J153" s="129"/>
      <c r="K153" s="129"/>
      <c r="L153" s="92" t="s">
        <v>1</v>
      </c>
      <c r="M153" s="324"/>
      <c r="N153" s="261"/>
      <c r="O153" s="261"/>
    </row>
    <row r="154" spans="2:18" s="1" customFormat="1" ht="42.75" customHeight="1" x14ac:dyDescent="0.2">
      <c r="B154" s="89"/>
      <c r="C154" s="108" t="s">
        <v>205</v>
      </c>
      <c r="D154" s="108" t="s">
        <v>150</v>
      </c>
      <c r="E154" s="109" t="s">
        <v>740</v>
      </c>
      <c r="F154" s="127" t="s">
        <v>2288</v>
      </c>
      <c r="G154" s="128" t="s">
        <v>348</v>
      </c>
      <c r="H154" s="129">
        <v>9</v>
      </c>
      <c r="I154" s="129"/>
      <c r="J154" s="129"/>
      <c r="K154" s="129"/>
      <c r="L154" s="92" t="s">
        <v>1</v>
      </c>
      <c r="M154" s="324"/>
      <c r="N154" s="261"/>
      <c r="O154" s="261"/>
    </row>
    <row r="155" spans="2:18" s="1" customFormat="1" ht="33.75" customHeight="1" x14ac:dyDescent="0.2">
      <c r="B155" s="89"/>
      <c r="C155" s="108" t="s">
        <v>208</v>
      </c>
      <c r="D155" s="108" t="s">
        <v>150</v>
      </c>
      <c r="E155" s="109" t="s">
        <v>741</v>
      </c>
      <c r="F155" s="127" t="s">
        <v>2287</v>
      </c>
      <c r="G155" s="128" t="s">
        <v>348</v>
      </c>
      <c r="H155" s="129">
        <v>59</v>
      </c>
      <c r="I155" s="129"/>
      <c r="J155" s="129"/>
      <c r="K155" s="129"/>
      <c r="L155" s="92" t="s">
        <v>1</v>
      </c>
      <c r="M155" s="324"/>
      <c r="N155" s="261"/>
      <c r="O155" s="261"/>
    </row>
    <row r="156" spans="2:18" s="1" customFormat="1" ht="33.75" customHeight="1" x14ac:dyDescent="0.2">
      <c r="B156" s="89"/>
      <c r="C156" s="108" t="s">
        <v>2</v>
      </c>
      <c r="D156" s="108" t="s">
        <v>150</v>
      </c>
      <c r="E156" s="109" t="s">
        <v>742</v>
      </c>
      <c r="F156" s="127" t="s">
        <v>2284</v>
      </c>
      <c r="G156" s="128" t="s">
        <v>348</v>
      </c>
      <c r="H156" s="129">
        <v>13</v>
      </c>
      <c r="I156" s="129"/>
      <c r="J156" s="129"/>
      <c r="K156" s="129"/>
      <c r="L156" s="92" t="s">
        <v>1</v>
      </c>
      <c r="M156" s="324"/>
      <c r="N156" s="261"/>
      <c r="O156" s="261"/>
    </row>
    <row r="157" spans="2:18" s="1" customFormat="1" ht="33.75" customHeight="1" x14ac:dyDescent="0.2">
      <c r="B157" s="89"/>
      <c r="C157" s="108" t="s">
        <v>212</v>
      </c>
      <c r="D157" s="108" t="s">
        <v>150</v>
      </c>
      <c r="E157" s="109" t="s">
        <v>743</v>
      </c>
      <c r="F157" s="127" t="s">
        <v>2285</v>
      </c>
      <c r="G157" s="128" t="s">
        <v>348</v>
      </c>
      <c r="H157" s="129">
        <v>9</v>
      </c>
      <c r="I157" s="129"/>
      <c r="J157" s="129"/>
      <c r="K157" s="129"/>
      <c r="L157" s="92" t="s">
        <v>1</v>
      </c>
      <c r="M157" s="324"/>
      <c r="N157" s="261"/>
      <c r="O157" s="261"/>
    </row>
    <row r="158" spans="2:18" s="1" customFormat="1" ht="33.75" customHeight="1" x14ac:dyDescent="0.2">
      <c r="B158" s="89"/>
      <c r="C158" s="108" t="s">
        <v>214</v>
      </c>
      <c r="D158" s="108" t="s">
        <v>150</v>
      </c>
      <c r="E158" s="109" t="s">
        <v>744</v>
      </c>
      <c r="F158" s="127" t="s">
        <v>2289</v>
      </c>
      <c r="G158" s="128" t="s">
        <v>348</v>
      </c>
      <c r="H158" s="129">
        <v>2</v>
      </c>
      <c r="I158" s="129"/>
      <c r="J158" s="129"/>
      <c r="K158" s="129"/>
      <c r="L158" s="92" t="s">
        <v>1</v>
      </c>
      <c r="M158" s="324"/>
      <c r="N158" s="261"/>
      <c r="O158" s="261"/>
    </row>
    <row r="159" spans="2:18" s="1" customFormat="1" ht="33.75" customHeight="1" x14ac:dyDescent="0.2">
      <c r="B159" s="89"/>
      <c r="C159" s="108" t="s">
        <v>217</v>
      </c>
      <c r="D159" s="108" t="s">
        <v>150</v>
      </c>
      <c r="E159" s="109" t="s">
        <v>745</v>
      </c>
      <c r="F159" s="127" t="s">
        <v>2279</v>
      </c>
      <c r="G159" s="128" t="s">
        <v>348</v>
      </c>
      <c r="H159" s="129">
        <v>6</v>
      </c>
      <c r="I159" s="129"/>
      <c r="J159" s="129"/>
      <c r="K159" s="129"/>
      <c r="L159" s="92" t="s">
        <v>1</v>
      </c>
      <c r="M159" s="324"/>
      <c r="N159" s="261"/>
      <c r="O159" s="261"/>
    </row>
    <row r="160" spans="2:18" s="1" customFormat="1" ht="46.5" customHeight="1" x14ac:dyDescent="0.2">
      <c r="B160" s="89"/>
      <c r="C160" s="108" t="s">
        <v>221</v>
      </c>
      <c r="D160" s="108" t="s">
        <v>150</v>
      </c>
      <c r="E160" s="109" t="s">
        <v>746</v>
      </c>
      <c r="F160" s="127" t="s">
        <v>2286</v>
      </c>
      <c r="G160" s="128" t="s">
        <v>348</v>
      </c>
      <c r="H160" s="129">
        <v>41</v>
      </c>
      <c r="I160" s="129"/>
      <c r="J160" s="129"/>
      <c r="K160" s="129"/>
      <c r="L160" s="92" t="s">
        <v>1</v>
      </c>
      <c r="M160" s="324"/>
      <c r="N160" s="261"/>
      <c r="O160" s="283"/>
    </row>
    <row r="161" spans="2:15" s="1" customFormat="1" ht="46.5" customHeight="1" x14ac:dyDescent="0.2">
      <c r="B161" s="89"/>
      <c r="C161" s="108" t="s">
        <v>223</v>
      </c>
      <c r="D161" s="108" t="s">
        <v>150</v>
      </c>
      <c r="E161" s="109" t="s">
        <v>747</v>
      </c>
      <c r="F161" s="127" t="s">
        <v>2290</v>
      </c>
      <c r="G161" s="128" t="s">
        <v>348</v>
      </c>
      <c r="H161" s="129">
        <v>1</v>
      </c>
      <c r="I161" s="129"/>
      <c r="J161" s="129"/>
      <c r="K161" s="129"/>
      <c r="L161" s="92" t="s">
        <v>1</v>
      </c>
      <c r="M161" s="324"/>
      <c r="N161" s="261"/>
      <c r="O161" s="261"/>
    </row>
    <row r="162" spans="2:15" s="1" customFormat="1" ht="46.5" customHeight="1" x14ac:dyDescent="0.2">
      <c r="B162" s="89"/>
      <c r="C162" s="108" t="s">
        <v>230</v>
      </c>
      <c r="D162" s="108" t="s">
        <v>150</v>
      </c>
      <c r="E162" s="109" t="s">
        <v>748</v>
      </c>
      <c r="F162" s="127" t="s">
        <v>2291</v>
      </c>
      <c r="G162" s="128" t="s">
        <v>348</v>
      </c>
      <c r="H162" s="129">
        <v>6</v>
      </c>
      <c r="I162" s="129"/>
      <c r="J162" s="129"/>
      <c r="K162" s="129"/>
      <c r="L162" s="92" t="s">
        <v>1</v>
      </c>
      <c r="M162" s="324"/>
      <c r="N162" s="261"/>
      <c r="O162" s="261"/>
    </row>
    <row r="163" spans="2:15" s="11" customFormat="1" ht="25.9" customHeight="1" x14ac:dyDescent="0.2">
      <c r="B163" s="85"/>
      <c r="C163" s="267"/>
      <c r="D163" s="268" t="s">
        <v>56</v>
      </c>
      <c r="E163" s="271" t="s">
        <v>749</v>
      </c>
      <c r="F163" s="271" t="s">
        <v>2011</v>
      </c>
      <c r="G163" s="267"/>
      <c r="H163" s="267"/>
      <c r="I163" s="267"/>
      <c r="J163" s="267"/>
      <c r="K163" s="272"/>
      <c r="L163" s="172"/>
      <c r="M163" s="323"/>
      <c r="N163" s="284"/>
      <c r="O163" s="284"/>
    </row>
    <row r="164" spans="2:15" s="1" customFormat="1" ht="21.75" customHeight="1" x14ac:dyDescent="0.2">
      <c r="B164" s="89"/>
      <c r="C164" s="108" t="s">
        <v>232</v>
      </c>
      <c r="D164" s="108" t="s">
        <v>150</v>
      </c>
      <c r="E164" s="109" t="s">
        <v>750</v>
      </c>
      <c r="F164" s="127" t="s">
        <v>1759</v>
      </c>
      <c r="G164" s="128" t="s">
        <v>234</v>
      </c>
      <c r="H164" s="129">
        <v>230</v>
      </c>
      <c r="I164" s="129"/>
      <c r="J164" s="129"/>
      <c r="K164" s="129"/>
      <c r="L164" s="92" t="s">
        <v>1</v>
      </c>
      <c r="M164" s="324"/>
    </row>
    <row r="165" spans="2:15" s="1" customFormat="1" ht="21.75" customHeight="1" x14ac:dyDescent="0.2">
      <c r="B165" s="89"/>
      <c r="C165" s="108" t="s">
        <v>239</v>
      </c>
      <c r="D165" s="108" t="s">
        <v>150</v>
      </c>
      <c r="E165" s="109" t="s">
        <v>751</v>
      </c>
      <c r="F165" s="127" t="s">
        <v>1760</v>
      </c>
      <c r="G165" s="128" t="s">
        <v>234</v>
      </c>
      <c r="H165" s="129">
        <v>96</v>
      </c>
      <c r="I165" s="129"/>
      <c r="J165" s="129"/>
      <c r="K165" s="129"/>
      <c r="L165" s="92" t="s">
        <v>1</v>
      </c>
      <c r="M165" s="324"/>
    </row>
    <row r="166" spans="2:15" s="1" customFormat="1" ht="21.75" customHeight="1" x14ac:dyDescent="0.2">
      <c r="B166" s="89"/>
      <c r="C166" s="108" t="s">
        <v>241</v>
      </c>
      <c r="D166" s="108" t="s">
        <v>150</v>
      </c>
      <c r="E166" s="109" t="s">
        <v>752</v>
      </c>
      <c r="F166" s="127" t="s">
        <v>1761</v>
      </c>
      <c r="G166" s="128" t="s">
        <v>348</v>
      </c>
      <c r="H166" s="129">
        <v>4</v>
      </c>
      <c r="I166" s="129"/>
      <c r="J166" s="129"/>
      <c r="K166" s="129"/>
      <c r="L166" s="92" t="s">
        <v>1</v>
      </c>
      <c r="M166" s="324"/>
    </row>
    <row r="167" spans="2:15" s="1" customFormat="1" ht="29.25" customHeight="1" x14ac:dyDescent="0.2">
      <c r="B167" s="89"/>
      <c r="C167" s="108" t="s">
        <v>307</v>
      </c>
      <c r="D167" s="108" t="s">
        <v>150</v>
      </c>
      <c r="E167" s="109" t="s">
        <v>753</v>
      </c>
      <c r="F167" s="127" t="s">
        <v>2100</v>
      </c>
      <c r="G167" s="128" t="s">
        <v>348</v>
      </c>
      <c r="H167" s="129">
        <v>6</v>
      </c>
      <c r="I167" s="129"/>
      <c r="J167" s="129"/>
      <c r="K167" s="129"/>
      <c r="L167" s="92" t="s">
        <v>1</v>
      </c>
      <c r="M167" s="324"/>
    </row>
    <row r="168" spans="2:15" s="1" customFormat="1" ht="21.75" customHeight="1" x14ac:dyDescent="0.2">
      <c r="B168" s="89"/>
      <c r="C168" s="108" t="s">
        <v>309</v>
      </c>
      <c r="D168" s="108" t="s">
        <v>150</v>
      </c>
      <c r="E168" s="109" t="s">
        <v>754</v>
      </c>
      <c r="F168" s="127" t="s">
        <v>1762</v>
      </c>
      <c r="G168" s="128" t="s">
        <v>348</v>
      </c>
      <c r="H168" s="129">
        <v>6</v>
      </c>
      <c r="I168" s="129"/>
      <c r="J168" s="129"/>
      <c r="K168" s="129"/>
      <c r="L168" s="92" t="s">
        <v>1</v>
      </c>
      <c r="M168" s="324"/>
    </row>
    <row r="169" spans="2:15" s="1" customFormat="1" ht="35.25" customHeight="1" x14ac:dyDescent="0.2">
      <c r="B169" s="89"/>
      <c r="C169" s="108" t="s">
        <v>311</v>
      </c>
      <c r="D169" s="108" t="s">
        <v>150</v>
      </c>
      <c r="E169" s="109" t="s">
        <v>755</v>
      </c>
      <c r="F169" s="127" t="s">
        <v>2158</v>
      </c>
      <c r="G169" s="128" t="s">
        <v>348</v>
      </c>
      <c r="H169" s="129">
        <v>2</v>
      </c>
      <c r="I169" s="129"/>
      <c r="J169" s="129"/>
      <c r="K169" s="129"/>
      <c r="L169" s="92" t="s">
        <v>1</v>
      </c>
      <c r="M169" s="324"/>
    </row>
    <row r="170" spans="2:15" s="1" customFormat="1" ht="21.75" customHeight="1" x14ac:dyDescent="0.2">
      <c r="B170" s="89"/>
      <c r="C170" s="108" t="s">
        <v>313</v>
      </c>
      <c r="D170" s="108" t="s">
        <v>150</v>
      </c>
      <c r="E170" s="109" t="s">
        <v>756</v>
      </c>
      <c r="F170" s="127" t="s">
        <v>1763</v>
      </c>
      <c r="G170" s="128" t="s">
        <v>348</v>
      </c>
      <c r="H170" s="129">
        <v>1</v>
      </c>
      <c r="I170" s="129"/>
      <c r="J170" s="129"/>
      <c r="K170" s="129"/>
      <c r="L170" s="92" t="s">
        <v>1</v>
      </c>
      <c r="M170" s="324"/>
    </row>
    <row r="171" spans="2:15" s="1" customFormat="1" ht="21.75" customHeight="1" x14ac:dyDescent="0.2">
      <c r="B171" s="89"/>
      <c r="C171" s="108" t="s">
        <v>316</v>
      </c>
      <c r="D171" s="108" t="s">
        <v>150</v>
      </c>
      <c r="E171" s="109" t="s">
        <v>757</v>
      </c>
      <c r="F171" s="127" t="s">
        <v>1764</v>
      </c>
      <c r="G171" s="128" t="s">
        <v>348</v>
      </c>
      <c r="H171" s="129">
        <v>11</v>
      </c>
      <c r="I171" s="129"/>
      <c r="J171" s="129"/>
      <c r="K171" s="129"/>
      <c r="L171" s="92" t="s">
        <v>1</v>
      </c>
      <c r="M171" s="324"/>
    </row>
    <row r="172" spans="2:15" s="1" customFormat="1" ht="21.75" customHeight="1" x14ac:dyDescent="0.2">
      <c r="B172" s="89"/>
      <c r="C172" s="108" t="s">
        <v>318</v>
      </c>
      <c r="D172" s="108" t="s">
        <v>150</v>
      </c>
      <c r="E172" s="109" t="s">
        <v>758</v>
      </c>
      <c r="F172" s="127" t="s">
        <v>1765</v>
      </c>
      <c r="G172" s="128" t="s">
        <v>348</v>
      </c>
      <c r="H172" s="129">
        <v>60</v>
      </c>
      <c r="I172" s="129"/>
      <c r="J172" s="129"/>
      <c r="K172" s="129"/>
      <c r="L172" s="92" t="s">
        <v>1</v>
      </c>
      <c r="M172" s="324"/>
    </row>
    <row r="173" spans="2:15" s="11" customFormat="1" ht="25.9" customHeight="1" x14ac:dyDescent="0.2">
      <c r="B173" s="85"/>
      <c r="C173" s="267"/>
      <c r="D173" s="268" t="s">
        <v>56</v>
      </c>
      <c r="E173" s="271" t="s">
        <v>759</v>
      </c>
      <c r="F173" s="271" t="s">
        <v>701</v>
      </c>
      <c r="G173" s="267"/>
      <c r="H173" s="267"/>
      <c r="I173" s="267"/>
      <c r="J173" s="267"/>
      <c r="K173" s="272"/>
      <c r="L173" s="172"/>
      <c r="M173" s="323"/>
    </row>
    <row r="174" spans="2:15" s="1" customFormat="1" ht="89.25" customHeight="1" x14ac:dyDescent="0.2">
      <c r="B174" s="89"/>
      <c r="C174" s="108" t="s">
        <v>320</v>
      </c>
      <c r="D174" s="108" t="s">
        <v>150</v>
      </c>
      <c r="E174" s="109" t="s">
        <v>760</v>
      </c>
      <c r="F174" s="127" t="s">
        <v>2113</v>
      </c>
      <c r="G174" s="128" t="s">
        <v>704</v>
      </c>
      <c r="H174" s="129">
        <v>240</v>
      </c>
      <c r="I174" s="129"/>
      <c r="J174" s="129"/>
      <c r="K174" s="129"/>
      <c r="L174" s="92" t="s">
        <v>1</v>
      </c>
      <c r="M174" s="324"/>
    </row>
    <row r="175" spans="2:15" s="1" customFormat="1" ht="28.5" customHeight="1" x14ac:dyDescent="0.2">
      <c r="B175" s="89"/>
      <c r="C175" s="108" t="s">
        <v>322</v>
      </c>
      <c r="D175" s="108" t="s">
        <v>150</v>
      </c>
      <c r="E175" s="109" t="s">
        <v>761</v>
      </c>
      <c r="F175" s="127" t="s">
        <v>2012</v>
      </c>
      <c r="G175" s="128" t="s">
        <v>704</v>
      </c>
      <c r="H175" s="129">
        <v>80</v>
      </c>
      <c r="I175" s="129"/>
      <c r="J175" s="129"/>
      <c r="K175" s="129"/>
      <c r="L175" s="92" t="s">
        <v>1</v>
      </c>
      <c r="M175" s="324"/>
    </row>
    <row r="176" spans="2:15" s="1" customFormat="1" ht="6.95" customHeight="1" x14ac:dyDescent="0.2">
      <c r="B176" s="41"/>
      <c r="C176" s="278"/>
      <c r="D176" s="278"/>
      <c r="E176" s="278"/>
      <c r="F176" s="278"/>
      <c r="G176" s="278"/>
      <c r="H176" s="278"/>
      <c r="I176" s="278"/>
      <c r="J176" s="278"/>
      <c r="K176" s="278"/>
      <c r="L176" s="278"/>
      <c r="M176" s="324"/>
    </row>
  </sheetData>
  <autoFilter ref="C132:L175"/>
  <mergeCells count="15">
    <mergeCell ref="O152:Q152"/>
    <mergeCell ref="E119:H119"/>
    <mergeCell ref="E123:H123"/>
    <mergeCell ref="E121:H121"/>
    <mergeCell ref="E125:H125"/>
    <mergeCell ref="E91:H91"/>
    <mergeCell ref="E7:H7"/>
    <mergeCell ref="E11:H11"/>
    <mergeCell ref="E9:H9"/>
    <mergeCell ref="E13:H13"/>
    <mergeCell ref="E22:H22"/>
    <mergeCell ref="E31:H31"/>
    <mergeCell ref="E85:H85"/>
    <mergeCell ref="E89:H89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8"/>
  <sheetViews>
    <sheetView showGridLines="0" topLeftCell="A134" zoomScale="80" zoomScaleNormal="80" workbookViewId="0">
      <selection activeCell="F148" sqref="F14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2.33203125" customWidth="1"/>
    <col min="15" max="15" width="17.5" bestFit="1" customWidth="1"/>
    <col min="16" max="16" width="11" customWidth="1"/>
    <col min="17" max="17" width="15" customWidth="1"/>
    <col min="18" max="18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110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762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6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6" s="1" customFormat="1" ht="14.45" customHeight="1" x14ac:dyDescent="0.2">
      <c r="B34" s="29"/>
      <c r="D34" s="21" t="s">
        <v>113</v>
      </c>
      <c r="K34" s="27"/>
      <c r="M34" s="29"/>
    </row>
    <row r="35" spans="2:16" s="1" customFormat="1" ht="12.75" x14ac:dyDescent="0.2">
      <c r="B35" s="29"/>
      <c r="E35" s="23" t="s">
        <v>27</v>
      </c>
      <c r="K35" s="66"/>
      <c r="M35" s="29"/>
    </row>
    <row r="36" spans="2:16" s="1" customFormat="1" ht="12.75" x14ac:dyDescent="0.2">
      <c r="B36" s="29"/>
      <c r="E36" s="23" t="s">
        <v>28</v>
      </c>
      <c r="K36" s="66"/>
      <c r="M36" s="29"/>
      <c r="O36" s="180"/>
    </row>
    <row r="37" spans="2:16" s="1" customFormat="1" ht="14.45" customHeight="1" x14ac:dyDescent="0.2">
      <c r="B37" s="29"/>
      <c r="D37" s="26" t="s">
        <v>114</v>
      </c>
      <c r="K37" s="27"/>
      <c r="M37" s="29"/>
    </row>
    <row r="38" spans="2:16" s="1" customFormat="1" ht="25.35" customHeight="1" x14ac:dyDescent="0.2">
      <c r="B38" s="29"/>
      <c r="D38" s="67" t="s">
        <v>30</v>
      </c>
      <c r="E38" s="155"/>
      <c r="F38" s="155"/>
      <c r="G38" s="155"/>
      <c r="H38" s="155"/>
      <c r="I38" s="155"/>
      <c r="J38" s="155"/>
      <c r="K38" s="175"/>
      <c r="M38" s="29"/>
      <c r="O38" s="179"/>
      <c r="P38" s="177"/>
    </row>
    <row r="39" spans="2:16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6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6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6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6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6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6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6" s="1" customFormat="1" ht="6.95" customHeight="1" x14ac:dyDescent="0.2">
      <c r="B46" s="29"/>
      <c r="M46" s="29"/>
    </row>
    <row r="47" spans="2:16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O47" s="179"/>
    </row>
    <row r="48" spans="2:16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110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01.01-03 - časť. 03)	Ústredné kúrenie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130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133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763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764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765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766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767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9" customFormat="1" ht="19.899999999999999" customHeight="1" x14ac:dyDescent="0.2">
      <c r="B108" s="79"/>
      <c r="C108" s="183"/>
      <c r="D108" s="302" t="s">
        <v>768</v>
      </c>
      <c r="E108" s="303"/>
      <c r="F108" s="303"/>
      <c r="G108" s="303"/>
      <c r="H108" s="303"/>
      <c r="I108" s="304"/>
      <c r="J108" s="304"/>
      <c r="K108" s="304"/>
      <c r="M108" s="79"/>
    </row>
    <row r="109" spans="2:13" s="9" customFormat="1" ht="19.899999999999999" customHeight="1" x14ac:dyDescent="0.2">
      <c r="B109" s="79"/>
      <c r="C109" s="183"/>
      <c r="D109" s="302" t="s">
        <v>136</v>
      </c>
      <c r="E109" s="303"/>
      <c r="F109" s="303"/>
      <c r="G109" s="303"/>
      <c r="H109" s="303"/>
      <c r="I109" s="304"/>
      <c r="J109" s="304"/>
      <c r="K109" s="304"/>
      <c r="M109" s="79"/>
    </row>
    <row r="110" spans="2:13" s="8" customFormat="1" ht="24.95" customHeight="1" x14ac:dyDescent="0.2">
      <c r="B110" s="78"/>
      <c r="C110" s="285"/>
      <c r="D110" s="286" t="s">
        <v>138</v>
      </c>
      <c r="E110" s="287"/>
      <c r="F110" s="287"/>
      <c r="G110" s="287"/>
      <c r="H110" s="287"/>
      <c r="I110" s="288"/>
      <c r="J110" s="288"/>
      <c r="K110" s="288"/>
      <c r="M110" s="78"/>
    </row>
    <row r="111" spans="2:13" s="1" customFormat="1" ht="21.75" customHeight="1" x14ac:dyDescent="0.2">
      <c r="B111" s="29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29"/>
    </row>
    <row r="112" spans="2:13" s="1" customFormat="1" ht="6.95" customHeight="1" x14ac:dyDescent="0.2">
      <c r="B112" s="29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29"/>
    </row>
    <row r="113" spans="2:13" s="1" customFormat="1" ht="29.25" customHeight="1" x14ac:dyDescent="0.2">
      <c r="B113" s="29"/>
      <c r="C113" s="306" t="s">
        <v>139</v>
      </c>
      <c r="D113" s="188"/>
      <c r="E113" s="188"/>
      <c r="F113" s="188"/>
      <c r="G113" s="188"/>
      <c r="H113" s="188"/>
      <c r="I113" s="188"/>
      <c r="J113" s="188"/>
      <c r="K113" s="293"/>
      <c r="L113" s="188"/>
      <c r="M113" s="29"/>
    </row>
    <row r="114" spans="2:13" s="1" customFormat="1" ht="18" customHeight="1" x14ac:dyDescent="0.2">
      <c r="B114" s="29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29"/>
    </row>
    <row r="115" spans="2:13" s="1" customFormat="1" ht="29.25" customHeight="1" x14ac:dyDescent="0.2">
      <c r="B115" s="29"/>
      <c r="C115" s="307" t="s">
        <v>105</v>
      </c>
      <c r="D115" s="62"/>
      <c r="E115" s="62"/>
      <c r="F115" s="62"/>
      <c r="G115" s="62"/>
      <c r="H115" s="62"/>
      <c r="I115" s="62"/>
      <c r="J115" s="62"/>
      <c r="K115" s="308"/>
      <c r="L115" s="62"/>
      <c r="M115" s="29"/>
    </row>
    <row r="116" spans="2:13" s="1" customFormat="1" ht="6.95" customHeight="1" x14ac:dyDescent="0.2"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29"/>
    </row>
    <row r="120" spans="2:13" s="1" customFormat="1" ht="6.95" customHeight="1" x14ac:dyDescent="0.2"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29"/>
    </row>
    <row r="121" spans="2:13" s="1" customFormat="1" ht="24.95" customHeight="1" x14ac:dyDescent="0.2">
      <c r="B121" s="29"/>
      <c r="C121" s="19" t="s">
        <v>140</v>
      </c>
      <c r="M121" s="29"/>
    </row>
    <row r="122" spans="2:13" s="1" customFormat="1" ht="6.95" customHeight="1" x14ac:dyDescent="0.2">
      <c r="B122" s="29"/>
      <c r="M122" s="29"/>
    </row>
    <row r="123" spans="2:13" s="1" customFormat="1" ht="12" customHeight="1" x14ac:dyDescent="0.2">
      <c r="B123" s="29"/>
      <c r="C123" s="23" t="s">
        <v>6</v>
      </c>
      <c r="M123" s="29"/>
    </row>
    <row r="124" spans="2:13" s="1" customFormat="1" ht="16.5" customHeight="1" x14ac:dyDescent="0.2">
      <c r="B124" s="29"/>
      <c r="E124" s="410" t="str">
        <f>E7</f>
        <v>Rožňava ORPZ, rekonštrukcia a modernizácia objektu</v>
      </c>
      <c r="F124" s="411"/>
      <c r="G124" s="411"/>
      <c r="H124" s="411"/>
      <c r="M124" s="29"/>
    </row>
    <row r="125" spans="2:13" ht="12" customHeight="1" x14ac:dyDescent="0.2">
      <c r="B125" s="18"/>
      <c r="C125" s="23" t="s">
        <v>107</v>
      </c>
      <c r="M125" s="18"/>
    </row>
    <row r="126" spans="2:13" ht="16.5" customHeight="1" x14ac:dyDescent="0.2">
      <c r="B126" s="18"/>
      <c r="E126" s="410" t="s">
        <v>108</v>
      </c>
      <c r="F126" s="382"/>
      <c r="G126" s="382"/>
      <c r="H126" s="382"/>
      <c r="M126" s="18"/>
    </row>
    <row r="127" spans="2:13" ht="12" customHeight="1" x14ac:dyDescent="0.2">
      <c r="B127" s="18"/>
      <c r="C127" s="23" t="s">
        <v>109</v>
      </c>
      <c r="M127" s="18"/>
    </row>
    <row r="128" spans="2:13" s="1" customFormat="1" ht="16.5" customHeight="1" x14ac:dyDescent="0.2">
      <c r="B128" s="29"/>
      <c r="E128" s="412" t="s">
        <v>110</v>
      </c>
      <c r="F128" s="413"/>
      <c r="G128" s="413"/>
      <c r="H128" s="413"/>
      <c r="M128" s="29"/>
    </row>
    <row r="129" spans="2:15" s="1" customFormat="1" ht="12" customHeight="1" x14ac:dyDescent="0.2">
      <c r="B129" s="29"/>
      <c r="C129" s="23" t="s">
        <v>111</v>
      </c>
      <c r="M129" s="29"/>
    </row>
    <row r="130" spans="2:15" s="1" customFormat="1" ht="16.5" customHeight="1" x14ac:dyDescent="0.2">
      <c r="B130" s="29"/>
      <c r="E130" s="378" t="str">
        <f>E13</f>
        <v>01.01-03 - časť. 03)	Ústredné kúrenie</v>
      </c>
      <c r="F130" s="413"/>
      <c r="G130" s="413"/>
      <c r="H130" s="413"/>
      <c r="M130" s="29"/>
    </row>
    <row r="131" spans="2:15" s="1" customFormat="1" ht="6.95" customHeight="1" x14ac:dyDescent="0.2">
      <c r="B131" s="29"/>
      <c r="M131" s="29"/>
    </row>
    <row r="132" spans="2:15" s="1" customFormat="1" ht="12" customHeight="1" x14ac:dyDescent="0.2">
      <c r="B132" s="29"/>
      <c r="C132" s="23" t="s">
        <v>10</v>
      </c>
      <c r="F132" s="21" t="str">
        <f>F16</f>
        <v>Rožňava ORPZ</v>
      </c>
      <c r="I132" s="23" t="s">
        <v>12</v>
      </c>
      <c r="J132" s="49"/>
      <c r="M132" s="29"/>
    </row>
    <row r="133" spans="2:15" s="1" customFormat="1" ht="6.95" customHeight="1" x14ac:dyDescent="0.2">
      <c r="B133" s="29"/>
      <c r="M133" s="29"/>
    </row>
    <row r="134" spans="2:15" s="1" customFormat="1" ht="15.2" customHeight="1" x14ac:dyDescent="0.2">
      <c r="B134" s="29"/>
      <c r="C134" s="23" t="s">
        <v>13</v>
      </c>
      <c r="F134" s="21" t="str">
        <f>E19</f>
        <v>Ministerstvo vnútra Slovenskej republiky</v>
      </c>
      <c r="I134" s="23" t="s">
        <v>20</v>
      </c>
      <c r="J134" s="24" t="str">
        <f>E25</f>
        <v>Aproving s.r.o.</v>
      </c>
      <c r="M134" s="29"/>
    </row>
    <row r="135" spans="2:15" s="1" customFormat="1" ht="15.2" customHeight="1" x14ac:dyDescent="0.2">
      <c r="B135" s="29"/>
      <c r="C135" s="23" t="s">
        <v>18</v>
      </c>
      <c r="F135" s="21" t="str">
        <f>IF(E22="","",E22)</f>
        <v xml:space="preserve"> </v>
      </c>
      <c r="I135" s="23" t="s">
        <v>24</v>
      </c>
      <c r="J135" s="24" t="str">
        <f>E28</f>
        <v xml:space="preserve"> </v>
      </c>
      <c r="M135" s="29"/>
    </row>
    <row r="136" spans="2:15" s="1" customFormat="1" ht="10.35" customHeight="1" x14ac:dyDescent="0.2">
      <c r="B136" s="29"/>
      <c r="M136" s="29"/>
    </row>
    <row r="137" spans="2:15" s="10" customFormat="1" ht="29.25" customHeight="1" x14ac:dyDescent="0.2">
      <c r="B137" s="80"/>
      <c r="C137" s="81" t="s">
        <v>141</v>
      </c>
      <c r="D137" s="82" t="s">
        <v>54</v>
      </c>
      <c r="E137" s="82" t="s">
        <v>50</v>
      </c>
      <c r="F137" s="82" t="s">
        <v>51</v>
      </c>
      <c r="G137" s="82" t="s">
        <v>142</v>
      </c>
      <c r="H137" s="82" t="s">
        <v>143</v>
      </c>
      <c r="I137" s="82" t="s">
        <v>144</v>
      </c>
      <c r="J137" s="82" t="s">
        <v>145</v>
      </c>
      <c r="K137" s="83" t="s">
        <v>119</v>
      </c>
      <c r="L137" s="84" t="s">
        <v>146</v>
      </c>
      <c r="M137" s="80"/>
    </row>
    <row r="138" spans="2:15" s="1" customFormat="1" ht="22.9" customHeight="1" x14ac:dyDescent="0.25">
      <c r="B138" s="29"/>
      <c r="C138" s="56" t="s">
        <v>113</v>
      </c>
      <c r="D138" s="155"/>
      <c r="E138" s="155"/>
      <c r="F138" s="155"/>
      <c r="G138" s="155"/>
      <c r="H138" s="155"/>
      <c r="I138" s="155"/>
      <c r="J138" s="155"/>
      <c r="K138" s="280"/>
      <c r="M138" s="29"/>
      <c r="O138" s="196" t="s">
        <v>1889</v>
      </c>
    </row>
    <row r="139" spans="2:15" s="11" customFormat="1" ht="25.9" customHeight="1" x14ac:dyDescent="0.2">
      <c r="B139" s="85"/>
      <c r="C139" s="172"/>
      <c r="D139" s="219" t="s">
        <v>56</v>
      </c>
      <c r="E139" s="264" t="s">
        <v>471</v>
      </c>
      <c r="F139" s="264" t="s">
        <v>472</v>
      </c>
      <c r="G139" s="172"/>
      <c r="H139" s="172"/>
      <c r="I139" s="172"/>
      <c r="J139" s="172"/>
      <c r="K139" s="265"/>
      <c r="M139" s="85"/>
      <c r="O139" s="196">
        <v>1.3876999999999999</v>
      </c>
    </row>
    <row r="140" spans="2:15" s="11" customFormat="1" ht="22.9" customHeight="1" x14ac:dyDescent="0.2">
      <c r="B140" s="85"/>
      <c r="C140" s="172"/>
      <c r="D140" s="219" t="s">
        <v>56</v>
      </c>
      <c r="E140" s="220" t="s">
        <v>527</v>
      </c>
      <c r="F140" s="220" t="s">
        <v>528</v>
      </c>
      <c r="G140" s="172"/>
      <c r="H140" s="172"/>
      <c r="I140" s="172"/>
      <c r="J140" s="172"/>
      <c r="K140" s="222"/>
      <c r="M140" s="85"/>
    </row>
    <row r="141" spans="2:15" s="1" customFormat="1" ht="49.5" customHeight="1" x14ac:dyDescent="0.2">
      <c r="B141" s="89"/>
      <c r="C141" s="108" t="s">
        <v>60</v>
      </c>
      <c r="D141" s="108" t="s">
        <v>150</v>
      </c>
      <c r="E141" s="109" t="s">
        <v>769</v>
      </c>
      <c r="F141" s="127" t="s">
        <v>2063</v>
      </c>
      <c r="G141" s="128" t="s">
        <v>234</v>
      </c>
      <c r="H141" s="129">
        <v>1038</v>
      </c>
      <c r="I141" s="129"/>
      <c r="J141" s="129"/>
      <c r="K141" s="129"/>
      <c r="L141" s="92" t="s">
        <v>1</v>
      </c>
      <c r="M141" s="29"/>
      <c r="O141" s="276"/>
    </row>
    <row r="142" spans="2:15" s="1" customFormat="1" ht="42" customHeight="1" x14ac:dyDescent="0.2">
      <c r="B142" s="89"/>
      <c r="C142" s="273" t="s">
        <v>64</v>
      </c>
      <c r="D142" s="273" t="s">
        <v>218</v>
      </c>
      <c r="E142" s="274" t="s">
        <v>770</v>
      </c>
      <c r="F142" s="201" t="s">
        <v>2036</v>
      </c>
      <c r="G142" s="202" t="s">
        <v>234</v>
      </c>
      <c r="H142" s="203">
        <v>22</v>
      </c>
      <c r="I142" s="203"/>
      <c r="J142" s="240"/>
      <c r="K142" s="203"/>
      <c r="L142" s="104" t="s">
        <v>1</v>
      </c>
      <c r="M142" s="105"/>
      <c r="O142" s="198"/>
    </row>
    <row r="143" spans="2:15" s="1" customFormat="1" ht="42" customHeight="1" x14ac:dyDescent="0.2">
      <c r="B143" s="89"/>
      <c r="C143" s="273" t="s">
        <v>68</v>
      </c>
      <c r="D143" s="273" t="s">
        <v>218</v>
      </c>
      <c r="E143" s="274" t="s">
        <v>771</v>
      </c>
      <c r="F143" s="201" t="s">
        <v>2037</v>
      </c>
      <c r="G143" s="202" t="s">
        <v>234</v>
      </c>
      <c r="H143" s="203">
        <v>30</v>
      </c>
      <c r="I143" s="203"/>
      <c r="J143" s="240"/>
      <c r="K143" s="203"/>
      <c r="L143" s="104" t="s">
        <v>1</v>
      </c>
      <c r="M143" s="105"/>
      <c r="O143" s="198"/>
    </row>
    <row r="144" spans="2:15" s="1" customFormat="1" ht="42" customHeight="1" x14ac:dyDescent="0.2">
      <c r="B144" s="89"/>
      <c r="C144" s="273" t="s">
        <v>155</v>
      </c>
      <c r="D144" s="273" t="s">
        <v>218</v>
      </c>
      <c r="E144" s="274" t="s">
        <v>772</v>
      </c>
      <c r="F144" s="201" t="s">
        <v>2038</v>
      </c>
      <c r="G144" s="202" t="s">
        <v>234</v>
      </c>
      <c r="H144" s="203">
        <v>100</v>
      </c>
      <c r="I144" s="203"/>
      <c r="J144" s="240"/>
      <c r="K144" s="203"/>
      <c r="L144" s="104" t="s">
        <v>1</v>
      </c>
      <c r="M144" s="105"/>
      <c r="O144" s="198"/>
    </row>
    <row r="145" spans="2:18" s="1" customFormat="1" ht="42" customHeight="1" x14ac:dyDescent="0.2">
      <c r="B145" s="89"/>
      <c r="C145" s="273" t="s">
        <v>166</v>
      </c>
      <c r="D145" s="273" t="s">
        <v>218</v>
      </c>
      <c r="E145" s="274" t="s">
        <v>773</v>
      </c>
      <c r="F145" s="201" t="s">
        <v>2039</v>
      </c>
      <c r="G145" s="202" t="s">
        <v>234</v>
      </c>
      <c r="H145" s="203">
        <v>160</v>
      </c>
      <c r="I145" s="203"/>
      <c r="J145" s="240"/>
      <c r="K145" s="203"/>
      <c r="L145" s="104" t="s">
        <v>1</v>
      </c>
      <c r="M145" s="105"/>
      <c r="O145" s="198"/>
    </row>
    <row r="146" spans="2:18" s="1" customFormat="1" ht="42" customHeight="1" x14ac:dyDescent="0.2">
      <c r="B146" s="89"/>
      <c r="C146" s="273" t="s">
        <v>171</v>
      </c>
      <c r="D146" s="273" t="s">
        <v>218</v>
      </c>
      <c r="E146" s="274" t="s">
        <v>774</v>
      </c>
      <c r="F146" s="201" t="s">
        <v>2040</v>
      </c>
      <c r="G146" s="202" t="s">
        <v>234</v>
      </c>
      <c r="H146" s="203">
        <v>34</v>
      </c>
      <c r="I146" s="203"/>
      <c r="J146" s="240"/>
      <c r="K146" s="203"/>
      <c r="L146" s="104" t="s">
        <v>1</v>
      </c>
      <c r="M146" s="105"/>
      <c r="O146" s="198"/>
    </row>
    <row r="147" spans="2:18" s="1" customFormat="1" ht="42" customHeight="1" x14ac:dyDescent="0.2">
      <c r="B147" s="89"/>
      <c r="C147" s="273" t="s">
        <v>175</v>
      </c>
      <c r="D147" s="273" t="s">
        <v>218</v>
      </c>
      <c r="E147" s="274" t="s">
        <v>775</v>
      </c>
      <c r="F147" s="201" t="s">
        <v>2041</v>
      </c>
      <c r="G147" s="202" t="s">
        <v>234</v>
      </c>
      <c r="H147" s="203">
        <v>64</v>
      </c>
      <c r="I147" s="203"/>
      <c r="J147" s="240"/>
      <c r="K147" s="203"/>
      <c r="L147" s="104" t="s">
        <v>1</v>
      </c>
      <c r="M147" s="105"/>
      <c r="O147" s="198"/>
    </row>
    <row r="148" spans="2:18" s="1" customFormat="1" ht="42" customHeight="1" x14ac:dyDescent="0.2">
      <c r="B148" s="89"/>
      <c r="C148" s="273" t="s">
        <v>177</v>
      </c>
      <c r="D148" s="273" t="s">
        <v>218</v>
      </c>
      <c r="E148" s="274" t="s">
        <v>776</v>
      </c>
      <c r="F148" s="201" t="s">
        <v>2042</v>
      </c>
      <c r="G148" s="202" t="s">
        <v>234</v>
      </c>
      <c r="H148" s="203">
        <v>42</v>
      </c>
      <c r="I148" s="203"/>
      <c r="J148" s="240"/>
      <c r="K148" s="203"/>
      <c r="L148" s="104" t="s">
        <v>1</v>
      </c>
      <c r="M148" s="105"/>
      <c r="O148" s="198"/>
    </row>
    <row r="149" spans="2:18" s="1" customFormat="1" ht="42" customHeight="1" x14ac:dyDescent="0.2">
      <c r="B149" s="89"/>
      <c r="C149" s="273" t="s">
        <v>179</v>
      </c>
      <c r="D149" s="273" t="s">
        <v>218</v>
      </c>
      <c r="E149" s="274" t="s">
        <v>777</v>
      </c>
      <c r="F149" s="201" t="s">
        <v>2043</v>
      </c>
      <c r="G149" s="202" t="s">
        <v>234</v>
      </c>
      <c r="H149" s="203">
        <v>420</v>
      </c>
      <c r="I149" s="203"/>
      <c r="J149" s="240"/>
      <c r="K149" s="203"/>
      <c r="L149" s="104" t="s">
        <v>1</v>
      </c>
      <c r="M149" s="105"/>
      <c r="O149" s="198"/>
    </row>
    <row r="150" spans="2:18" s="1" customFormat="1" ht="42" customHeight="1" x14ac:dyDescent="0.2">
      <c r="B150" s="89"/>
      <c r="C150" s="273" t="s">
        <v>183</v>
      </c>
      <c r="D150" s="273" t="s">
        <v>218</v>
      </c>
      <c r="E150" s="274" t="s">
        <v>778</v>
      </c>
      <c r="F150" s="201" t="s">
        <v>2044</v>
      </c>
      <c r="G150" s="202" t="s">
        <v>234</v>
      </c>
      <c r="H150" s="203">
        <v>154</v>
      </c>
      <c r="I150" s="203"/>
      <c r="J150" s="240"/>
      <c r="K150" s="203"/>
      <c r="L150" s="104" t="s">
        <v>1</v>
      </c>
      <c r="M150" s="105"/>
      <c r="O150" s="198"/>
    </row>
    <row r="151" spans="2:18" s="1" customFormat="1" ht="39.75" customHeight="1" x14ac:dyDescent="0.2">
      <c r="B151" s="89"/>
      <c r="C151" s="273" t="s">
        <v>189</v>
      </c>
      <c r="D151" s="273" t="s">
        <v>218</v>
      </c>
      <c r="E151" s="274" t="s">
        <v>779</v>
      </c>
      <c r="F151" s="201" t="s">
        <v>2045</v>
      </c>
      <c r="G151" s="202" t="s">
        <v>234</v>
      </c>
      <c r="H151" s="203">
        <v>12</v>
      </c>
      <c r="I151" s="203"/>
      <c r="J151" s="240"/>
      <c r="K151" s="203"/>
      <c r="L151" s="104" t="s">
        <v>1</v>
      </c>
      <c r="M151" s="105"/>
      <c r="O151" s="198"/>
    </row>
    <row r="152" spans="2:18" s="1" customFormat="1" ht="30.75" customHeight="1" x14ac:dyDescent="0.2">
      <c r="B152" s="89"/>
      <c r="C152" s="108" t="s">
        <v>191</v>
      </c>
      <c r="D152" s="108" t="s">
        <v>150</v>
      </c>
      <c r="E152" s="109" t="s">
        <v>780</v>
      </c>
      <c r="F152" s="127" t="s">
        <v>781</v>
      </c>
      <c r="G152" s="128" t="s">
        <v>782</v>
      </c>
      <c r="H152" s="129"/>
      <c r="I152" s="129">
        <v>0</v>
      </c>
      <c r="J152" s="129">
        <v>1.3</v>
      </c>
      <c r="K152" s="129"/>
      <c r="L152" s="92" t="s">
        <v>1</v>
      </c>
      <c r="M152" s="29"/>
      <c r="O152" s="309"/>
    </row>
    <row r="153" spans="2:18" s="11" customFormat="1" ht="22.9" customHeight="1" x14ac:dyDescent="0.2">
      <c r="B153" s="85"/>
      <c r="C153" s="172"/>
      <c r="D153" s="219" t="s">
        <v>56</v>
      </c>
      <c r="E153" s="220" t="s">
        <v>783</v>
      </c>
      <c r="F153" s="220" t="s">
        <v>784</v>
      </c>
      <c r="G153" s="172"/>
      <c r="H153" s="172"/>
      <c r="I153" s="172"/>
      <c r="J153" s="172"/>
      <c r="K153" s="222"/>
      <c r="M153" s="85"/>
      <c r="O153" s="87"/>
    </row>
    <row r="154" spans="2:18" s="1" customFormat="1" ht="48.75" customHeight="1" x14ac:dyDescent="0.2">
      <c r="B154" s="89"/>
      <c r="C154" s="108" t="s">
        <v>193</v>
      </c>
      <c r="D154" s="108" t="s">
        <v>150</v>
      </c>
      <c r="E154" s="109" t="s">
        <v>785</v>
      </c>
      <c r="F154" s="127" t="s">
        <v>2122</v>
      </c>
      <c r="G154" s="128" t="s">
        <v>786</v>
      </c>
      <c r="H154" s="129">
        <v>1</v>
      </c>
      <c r="I154" s="129"/>
      <c r="J154" s="129"/>
      <c r="K154" s="129"/>
      <c r="L154" s="92" t="s">
        <v>1</v>
      </c>
      <c r="M154" s="29"/>
      <c r="N154" s="162"/>
      <c r="O154" s="310"/>
      <c r="P154" s="237"/>
      <c r="Q154" s="311"/>
      <c r="R154" s="237"/>
    </row>
    <row r="155" spans="2:18" s="11" customFormat="1" ht="22.9" customHeight="1" x14ac:dyDescent="0.2">
      <c r="B155" s="85"/>
      <c r="C155" s="267"/>
      <c r="D155" s="268" t="s">
        <v>56</v>
      </c>
      <c r="E155" s="269" t="s">
        <v>787</v>
      </c>
      <c r="F155" s="269" t="s">
        <v>788</v>
      </c>
      <c r="G155" s="267"/>
      <c r="H155" s="267"/>
      <c r="I155" s="267"/>
      <c r="J155" s="267"/>
      <c r="K155" s="270"/>
      <c r="M155" s="85"/>
      <c r="N155" s="164"/>
      <c r="O155" s="238"/>
      <c r="P155" s="238"/>
      <c r="Q155" s="238"/>
      <c r="R155" s="238"/>
    </row>
    <row r="156" spans="2:18" s="1" customFormat="1" ht="35.25" customHeight="1" x14ac:dyDescent="0.2">
      <c r="B156" s="89"/>
      <c r="C156" s="108" t="s">
        <v>196</v>
      </c>
      <c r="D156" s="108" t="s">
        <v>150</v>
      </c>
      <c r="E156" s="109" t="s">
        <v>789</v>
      </c>
      <c r="F156" s="127" t="s">
        <v>2064</v>
      </c>
      <c r="G156" s="128" t="s">
        <v>786</v>
      </c>
      <c r="H156" s="129">
        <v>2</v>
      </c>
      <c r="I156" s="129"/>
      <c r="J156" s="129"/>
      <c r="K156" s="129"/>
      <c r="L156" s="92" t="s">
        <v>1</v>
      </c>
      <c r="M156" s="29"/>
      <c r="O156" s="5"/>
    </row>
    <row r="157" spans="2:18" s="1" customFormat="1" ht="44.25" customHeight="1" x14ac:dyDescent="0.2">
      <c r="B157" s="89"/>
      <c r="C157" s="273" t="s">
        <v>198</v>
      </c>
      <c r="D157" s="273" t="s">
        <v>218</v>
      </c>
      <c r="E157" s="274" t="s">
        <v>790</v>
      </c>
      <c r="F157" s="201" t="s">
        <v>2260</v>
      </c>
      <c r="G157" s="202" t="s">
        <v>348</v>
      </c>
      <c r="H157" s="203">
        <v>2</v>
      </c>
      <c r="I157" s="203"/>
      <c r="J157" s="240"/>
      <c r="K157" s="203"/>
      <c r="L157" s="104" t="s">
        <v>1</v>
      </c>
      <c r="M157" s="105"/>
      <c r="O157" s="312"/>
    </row>
    <row r="158" spans="2:18" s="1" customFormat="1" ht="24" customHeight="1" x14ac:dyDescent="0.2">
      <c r="B158" s="89"/>
      <c r="C158" s="273" t="s">
        <v>200</v>
      </c>
      <c r="D158" s="273" t="s">
        <v>218</v>
      </c>
      <c r="E158" s="274" t="s">
        <v>791</v>
      </c>
      <c r="F158" s="201" t="s">
        <v>2121</v>
      </c>
      <c r="G158" s="202" t="s">
        <v>348</v>
      </c>
      <c r="H158" s="203">
        <v>2</v>
      </c>
      <c r="I158" s="203"/>
      <c r="J158" s="240"/>
      <c r="K158" s="203"/>
      <c r="L158" s="104" t="s">
        <v>1</v>
      </c>
      <c r="M158" s="105"/>
    </row>
    <row r="159" spans="2:18" s="1" customFormat="1" ht="24" customHeight="1" x14ac:dyDescent="0.2">
      <c r="B159" s="89"/>
      <c r="C159" s="273" t="s">
        <v>203</v>
      </c>
      <c r="D159" s="273" t="s">
        <v>218</v>
      </c>
      <c r="E159" s="274" t="s">
        <v>792</v>
      </c>
      <c r="F159" s="201" t="s">
        <v>2112</v>
      </c>
      <c r="G159" s="202" t="s">
        <v>348</v>
      </c>
      <c r="H159" s="203">
        <v>2</v>
      </c>
      <c r="I159" s="203"/>
      <c r="J159" s="240"/>
      <c r="K159" s="203"/>
      <c r="L159" s="104" t="s">
        <v>1</v>
      </c>
      <c r="M159" s="105"/>
    </row>
    <row r="160" spans="2:18" s="1" customFormat="1" ht="24" customHeight="1" x14ac:dyDescent="0.2">
      <c r="B160" s="89"/>
      <c r="C160" s="273" t="s">
        <v>205</v>
      </c>
      <c r="D160" s="273" t="s">
        <v>218</v>
      </c>
      <c r="E160" s="274" t="s">
        <v>793</v>
      </c>
      <c r="F160" s="201" t="s">
        <v>2111</v>
      </c>
      <c r="G160" s="202" t="s">
        <v>348</v>
      </c>
      <c r="H160" s="203">
        <v>3</v>
      </c>
      <c r="I160" s="203"/>
      <c r="J160" s="240"/>
      <c r="K160" s="203"/>
      <c r="L160" s="104" t="s">
        <v>1</v>
      </c>
      <c r="M160" s="105"/>
    </row>
    <row r="161" spans="2:15" s="1" customFormat="1" ht="24" customHeight="1" x14ac:dyDescent="0.2">
      <c r="B161" s="89"/>
      <c r="C161" s="273" t="s">
        <v>208</v>
      </c>
      <c r="D161" s="273" t="s">
        <v>218</v>
      </c>
      <c r="E161" s="274" t="s">
        <v>794</v>
      </c>
      <c r="F161" s="201" t="s">
        <v>2110</v>
      </c>
      <c r="G161" s="202" t="s">
        <v>348</v>
      </c>
      <c r="H161" s="203">
        <v>1</v>
      </c>
      <c r="I161" s="203"/>
      <c r="J161" s="240"/>
      <c r="K161" s="203"/>
      <c r="L161" s="104" t="s">
        <v>1</v>
      </c>
      <c r="M161" s="105"/>
    </row>
    <row r="162" spans="2:15" s="1" customFormat="1" ht="24" customHeight="1" x14ac:dyDescent="0.2">
      <c r="B162" s="89"/>
      <c r="C162" s="273" t="s">
        <v>2</v>
      </c>
      <c r="D162" s="273" t="s">
        <v>218</v>
      </c>
      <c r="E162" s="274" t="s">
        <v>795</v>
      </c>
      <c r="F162" s="201" t="s">
        <v>2109</v>
      </c>
      <c r="G162" s="202" t="s">
        <v>348</v>
      </c>
      <c r="H162" s="203">
        <v>12</v>
      </c>
      <c r="I162" s="203"/>
      <c r="J162" s="240"/>
      <c r="K162" s="203"/>
      <c r="L162" s="104" t="s">
        <v>1</v>
      </c>
      <c r="M162" s="105"/>
    </row>
    <row r="163" spans="2:15" s="1" customFormat="1" ht="24" customHeight="1" x14ac:dyDescent="0.2">
      <c r="B163" s="89"/>
      <c r="C163" s="273" t="s">
        <v>212</v>
      </c>
      <c r="D163" s="273" t="s">
        <v>218</v>
      </c>
      <c r="E163" s="274" t="s">
        <v>796</v>
      </c>
      <c r="F163" s="201" t="s">
        <v>2108</v>
      </c>
      <c r="G163" s="202" t="s">
        <v>348</v>
      </c>
      <c r="H163" s="203">
        <v>2</v>
      </c>
      <c r="I163" s="203"/>
      <c r="J163" s="240"/>
      <c r="K163" s="203"/>
      <c r="L163" s="104" t="s">
        <v>1</v>
      </c>
      <c r="M163" s="105"/>
    </row>
    <row r="164" spans="2:15" s="1" customFormat="1" ht="38.25" customHeight="1" x14ac:dyDescent="0.2">
      <c r="B164" s="89"/>
      <c r="C164" s="108" t="s">
        <v>214</v>
      </c>
      <c r="D164" s="108" t="s">
        <v>150</v>
      </c>
      <c r="E164" s="109" t="s">
        <v>797</v>
      </c>
      <c r="F164" s="127" t="s">
        <v>798</v>
      </c>
      <c r="G164" s="128" t="s">
        <v>348</v>
      </c>
      <c r="H164" s="129">
        <v>3</v>
      </c>
      <c r="I164" s="129"/>
      <c r="J164" s="129"/>
      <c r="K164" s="129"/>
      <c r="L164" s="92" t="s">
        <v>1</v>
      </c>
      <c r="M164" s="29"/>
    </row>
    <row r="165" spans="2:15" s="1" customFormat="1" ht="37.5" customHeight="1" x14ac:dyDescent="0.2">
      <c r="B165" s="89"/>
      <c r="C165" s="108" t="s">
        <v>217</v>
      </c>
      <c r="D165" s="108" t="s">
        <v>150</v>
      </c>
      <c r="E165" s="109" t="s">
        <v>799</v>
      </c>
      <c r="F165" s="127" t="s">
        <v>2065</v>
      </c>
      <c r="G165" s="128" t="s">
        <v>786</v>
      </c>
      <c r="H165" s="129">
        <v>2</v>
      </c>
      <c r="I165" s="129"/>
      <c r="J165" s="129"/>
      <c r="K165" s="129"/>
      <c r="L165" s="92" t="s">
        <v>1</v>
      </c>
      <c r="M165" s="29"/>
      <c r="O165" s="5"/>
    </row>
    <row r="166" spans="2:15" s="1" customFormat="1" ht="38.25" customHeight="1" x14ac:dyDescent="0.2">
      <c r="B166" s="89"/>
      <c r="C166" s="273" t="s">
        <v>221</v>
      </c>
      <c r="D166" s="273" t="s">
        <v>218</v>
      </c>
      <c r="E166" s="274" t="s">
        <v>800</v>
      </c>
      <c r="F166" s="201" t="s">
        <v>2250</v>
      </c>
      <c r="G166" s="202" t="s">
        <v>348</v>
      </c>
      <c r="H166" s="203">
        <v>2</v>
      </c>
      <c r="I166" s="203"/>
      <c r="J166" s="240"/>
      <c r="K166" s="203"/>
      <c r="L166" s="104" t="s">
        <v>1</v>
      </c>
      <c r="M166" s="105"/>
      <c r="O166" s="198"/>
    </row>
    <row r="167" spans="2:15" s="1" customFormat="1" ht="20.25" customHeight="1" x14ac:dyDescent="0.2">
      <c r="B167" s="89"/>
      <c r="C167" s="273" t="s">
        <v>223</v>
      </c>
      <c r="D167" s="273" t="s">
        <v>218</v>
      </c>
      <c r="E167" s="274" t="s">
        <v>801</v>
      </c>
      <c r="F167" s="314" t="s">
        <v>2107</v>
      </c>
      <c r="G167" s="202" t="s">
        <v>348</v>
      </c>
      <c r="H167" s="203">
        <v>2</v>
      </c>
      <c r="I167" s="203"/>
      <c r="J167" s="240"/>
      <c r="K167" s="203"/>
      <c r="L167" s="104" t="s">
        <v>1</v>
      </c>
      <c r="M167" s="105"/>
    </row>
    <row r="168" spans="2:15" s="1" customFormat="1" ht="33" customHeight="1" x14ac:dyDescent="0.2">
      <c r="B168" s="89"/>
      <c r="C168" s="108" t="s">
        <v>230</v>
      </c>
      <c r="D168" s="108" t="s">
        <v>150</v>
      </c>
      <c r="E168" s="109" t="s">
        <v>802</v>
      </c>
      <c r="F168" s="127" t="s">
        <v>803</v>
      </c>
      <c r="G168" s="128" t="s">
        <v>169</v>
      </c>
      <c r="H168" s="129">
        <v>0.71</v>
      </c>
      <c r="I168" s="129"/>
      <c r="J168" s="129"/>
      <c r="K168" s="129"/>
      <c r="L168" s="92" t="s">
        <v>1</v>
      </c>
      <c r="M168" s="29"/>
    </row>
    <row r="169" spans="2:15" s="1" customFormat="1" ht="36" customHeight="1" x14ac:dyDescent="0.2">
      <c r="B169" s="89"/>
      <c r="C169" s="108" t="s">
        <v>232</v>
      </c>
      <c r="D169" s="108" t="s">
        <v>150</v>
      </c>
      <c r="E169" s="109" t="s">
        <v>804</v>
      </c>
      <c r="F169" s="127" t="s">
        <v>805</v>
      </c>
      <c r="G169" s="128" t="s">
        <v>782</v>
      </c>
      <c r="H169" s="129"/>
      <c r="I169" s="129">
        <v>0</v>
      </c>
      <c r="J169" s="129">
        <v>3.3</v>
      </c>
      <c r="K169" s="129"/>
      <c r="L169" s="92" t="s">
        <v>1</v>
      </c>
      <c r="M169" s="29"/>
      <c r="O169" s="152"/>
    </row>
    <row r="170" spans="2:15" s="11" customFormat="1" ht="22.9" customHeight="1" x14ac:dyDescent="0.2">
      <c r="B170" s="85"/>
      <c r="C170" s="267"/>
      <c r="D170" s="268" t="s">
        <v>56</v>
      </c>
      <c r="E170" s="269" t="s">
        <v>806</v>
      </c>
      <c r="F170" s="269" t="s">
        <v>807</v>
      </c>
      <c r="G170" s="267"/>
      <c r="H170" s="267"/>
      <c r="I170" s="267"/>
      <c r="J170" s="267"/>
      <c r="K170" s="270"/>
      <c r="M170" s="85"/>
    </row>
    <row r="171" spans="2:15" s="1" customFormat="1" ht="32.25" customHeight="1" x14ac:dyDescent="0.2">
      <c r="B171" s="89"/>
      <c r="C171" s="108" t="s">
        <v>239</v>
      </c>
      <c r="D171" s="108" t="s">
        <v>150</v>
      </c>
      <c r="E171" s="109" t="s">
        <v>808</v>
      </c>
      <c r="F171" s="127" t="s">
        <v>1573</v>
      </c>
      <c r="G171" s="128" t="s">
        <v>348</v>
      </c>
      <c r="H171" s="129">
        <v>2</v>
      </c>
      <c r="I171" s="129"/>
      <c r="J171" s="129"/>
      <c r="K171" s="129"/>
      <c r="L171" s="92" t="s">
        <v>1</v>
      </c>
      <c r="M171" s="29"/>
    </row>
    <row r="172" spans="2:15" s="1" customFormat="1" ht="36" customHeight="1" x14ac:dyDescent="0.2">
      <c r="B172" s="89"/>
      <c r="C172" s="108" t="s">
        <v>241</v>
      </c>
      <c r="D172" s="108" t="s">
        <v>150</v>
      </c>
      <c r="E172" s="109" t="s">
        <v>809</v>
      </c>
      <c r="F172" s="127" t="s">
        <v>1574</v>
      </c>
      <c r="G172" s="128" t="s">
        <v>348</v>
      </c>
      <c r="H172" s="129">
        <v>2</v>
      </c>
      <c r="I172" s="129"/>
      <c r="J172" s="129"/>
      <c r="K172" s="129"/>
      <c r="L172" s="92" t="s">
        <v>1</v>
      </c>
      <c r="M172" s="29"/>
    </row>
    <row r="173" spans="2:15" s="1" customFormat="1" ht="44.25" customHeight="1" x14ac:dyDescent="0.2">
      <c r="B173" s="89"/>
      <c r="C173" s="108" t="s">
        <v>307</v>
      </c>
      <c r="D173" s="108" t="s">
        <v>150</v>
      </c>
      <c r="E173" s="109" t="s">
        <v>810</v>
      </c>
      <c r="F173" s="127" t="s">
        <v>1831</v>
      </c>
      <c r="G173" s="128" t="s">
        <v>348</v>
      </c>
      <c r="H173" s="129">
        <v>2</v>
      </c>
      <c r="I173" s="129"/>
      <c r="J173" s="129"/>
      <c r="K173" s="129"/>
      <c r="L173" s="92" t="s">
        <v>1</v>
      </c>
      <c r="M173" s="29"/>
    </row>
    <row r="174" spans="2:15" s="1" customFormat="1" ht="39.75" customHeight="1" x14ac:dyDescent="0.2">
      <c r="B174" s="89"/>
      <c r="C174" s="108" t="s">
        <v>309</v>
      </c>
      <c r="D174" s="108" t="s">
        <v>150</v>
      </c>
      <c r="E174" s="109" t="s">
        <v>811</v>
      </c>
      <c r="F174" s="127" t="s">
        <v>1832</v>
      </c>
      <c r="G174" s="128" t="s">
        <v>348</v>
      </c>
      <c r="H174" s="129">
        <v>4</v>
      </c>
      <c r="I174" s="129"/>
      <c r="J174" s="129"/>
      <c r="K174" s="129"/>
      <c r="L174" s="92" t="s">
        <v>1</v>
      </c>
      <c r="M174" s="29"/>
    </row>
    <row r="175" spans="2:15" s="1" customFormat="1" ht="46.5" customHeight="1" x14ac:dyDescent="0.2">
      <c r="B175" s="89"/>
      <c r="C175" s="108" t="s">
        <v>311</v>
      </c>
      <c r="D175" s="108" t="s">
        <v>150</v>
      </c>
      <c r="E175" s="109" t="s">
        <v>812</v>
      </c>
      <c r="F175" s="127" t="s">
        <v>1576</v>
      </c>
      <c r="G175" s="128" t="s">
        <v>348</v>
      </c>
      <c r="H175" s="129">
        <v>6</v>
      </c>
      <c r="I175" s="129"/>
      <c r="J175" s="129"/>
      <c r="K175" s="129"/>
      <c r="L175" s="92" t="s">
        <v>1</v>
      </c>
      <c r="M175" s="29"/>
    </row>
    <row r="176" spans="2:15" s="1" customFormat="1" ht="46.5" customHeight="1" x14ac:dyDescent="0.2">
      <c r="B176" s="89"/>
      <c r="C176" s="108" t="s">
        <v>313</v>
      </c>
      <c r="D176" s="108" t="s">
        <v>150</v>
      </c>
      <c r="E176" s="109" t="s">
        <v>812</v>
      </c>
      <c r="F176" s="127" t="s">
        <v>1576</v>
      </c>
      <c r="G176" s="128" t="s">
        <v>348</v>
      </c>
      <c r="H176" s="129">
        <v>6</v>
      </c>
      <c r="I176" s="129"/>
      <c r="J176" s="129"/>
      <c r="K176" s="129"/>
      <c r="L176" s="92" t="s">
        <v>1</v>
      </c>
      <c r="M176" s="29"/>
    </row>
    <row r="177" spans="2:15" s="1" customFormat="1" ht="46.5" customHeight="1" x14ac:dyDescent="0.2">
      <c r="B177" s="89"/>
      <c r="C177" s="108" t="s">
        <v>316</v>
      </c>
      <c r="D177" s="108" t="s">
        <v>150</v>
      </c>
      <c r="E177" s="109" t="s">
        <v>813</v>
      </c>
      <c r="F177" s="127" t="s">
        <v>1577</v>
      </c>
      <c r="G177" s="128" t="s">
        <v>348</v>
      </c>
      <c r="H177" s="129">
        <v>2</v>
      </c>
      <c r="I177" s="129"/>
      <c r="J177" s="129"/>
      <c r="K177" s="129"/>
      <c r="L177" s="92" t="s">
        <v>1</v>
      </c>
      <c r="M177" s="29"/>
    </row>
    <row r="178" spans="2:15" s="1" customFormat="1" ht="46.5" customHeight="1" x14ac:dyDescent="0.2">
      <c r="B178" s="89"/>
      <c r="C178" s="108" t="s">
        <v>318</v>
      </c>
      <c r="D178" s="108" t="s">
        <v>150</v>
      </c>
      <c r="E178" s="109" t="s">
        <v>814</v>
      </c>
      <c r="F178" s="127" t="s">
        <v>1578</v>
      </c>
      <c r="G178" s="128" t="s">
        <v>348</v>
      </c>
      <c r="H178" s="129">
        <v>2</v>
      </c>
      <c r="I178" s="129"/>
      <c r="J178" s="129"/>
      <c r="K178" s="129"/>
      <c r="L178" s="92" t="s">
        <v>1</v>
      </c>
      <c r="M178" s="29"/>
    </row>
    <row r="179" spans="2:15" s="1" customFormat="1" ht="21" customHeight="1" x14ac:dyDescent="0.2">
      <c r="B179" s="89"/>
      <c r="C179" s="108" t="s">
        <v>320</v>
      </c>
      <c r="D179" s="108" t="s">
        <v>150</v>
      </c>
      <c r="E179" s="109" t="s">
        <v>815</v>
      </c>
      <c r="F179" s="127" t="s">
        <v>1688</v>
      </c>
      <c r="G179" s="128" t="s">
        <v>348</v>
      </c>
      <c r="H179" s="129">
        <v>1</v>
      </c>
      <c r="I179" s="129"/>
      <c r="J179" s="129"/>
      <c r="K179" s="129"/>
      <c r="L179" s="92" t="s">
        <v>1</v>
      </c>
      <c r="M179" s="29"/>
    </row>
    <row r="180" spans="2:15" s="1" customFormat="1" ht="35.25" customHeight="1" x14ac:dyDescent="0.2">
      <c r="B180" s="89"/>
      <c r="C180" s="273" t="s">
        <v>322</v>
      </c>
      <c r="D180" s="273" t="s">
        <v>218</v>
      </c>
      <c r="E180" s="274" t="s">
        <v>816</v>
      </c>
      <c r="F180" s="201" t="s">
        <v>2251</v>
      </c>
      <c r="G180" s="202" t="s">
        <v>348</v>
      </c>
      <c r="H180" s="203">
        <v>1</v>
      </c>
      <c r="I180" s="203"/>
      <c r="J180" s="240"/>
      <c r="K180" s="203"/>
      <c r="L180" s="104" t="s">
        <v>1</v>
      </c>
      <c r="M180" s="105"/>
      <c r="O180" s="115"/>
    </row>
    <row r="181" spans="2:15" s="1" customFormat="1" ht="19.5" customHeight="1" x14ac:dyDescent="0.2">
      <c r="B181" s="89"/>
      <c r="C181" s="108" t="s">
        <v>326</v>
      </c>
      <c r="D181" s="108" t="s">
        <v>150</v>
      </c>
      <c r="E181" s="109" t="s">
        <v>817</v>
      </c>
      <c r="F181" s="127" t="s">
        <v>2013</v>
      </c>
      <c r="G181" s="128" t="s">
        <v>348</v>
      </c>
      <c r="H181" s="129">
        <v>1</v>
      </c>
      <c r="I181" s="129"/>
      <c r="J181" s="129"/>
      <c r="K181" s="129"/>
      <c r="L181" s="92" t="s">
        <v>1</v>
      </c>
      <c r="M181" s="29"/>
      <c r="O181" s="51"/>
    </row>
    <row r="182" spans="2:15" s="1" customFormat="1" ht="33.75" customHeight="1" x14ac:dyDescent="0.2">
      <c r="B182" s="89"/>
      <c r="C182" s="273" t="s">
        <v>328</v>
      </c>
      <c r="D182" s="273" t="s">
        <v>218</v>
      </c>
      <c r="E182" s="274" t="s">
        <v>818</v>
      </c>
      <c r="F182" s="201" t="s">
        <v>2261</v>
      </c>
      <c r="G182" s="202" t="s">
        <v>348</v>
      </c>
      <c r="H182" s="203">
        <v>1</v>
      </c>
      <c r="I182" s="203"/>
      <c r="J182" s="240"/>
      <c r="K182" s="203"/>
      <c r="L182" s="104" t="s">
        <v>1</v>
      </c>
      <c r="M182" s="105"/>
      <c r="O182" s="51"/>
    </row>
    <row r="183" spans="2:15" s="1" customFormat="1" ht="29.25" customHeight="1" x14ac:dyDescent="0.2">
      <c r="B183" s="89"/>
      <c r="C183" s="273" t="s">
        <v>330</v>
      </c>
      <c r="D183" s="273" t="s">
        <v>218</v>
      </c>
      <c r="E183" s="274" t="s">
        <v>819</v>
      </c>
      <c r="F183" s="201" t="s">
        <v>2262</v>
      </c>
      <c r="G183" s="202" t="s">
        <v>348</v>
      </c>
      <c r="H183" s="203">
        <v>1</v>
      </c>
      <c r="I183" s="203"/>
      <c r="J183" s="240"/>
      <c r="K183" s="203"/>
      <c r="L183" s="104" t="s">
        <v>1</v>
      </c>
      <c r="M183" s="105"/>
      <c r="O183" s="51"/>
    </row>
    <row r="184" spans="2:15" s="1" customFormat="1" ht="27" customHeight="1" x14ac:dyDescent="0.2">
      <c r="B184" s="89"/>
      <c r="C184" s="273" t="s">
        <v>332</v>
      </c>
      <c r="D184" s="273" t="s">
        <v>218</v>
      </c>
      <c r="E184" s="274" t="s">
        <v>820</v>
      </c>
      <c r="F184" s="201" t="s">
        <v>1907</v>
      </c>
      <c r="G184" s="202" t="s">
        <v>348</v>
      </c>
      <c r="H184" s="203">
        <v>2</v>
      </c>
      <c r="I184" s="203"/>
      <c r="J184" s="240"/>
      <c r="K184" s="203"/>
      <c r="L184" s="104" t="s">
        <v>1</v>
      </c>
      <c r="M184" s="105"/>
      <c r="O184" s="51"/>
    </row>
    <row r="185" spans="2:15" s="1" customFormat="1" ht="45.75" customHeight="1" x14ac:dyDescent="0.2">
      <c r="B185" s="89"/>
      <c r="C185" s="108" t="s">
        <v>334</v>
      </c>
      <c r="D185" s="108" t="s">
        <v>150</v>
      </c>
      <c r="E185" s="109" t="s">
        <v>821</v>
      </c>
      <c r="F185" s="127" t="s">
        <v>2066</v>
      </c>
      <c r="G185" s="128" t="s">
        <v>786</v>
      </c>
      <c r="H185" s="129">
        <v>2</v>
      </c>
      <c r="I185" s="129"/>
      <c r="J185" s="129"/>
      <c r="K185" s="129"/>
      <c r="L185" s="92" t="s">
        <v>1</v>
      </c>
      <c r="M185" s="29"/>
      <c r="O185" s="51"/>
    </row>
    <row r="186" spans="2:15" s="1" customFormat="1" ht="28.5" customHeight="1" x14ac:dyDescent="0.2">
      <c r="B186" s="89"/>
      <c r="C186" s="273" t="s">
        <v>336</v>
      </c>
      <c r="D186" s="273" t="s">
        <v>218</v>
      </c>
      <c r="E186" s="274" t="s">
        <v>822</v>
      </c>
      <c r="F186" s="201" t="s">
        <v>2273</v>
      </c>
      <c r="G186" s="202" t="s">
        <v>348</v>
      </c>
      <c r="H186" s="203">
        <v>2</v>
      </c>
      <c r="I186" s="203"/>
      <c r="J186" s="240"/>
      <c r="K186" s="203"/>
      <c r="L186" s="104" t="s">
        <v>1</v>
      </c>
      <c r="M186" s="105"/>
      <c r="N186" s="143"/>
      <c r="O186" s="115"/>
    </row>
    <row r="187" spans="2:15" s="1" customFormat="1" ht="20.25" customHeight="1" x14ac:dyDescent="0.2">
      <c r="B187" s="89"/>
      <c r="C187" s="108" t="s">
        <v>338</v>
      </c>
      <c r="D187" s="108" t="s">
        <v>150</v>
      </c>
      <c r="E187" s="109" t="s">
        <v>823</v>
      </c>
      <c r="F187" s="127" t="s">
        <v>1579</v>
      </c>
      <c r="G187" s="128" t="s">
        <v>786</v>
      </c>
      <c r="H187" s="129">
        <v>2</v>
      </c>
      <c r="I187" s="129"/>
      <c r="J187" s="129"/>
      <c r="K187" s="129"/>
      <c r="L187" s="92" t="s">
        <v>1</v>
      </c>
      <c r="M187" s="29"/>
    </row>
    <row r="188" spans="2:15" s="1" customFormat="1" ht="33.75" customHeight="1" x14ac:dyDescent="0.2">
      <c r="B188" s="89"/>
      <c r="C188" s="108" t="s">
        <v>340</v>
      </c>
      <c r="D188" s="108" t="s">
        <v>150</v>
      </c>
      <c r="E188" s="109" t="s">
        <v>824</v>
      </c>
      <c r="F188" s="127" t="s">
        <v>2067</v>
      </c>
      <c r="G188" s="128" t="s">
        <v>786</v>
      </c>
      <c r="H188" s="129">
        <v>1</v>
      </c>
      <c r="I188" s="129"/>
      <c r="J188" s="129"/>
      <c r="K188" s="129"/>
      <c r="L188" s="92" t="s">
        <v>1</v>
      </c>
      <c r="M188" s="29"/>
    </row>
    <row r="189" spans="2:15" s="1" customFormat="1" ht="25.5" customHeight="1" x14ac:dyDescent="0.2">
      <c r="B189" s="89"/>
      <c r="C189" s="273" t="s">
        <v>343</v>
      </c>
      <c r="D189" s="273" t="s">
        <v>218</v>
      </c>
      <c r="E189" s="274" t="s">
        <v>825</v>
      </c>
      <c r="F189" s="201" t="s">
        <v>2248</v>
      </c>
      <c r="G189" s="202" t="s">
        <v>348</v>
      </c>
      <c r="H189" s="203">
        <v>1</v>
      </c>
      <c r="I189" s="203"/>
      <c r="J189" s="240"/>
      <c r="K189" s="203"/>
      <c r="L189" s="104" t="s">
        <v>1</v>
      </c>
      <c r="M189" s="105"/>
    </row>
    <row r="190" spans="2:15" s="1" customFormat="1" ht="36" customHeight="1" x14ac:dyDescent="0.2">
      <c r="B190" s="89"/>
      <c r="C190" s="108" t="s">
        <v>346</v>
      </c>
      <c r="D190" s="108" t="s">
        <v>150</v>
      </c>
      <c r="E190" s="109" t="s">
        <v>826</v>
      </c>
      <c r="F190" s="127" t="s">
        <v>2068</v>
      </c>
      <c r="G190" s="128" t="s">
        <v>786</v>
      </c>
      <c r="H190" s="129">
        <v>6</v>
      </c>
      <c r="I190" s="129"/>
      <c r="J190" s="129"/>
      <c r="K190" s="129"/>
      <c r="L190" s="92" t="s">
        <v>1</v>
      </c>
      <c r="M190" s="29"/>
    </row>
    <row r="191" spans="2:15" s="1" customFormat="1" ht="26.25" customHeight="1" x14ac:dyDescent="0.2">
      <c r="B191" s="89"/>
      <c r="C191" s="273" t="s">
        <v>349</v>
      </c>
      <c r="D191" s="273" t="s">
        <v>218</v>
      </c>
      <c r="E191" s="274" t="s">
        <v>827</v>
      </c>
      <c r="F191" s="201" t="s">
        <v>2245</v>
      </c>
      <c r="G191" s="202" t="s">
        <v>348</v>
      </c>
      <c r="H191" s="203">
        <v>3</v>
      </c>
      <c r="I191" s="203"/>
      <c r="J191" s="240"/>
      <c r="K191" s="203"/>
      <c r="L191" s="104" t="s">
        <v>1</v>
      </c>
      <c r="M191" s="105"/>
      <c r="N191" s="237"/>
      <c r="O191" s="115"/>
    </row>
    <row r="192" spans="2:15" s="1" customFormat="1" ht="21.75" customHeight="1" x14ac:dyDescent="0.2">
      <c r="B192" s="89"/>
      <c r="C192" s="273" t="s">
        <v>352</v>
      </c>
      <c r="D192" s="273" t="s">
        <v>218</v>
      </c>
      <c r="E192" s="274" t="s">
        <v>828</v>
      </c>
      <c r="F192" s="201" t="s">
        <v>2246</v>
      </c>
      <c r="G192" s="202" t="s">
        <v>348</v>
      </c>
      <c r="H192" s="203">
        <v>2</v>
      </c>
      <c r="I192" s="203"/>
      <c r="J192" s="240"/>
      <c r="K192" s="203"/>
      <c r="L192" s="104" t="s">
        <v>1</v>
      </c>
      <c r="M192" s="105"/>
      <c r="N192" s="237"/>
      <c r="O192" s="237"/>
    </row>
    <row r="193" spans="2:15" s="1" customFormat="1" ht="30" customHeight="1" x14ac:dyDescent="0.2">
      <c r="B193" s="89"/>
      <c r="C193" s="273" t="s">
        <v>354</v>
      </c>
      <c r="D193" s="273" t="s">
        <v>218</v>
      </c>
      <c r="E193" s="274" t="s">
        <v>829</v>
      </c>
      <c r="F193" s="201" t="s">
        <v>2247</v>
      </c>
      <c r="G193" s="202" t="s">
        <v>348</v>
      </c>
      <c r="H193" s="203">
        <v>1</v>
      </c>
      <c r="I193" s="203"/>
      <c r="J193" s="240"/>
      <c r="K193" s="203"/>
      <c r="L193" s="104" t="s">
        <v>1</v>
      </c>
      <c r="M193" s="105"/>
      <c r="N193" s="237"/>
      <c r="O193" s="237"/>
    </row>
    <row r="194" spans="2:15" s="1" customFormat="1" ht="29.25" customHeight="1" x14ac:dyDescent="0.2">
      <c r="B194" s="89"/>
      <c r="C194" s="108" t="s">
        <v>356</v>
      </c>
      <c r="D194" s="108" t="s">
        <v>150</v>
      </c>
      <c r="E194" s="109" t="s">
        <v>830</v>
      </c>
      <c r="F194" s="127" t="s">
        <v>831</v>
      </c>
      <c r="G194" s="128" t="s">
        <v>782</v>
      </c>
      <c r="H194" s="129"/>
      <c r="I194" s="129">
        <v>0</v>
      </c>
      <c r="J194" s="129">
        <v>1.1000000000000001</v>
      </c>
      <c r="K194" s="129"/>
      <c r="L194" s="92" t="s">
        <v>1</v>
      </c>
      <c r="M194" s="29"/>
      <c r="N194" s="237"/>
      <c r="O194" s="315"/>
    </row>
    <row r="195" spans="2:15" s="11" customFormat="1" ht="22.9" customHeight="1" x14ac:dyDescent="0.2">
      <c r="B195" s="85"/>
      <c r="C195" s="267"/>
      <c r="D195" s="268" t="s">
        <v>56</v>
      </c>
      <c r="E195" s="269" t="s">
        <v>832</v>
      </c>
      <c r="F195" s="269" t="s">
        <v>833</v>
      </c>
      <c r="G195" s="267"/>
      <c r="H195" s="267"/>
      <c r="I195" s="267"/>
      <c r="J195" s="267"/>
      <c r="K195" s="270"/>
      <c r="M195" s="85"/>
    </row>
    <row r="196" spans="2:15" s="1" customFormat="1" ht="49.5" customHeight="1" x14ac:dyDescent="0.2">
      <c r="B196" s="89"/>
      <c r="C196" s="108" t="s">
        <v>359</v>
      </c>
      <c r="D196" s="108" t="s">
        <v>150</v>
      </c>
      <c r="E196" s="109" t="s">
        <v>834</v>
      </c>
      <c r="F196" s="127" t="s">
        <v>1908</v>
      </c>
      <c r="G196" s="128" t="s">
        <v>234</v>
      </c>
      <c r="H196" s="129">
        <v>754</v>
      </c>
      <c r="I196" s="129"/>
      <c r="J196" s="129"/>
      <c r="K196" s="129"/>
      <c r="L196" s="92" t="s">
        <v>1</v>
      </c>
      <c r="M196" s="29"/>
    </row>
    <row r="197" spans="2:15" s="1" customFormat="1" ht="49.5" customHeight="1" x14ac:dyDescent="0.2">
      <c r="B197" s="89"/>
      <c r="C197" s="108" t="s">
        <v>361</v>
      </c>
      <c r="D197" s="108" t="s">
        <v>150</v>
      </c>
      <c r="E197" s="109" t="s">
        <v>835</v>
      </c>
      <c r="F197" s="127" t="s">
        <v>1909</v>
      </c>
      <c r="G197" s="128" t="s">
        <v>234</v>
      </c>
      <c r="H197" s="129">
        <v>194</v>
      </c>
      <c r="I197" s="129"/>
      <c r="J197" s="129"/>
      <c r="K197" s="129"/>
      <c r="L197" s="92" t="s">
        <v>1</v>
      </c>
      <c r="M197" s="29"/>
    </row>
    <row r="198" spans="2:15" s="1" customFormat="1" ht="49.5" customHeight="1" x14ac:dyDescent="0.2">
      <c r="B198" s="89"/>
      <c r="C198" s="108" t="s">
        <v>365</v>
      </c>
      <c r="D198" s="108" t="s">
        <v>150</v>
      </c>
      <c r="E198" s="109" t="s">
        <v>836</v>
      </c>
      <c r="F198" s="127" t="s">
        <v>1910</v>
      </c>
      <c r="G198" s="128" t="s">
        <v>234</v>
      </c>
      <c r="H198" s="129">
        <v>212</v>
      </c>
      <c r="I198" s="129"/>
      <c r="J198" s="129"/>
      <c r="K198" s="129"/>
      <c r="L198" s="92" t="s">
        <v>1</v>
      </c>
      <c r="M198" s="29"/>
    </row>
    <row r="199" spans="2:15" s="1" customFormat="1" ht="49.5" customHeight="1" x14ac:dyDescent="0.2">
      <c r="B199" s="89"/>
      <c r="C199" s="108" t="s">
        <v>369</v>
      </c>
      <c r="D199" s="108" t="s">
        <v>150</v>
      </c>
      <c r="E199" s="109" t="s">
        <v>837</v>
      </c>
      <c r="F199" s="127" t="s">
        <v>1911</v>
      </c>
      <c r="G199" s="128" t="s">
        <v>234</v>
      </c>
      <c r="H199" s="129">
        <v>174</v>
      </c>
      <c r="I199" s="129"/>
      <c r="J199" s="129"/>
      <c r="K199" s="129"/>
      <c r="L199" s="92" t="s">
        <v>1</v>
      </c>
      <c r="M199" s="29"/>
    </row>
    <row r="200" spans="2:15" s="1" customFormat="1" ht="41.25" customHeight="1" x14ac:dyDescent="0.2">
      <c r="B200" s="89"/>
      <c r="C200" s="108" t="s">
        <v>377</v>
      </c>
      <c r="D200" s="108" t="s">
        <v>150</v>
      </c>
      <c r="E200" s="109" t="s">
        <v>838</v>
      </c>
      <c r="F200" s="127" t="s">
        <v>1912</v>
      </c>
      <c r="G200" s="128" t="s">
        <v>234</v>
      </c>
      <c r="H200" s="129">
        <v>32</v>
      </c>
      <c r="I200" s="129"/>
      <c r="J200" s="129"/>
      <c r="K200" s="129"/>
      <c r="L200" s="92" t="s">
        <v>1</v>
      </c>
      <c r="M200" s="29"/>
    </row>
    <row r="201" spans="2:15" s="1" customFormat="1" ht="48.75" customHeight="1" x14ac:dyDescent="0.2">
      <c r="B201" s="89"/>
      <c r="C201" s="108" t="s">
        <v>410</v>
      </c>
      <c r="D201" s="108" t="s">
        <v>150</v>
      </c>
      <c r="E201" s="109" t="s">
        <v>839</v>
      </c>
      <c r="F201" s="127" t="s">
        <v>1913</v>
      </c>
      <c r="G201" s="128" t="s">
        <v>234</v>
      </c>
      <c r="H201" s="129">
        <v>65</v>
      </c>
      <c r="I201" s="129"/>
      <c r="J201" s="129"/>
      <c r="K201" s="129"/>
      <c r="L201" s="92" t="s">
        <v>1</v>
      </c>
      <c r="M201" s="29"/>
    </row>
    <row r="202" spans="2:15" s="1" customFormat="1" ht="53.25" customHeight="1" x14ac:dyDescent="0.2">
      <c r="B202" s="89"/>
      <c r="C202" s="108" t="s">
        <v>412</v>
      </c>
      <c r="D202" s="108" t="s">
        <v>150</v>
      </c>
      <c r="E202" s="109" t="s">
        <v>840</v>
      </c>
      <c r="F202" s="127" t="s">
        <v>1914</v>
      </c>
      <c r="G202" s="128" t="s">
        <v>234</v>
      </c>
      <c r="H202" s="129">
        <v>42</v>
      </c>
      <c r="I202" s="129"/>
      <c r="J202" s="129"/>
      <c r="K202" s="129"/>
      <c r="L202" s="92" t="s">
        <v>1</v>
      </c>
      <c r="M202" s="29"/>
    </row>
    <row r="203" spans="2:15" s="1" customFormat="1" ht="34.5" customHeight="1" x14ac:dyDescent="0.2">
      <c r="B203" s="89"/>
      <c r="C203" s="108" t="s">
        <v>414</v>
      </c>
      <c r="D203" s="108" t="s">
        <v>150</v>
      </c>
      <c r="E203" s="109" t="s">
        <v>841</v>
      </c>
      <c r="F203" s="127" t="s">
        <v>842</v>
      </c>
      <c r="G203" s="128" t="s">
        <v>234</v>
      </c>
      <c r="H203" s="129">
        <v>1000</v>
      </c>
      <c r="I203" s="129"/>
      <c r="J203" s="129"/>
      <c r="K203" s="129"/>
      <c r="L203" s="92" t="s">
        <v>1</v>
      </c>
      <c r="M203" s="29"/>
    </row>
    <row r="204" spans="2:15" s="1" customFormat="1" ht="33" customHeight="1" x14ac:dyDescent="0.2">
      <c r="B204" s="89"/>
      <c r="C204" s="108" t="s">
        <v>417</v>
      </c>
      <c r="D204" s="108" t="s">
        <v>150</v>
      </c>
      <c r="E204" s="109" t="s">
        <v>843</v>
      </c>
      <c r="F204" s="127" t="s">
        <v>844</v>
      </c>
      <c r="G204" s="128" t="s">
        <v>234</v>
      </c>
      <c r="H204" s="129">
        <v>515</v>
      </c>
      <c r="I204" s="129"/>
      <c r="J204" s="129"/>
      <c r="K204" s="129"/>
      <c r="L204" s="92" t="s">
        <v>1</v>
      </c>
      <c r="M204" s="29"/>
    </row>
    <row r="205" spans="2:15" s="1" customFormat="1" ht="54.75" customHeight="1" x14ac:dyDescent="0.2">
      <c r="B205" s="89"/>
      <c r="C205" s="108" t="s">
        <v>434</v>
      </c>
      <c r="D205" s="108" t="s">
        <v>150</v>
      </c>
      <c r="E205" s="109" t="s">
        <v>845</v>
      </c>
      <c r="F205" s="127" t="s">
        <v>1636</v>
      </c>
      <c r="G205" s="128" t="s">
        <v>234</v>
      </c>
      <c r="H205" s="129">
        <v>442</v>
      </c>
      <c r="I205" s="129"/>
      <c r="J205" s="129"/>
      <c r="K205" s="129"/>
      <c r="L205" s="92" t="s">
        <v>1</v>
      </c>
      <c r="M205" s="29"/>
    </row>
    <row r="206" spans="2:15" s="12" customFormat="1" x14ac:dyDescent="0.2">
      <c r="B206" s="96"/>
      <c r="C206" s="224"/>
      <c r="D206" s="229" t="s">
        <v>156</v>
      </c>
      <c r="E206" s="225" t="s">
        <v>1</v>
      </c>
      <c r="F206" s="223" t="s">
        <v>214</v>
      </c>
      <c r="G206" s="224"/>
      <c r="H206" s="218">
        <v>22</v>
      </c>
      <c r="I206" s="218"/>
      <c r="J206" s="218"/>
      <c r="K206" s="218"/>
      <c r="M206" s="96"/>
    </row>
    <row r="207" spans="2:15" s="12" customFormat="1" x14ac:dyDescent="0.2">
      <c r="B207" s="96"/>
      <c r="C207" s="224"/>
      <c r="D207" s="229" t="s">
        <v>156</v>
      </c>
      <c r="E207" s="225" t="s">
        <v>1</v>
      </c>
      <c r="F207" s="223" t="s">
        <v>846</v>
      </c>
      <c r="G207" s="224"/>
      <c r="H207" s="218">
        <v>420</v>
      </c>
      <c r="I207" s="218"/>
      <c r="J207" s="218"/>
      <c r="K207" s="218"/>
      <c r="M207" s="96"/>
    </row>
    <row r="208" spans="2:15" s="13" customFormat="1" x14ac:dyDescent="0.2">
      <c r="B208" s="100"/>
      <c r="C208" s="224"/>
      <c r="D208" s="229" t="s">
        <v>156</v>
      </c>
      <c r="E208" s="225" t="s">
        <v>1</v>
      </c>
      <c r="F208" s="223" t="s">
        <v>188</v>
      </c>
      <c r="G208" s="224"/>
      <c r="H208" s="218">
        <v>442</v>
      </c>
      <c r="I208" s="218"/>
      <c r="J208" s="218"/>
      <c r="K208" s="218"/>
      <c r="M208" s="100"/>
    </row>
    <row r="209" spans="2:15" s="1" customFormat="1" ht="61.5" customHeight="1" x14ac:dyDescent="0.2">
      <c r="B209" s="89"/>
      <c r="C209" s="108" t="s">
        <v>442</v>
      </c>
      <c r="D209" s="108" t="s">
        <v>150</v>
      </c>
      <c r="E209" s="109" t="s">
        <v>847</v>
      </c>
      <c r="F209" s="127" t="s">
        <v>1637</v>
      </c>
      <c r="G209" s="128" t="s">
        <v>234</v>
      </c>
      <c r="H209" s="129">
        <v>154</v>
      </c>
      <c r="I209" s="129"/>
      <c r="J209" s="129"/>
      <c r="K209" s="129"/>
      <c r="L209" s="92" t="s">
        <v>1</v>
      </c>
      <c r="M209" s="29"/>
    </row>
    <row r="210" spans="2:15" s="12" customFormat="1" x14ac:dyDescent="0.2">
      <c r="B210" s="96"/>
      <c r="C210" s="224"/>
      <c r="D210" s="229" t="s">
        <v>156</v>
      </c>
      <c r="E210" s="225" t="s">
        <v>1</v>
      </c>
      <c r="F210" s="223" t="s">
        <v>196</v>
      </c>
      <c r="G210" s="224"/>
      <c r="H210" s="218">
        <v>14</v>
      </c>
      <c r="I210" s="218"/>
      <c r="J210" s="218"/>
      <c r="K210" s="218"/>
      <c r="M210" s="96"/>
    </row>
    <row r="211" spans="2:15" s="12" customFormat="1" x14ac:dyDescent="0.2">
      <c r="B211" s="96"/>
      <c r="C211" s="224"/>
      <c r="D211" s="229" t="s">
        <v>156</v>
      </c>
      <c r="E211" s="225" t="s">
        <v>1</v>
      </c>
      <c r="F211" s="223" t="s">
        <v>848</v>
      </c>
      <c r="G211" s="224"/>
      <c r="H211" s="218">
        <v>140</v>
      </c>
      <c r="I211" s="218"/>
      <c r="J211" s="218"/>
      <c r="K211" s="218"/>
      <c r="M211" s="96"/>
    </row>
    <row r="212" spans="2:15" s="13" customFormat="1" x14ac:dyDescent="0.2">
      <c r="B212" s="100"/>
      <c r="C212" s="224"/>
      <c r="D212" s="229" t="s">
        <v>156</v>
      </c>
      <c r="E212" s="225" t="s">
        <v>1</v>
      </c>
      <c r="F212" s="223" t="s">
        <v>188</v>
      </c>
      <c r="G212" s="224"/>
      <c r="H212" s="218">
        <v>154</v>
      </c>
      <c r="I212" s="218"/>
      <c r="J212" s="218"/>
      <c r="K212" s="218"/>
      <c r="M212" s="100"/>
    </row>
    <row r="213" spans="2:15" s="1" customFormat="1" ht="57.75" customHeight="1" x14ac:dyDescent="0.2">
      <c r="B213" s="89"/>
      <c r="C213" s="108" t="s">
        <v>446</v>
      </c>
      <c r="D213" s="108" t="s">
        <v>150</v>
      </c>
      <c r="E213" s="109" t="s">
        <v>849</v>
      </c>
      <c r="F213" s="127" t="s">
        <v>1638</v>
      </c>
      <c r="G213" s="128" t="s">
        <v>234</v>
      </c>
      <c r="H213" s="129">
        <v>16</v>
      </c>
      <c r="I213" s="129"/>
      <c r="J213" s="129"/>
      <c r="K213" s="129"/>
      <c r="L213" s="92" t="s">
        <v>1</v>
      </c>
      <c r="M213" s="29"/>
    </row>
    <row r="214" spans="2:15" s="12" customFormat="1" x14ac:dyDescent="0.2">
      <c r="B214" s="96"/>
      <c r="C214" s="224"/>
      <c r="D214" s="229" t="s">
        <v>156</v>
      </c>
      <c r="E214" s="225" t="s">
        <v>1</v>
      </c>
      <c r="F214" s="223" t="s">
        <v>155</v>
      </c>
      <c r="G214" s="224"/>
      <c r="H214" s="218">
        <v>4</v>
      </c>
      <c r="I214" s="218"/>
      <c r="J214" s="218"/>
      <c r="K214" s="218"/>
      <c r="M214" s="96"/>
    </row>
    <row r="215" spans="2:15" s="12" customFormat="1" x14ac:dyDescent="0.2">
      <c r="B215" s="96"/>
      <c r="C215" s="224"/>
      <c r="D215" s="229" t="s">
        <v>156</v>
      </c>
      <c r="E215" s="225" t="s">
        <v>1</v>
      </c>
      <c r="F215" s="223" t="s">
        <v>850</v>
      </c>
      <c r="G215" s="224"/>
      <c r="H215" s="218">
        <v>12</v>
      </c>
      <c r="I215" s="218"/>
      <c r="J215" s="218"/>
      <c r="K215" s="218"/>
      <c r="M215" s="96"/>
    </row>
    <row r="216" spans="2:15" s="13" customFormat="1" x14ac:dyDescent="0.2">
      <c r="B216" s="100"/>
      <c r="C216" s="224"/>
      <c r="D216" s="229" t="s">
        <v>156</v>
      </c>
      <c r="E216" s="225" t="s">
        <v>1</v>
      </c>
      <c r="F216" s="223" t="s">
        <v>188</v>
      </c>
      <c r="G216" s="224"/>
      <c r="H216" s="218">
        <v>16</v>
      </c>
      <c r="I216" s="218"/>
      <c r="J216" s="218"/>
      <c r="K216" s="218"/>
      <c r="M216" s="100"/>
    </row>
    <row r="217" spans="2:15" s="1" customFormat="1" ht="57.75" customHeight="1" x14ac:dyDescent="0.2">
      <c r="B217" s="89"/>
      <c r="C217" s="108" t="s">
        <v>449</v>
      </c>
      <c r="D217" s="108" t="s">
        <v>150</v>
      </c>
      <c r="E217" s="109" t="s">
        <v>851</v>
      </c>
      <c r="F217" s="127" t="s">
        <v>1639</v>
      </c>
      <c r="G217" s="128" t="s">
        <v>234</v>
      </c>
      <c r="H217" s="129">
        <v>2</v>
      </c>
      <c r="I217" s="129"/>
      <c r="J217" s="129"/>
      <c r="K217" s="129"/>
      <c r="L217" s="92" t="s">
        <v>1</v>
      </c>
      <c r="M217" s="29"/>
    </row>
    <row r="218" spans="2:15" s="1" customFormat="1" ht="35.25" customHeight="1" x14ac:dyDescent="0.2">
      <c r="B218" s="89"/>
      <c r="C218" s="108" t="s">
        <v>452</v>
      </c>
      <c r="D218" s="108" t="s">
        <v>150</v>
      </c>
      <c r="E218" s="109" t="s">
        <v>852</v>
      </c>
      <c r="F218" s="127" t="s">
        <v>853</v>
      </c>
      <c r="G218" s="128" t="s">
        <v>234</v>
      </c>
      <c r="H218" s="129">
        <v>1473</v>
      </c>
      <c r="I218" s="129"/>
      <c r="J218" s="129"/>
      <c r="K218" s="129"/>
      <c r="L218" s="92" t="s">
        <v>1</v>
      </c>
      <c r="M218" s="29"/>
    </row>
    <row r="219" spans="2:15" s="1" customFormat="1" ht="37.5" customHeight="1" x14ac:dyDescent="0.2">
      <c r="B219" s="89"/>
      <c r="C219" s="108" t="s">
        <v>455</v>
      </c>
      <c r="D219" s="108" t="s">
        <v>150</v>
      </c>
      <c r="E219" s="109" t="s">
        <v>854</v>
      </c>
      <c r="F219" s="127" t="s">
        <v>855</v>
      </c>
      <c r="G219" s="128" t="s">
        <v>234</v>
      </c>
      <c r="H219" s="129">
        <v>612</v>
      </c>
      <c r="I219" s="129"/>
      <c r="J219" s="129"/>
      <c r="K219" s="129"/>
      <c r="L219" s="92" t="s">
        <v>1</v>
      </c>
      <c r="M219" s="29"/>
    </row>
    <row r="220" spans="2:15" s="1" customFormat="1" ht="34.5" customHeight="1" x14ac:dyDescent="0.2">
      <c r="B220" s="89"/>
      <c r="C220" s="108" t="s">
        <v>458</v>
      </c>
      <c r="D220" s="108" t="s">
        <v>150</v>
      </c>
      <c r="E220" s="109" t="s">
        <v>856</v>
      </c>
      <c r="F220" s="127" t="s">
        <v>857</v>
      </c>
      <c r="G220" s="128" t="s">
        <v>234</v>
      </c>
      <c r="H220" s="129">
        <v>2</v>
      </c>
      <c r="I220" s="129"/>
      <c r="J220" s="129"/>
      <c r="K220" s="129"/>
      <c r="L220" s="92" t="s">
        <v>1</v>
      </c>
      <c r="M220" s="29"/>
    </row>
    <row r="221" spans="2:15" s="1" customFormat="1" ht="42.75" customHeight="1" x14ac:dyDescent="0.2">
      <c r="B221" s="89"/>
      <c r="C221" s="108" t="s">
        <v>460</v>
      </c>
      <c r="D221" s="108" t="s">
        <v>150</v>
      </c>
      <c r="E221" s="109" t="s">
        <v>858</v>
      </c>
      <c r="F221" s="127" t="s">
        <v>859</v>
      </c>
      <c r="G221" s="128" t="s">
        <v>169</v>
      </c>
      <c r="H221" s="129">
        <v>5.58</v>
      </c>
      <c r="I221" s="129"/>
      <c r="J221" s="129"/>
      <c r="K221" s="129"/>
      <c r="L221" s="92" t="s">
        <v>1</v>
      </c>
      <c r="M221" s="29"/>
    </row>
    <row r="222" spans="2:15" s="1" customFormat="1" ht="31.5" customHeight="1" x14ac:dyDescent="0.2">
      <c r="B222" s="89"/>
      <c r="C222" s="108" t="s">
        <v>464</v>
      </c>
      <c r="D222" s="108" t="s">
        <v>150</v>
      </c>
      <c r="E222" s="109" t="s">
        <v>1640</v>
      </c>
      <c r="F222" s="127" t="s">
        <v>1641</v>
      </c>
      <c r="G222" s="128" t="s">
        <v>782</v>
      </c>
      <c r="H222" s="129"/>
      <c r="I222" s="129">
        <v>0</v>
      </c>
      <c r="J222" s="129">
        <v>1.55</v>
      </c>
      <c r="K222" s="129"/>
      <c r="L222" s="92" t="s">
        <v>1</v>
      </c>
      <c r="M222" s="29"/>
      <c r="O222" s="316"/>
    </row>
    <row r="223" spans="2:15" s="11" customFormat="1" ht="22.9" customHeight="1" x14ac:dyDescent="0.2">
      <c r="B223" s="85"/>
      <c r="C223" s="267"/>
      <c r="D223" s="268" t="s">
        <v>56</v>
      </c>
      <c r="E223" s="269" t="s">
        <v>862</v>
      </c>
      <c r="F223" s="269" t="s">
        <v>863</v>
      </c>
      <c r="G223" s="267"/>
      <c r="H223" s="267"/>
      <c r="I223" s="267"/>
      <c r="J223" s="267"/>
      <c r="K223" s="270"/>
      <c r="M223" s="85"/>
      <c r="O223" s="87"/>
    </row>
    <row r="224" spans="2:15" s="1" customFormat="1" ht="36" customHeight="1" x14ac:dyDescent="0.2">
      <c r="B224" s="89"/>
      <c r="C224" s="108" t="s">
        <v>468</v>
      </c>
      <c r="D224" s="108" t="s">
        <v>150</v>
      </c>
      <c r="E224" s="109" t="s">
        <v>864</v>
      </c>
      <c r="F224" s="127" t="s">
        <v>2069</v>
      </c>
      <c r="G224" s="128" t="s">
        <v>786</v>
      </c>
      <c r="H224" s="129">
        <v>1</v>
      </c>
      <c r="I224" s="129"/>
      <c r="J224" s="129"/>
      <c r="K224" s="129"/>
      <c r="L224" s="92" t="s">
        <v>1</v>
      </c>
      <c r="M224" s="29"/>
      <c r="O224" s="51"/>
    </row>
    <row r="225" spans="2:15" s="1" customFormat="1" ht="37.5" customHeight="1" x14ac:dyDescent="0.2">
      <c r="B225" s="89"/>
      <c r="C225" s="273" t="s">
        <v>475</v>
      </c>
      <c r="D225" s="273" t="s">
        <v>218</v>
      </c>
      <c r="E225" s="274" t="s">
        <v>865</v>
      </c>
      <c r="F225" s="201" t="s">
        <v>1915</v>
      </c>
      <c r="G225" s="202" t="s">
        <v>348</v>
      </c>
      <c r="H225" s="203">
        <v>1</v>
      </c>
      <c r="I225" s="203"/>
      <c r="J225" s="240"/>
      <c r="K225" s="203"/>
      <c r="L225" s="104" t="s">
        <v>1</v>
      </c>
      <c r="M225" s="105"/>
      <c r="O225" s="198"/>
    </row>
    <row r="226" spans="2:15" s="1" customFormat="1" ht="37.5" customHeight="1" x14ac:dyDescent="0.2">
      <c r="B226" s="89"/>
      <c r="C226" s="108" t="s">
        <v>477</v>
      </c>
      <c r="D226" s="108" t="s">
        <v>150</v>
      </c>
      <c r="E226" s="109" t="s">
        <v>866</v>
      </c>
      <c r="F226" s="127" t="s">
        <v>2070</v>
      </c>
      <c r="G226" s="128" t="s">
        <v>786</v>
      </c>
      <c r="H226" s="129">
        <v>14</v>
      </c>
      <c r="I226" s="129"/>
      <c r="J226" s="129"/>
      <c r="K226" s="129"/>
      <c r="L226" s="92" t="s">
        <v>1</v>
      </c>
      <c r="M226" s="29"/>
      <c r="O226" s="51"/>
    </row>
    <row r="227" spans="2:15" s="1" customFormat="1" ht="36.75" customHeight="1" x14ac:dyDescent="0.2">
      <c r="B227" s="89"/>
      <c r="C227" s="273" t="s">
        <v>481</v>
      </c>
      <c r="D227" s="273" t="s">
        <v>218</v>
      </c>
      <c r="E227" s="274" t="s">
        <v>867</v>
      </c>
      <c r="F227" s="201" t="s">
        <v>1916</v>
      </c>
      <c r="G227" s="202" t="s">
        <v>348</v>
      </c>
      <c r="H227" s="203">
        <v>9</v>
      </c>
      <c r="I227" s="203"/>
      <c r="J227" s="240"/>
      <c r="K227" s="203"/>
      <c r="L227" s="104" t="s">
        <v>1</v>
      </c>
      <c r="M227" s="105"/>
      <c r="O227" s="198"/>
    </row>
    <row r="228" spans="2:15" s="1" customFormat="1" ht="28.5" customHeight="1" x14ac:dyDescent="0.2">
      <c r="B228" s="89"/>
      <c r="C228" s="273" t="s">
        <v>483</v>
      </c>
      <c r="D228" s="273" t="s">
        <v>218</v>
      </c>
      <c r="E228" s="274" t="s">
        <v>868</v>
      </c>
      <c r="F228" s="201" t="s">
        <v>1917</v>
      </c>
      <c r="G228" s="202" t="s">
        <v>348</v>
      </c>
      <c r="H228" s="203">
        <v>2</v>
      </c>
      <c r="I228" s="203"/>
      <c r="J228" s="240"/>
      <c r="K228" s="203"/>
      <c r="L228" s="104" t="s">
        <v>1</v>
      </c>
      <c r="M228" s="105"/>
    </row>
    <row r="229" spans="2:15" s="1" customFormat="1" ht="41.25" customHeight="1" x14ac:dyDescent="0.2">
      <c r="B229" s="89"/>
      <c r="C229" s="273" t="s">
        <v>488</v>
      </c>
      <c r="D229" s="273" t="s">
        <v>218</v>
      </c>
      <c r="E229" s="274" t="s">
        <v>869</v>
      </c>
      <c r="F229" s="201" t="s">
        <v>1918</v>
      </c>
      <c r="G229" s="202" t="s">
        <v>348</v>
      </c>
      <c r="H229" s="203">
        <v>3</v>
      </c>
      <c r="I229" s="203"/>
      <c r="J229" s="240"/>
      <c r="K229" s="203"/>
      <c r="L229" s="104" t="s">
        <v>1</v>
      </c>
      <c r="M229" s="105"/>
    </row>
    <row r="230" spans="2:15" s="1" customFormat="1" ht="36" customHeight="1" x14ac:dyDescent="0.2">
      <c r="B230" s="89"/>
      <c r="C230" s="108" t="s">
        <v>496</v>
      </c>
      <c r="D230" s="108" t="s">
        <v>150</v>
      </c>
      <c r="E230" s="109" t="s">
        <v>870</v>
      </c>
      <c r="F230" s="127" t="s">
        <v>2071</v>
      </c>
      <c r="G230" s="128" t="s">
        <v>786</v>
      </c>
      <c r="H230" s="129">
        <v>2</v>
      </c>
      <c r="I230" s="129"/>
      <c r="J230" s="129"/>
      <c r="K230" s="129"/>
      <c r="L230" s="92" t="s">
        <v>1</v>
      </c>
      <c r="M230" s="29"/>
    </row>
    <row r="231" spans="2:15" s="1" customFormat="1" ht="38.25" customHeight="1" x14ac:dyDescent="0.2">
      <c r="B231" s="89"/>
      <c r="C231" s="273" t="s">
        <v>499</v>
      </c>
      <c r="D231" s="273" t="s">
        <v>218</v>
      </c>
      <c r="E231" s="274" t="s">
        <v>871</v>
      </c>
      <c r="F231" s="201" t="s">
        <v>1919</v>
      </c>
      <c r="G231" s="202" t="s">
        <v>348</v>
      </c>
      <c r="H231" s="203">
        <v>2</v>
      </c>
      <c r="I231" s="203"/>
      <c r="J231" s="240"/>
      <c r="K231" s="203"/>
      <c r="L231" s="104" t="s">
        <v>1</v>
      </c>
      <c r="M231" s="105"/>
    </row>
    <row r="232" spans="2:15" s="1" customFormat="1" ht="27.75" customHeight="1" x14ac:dyDescent="0.2">
      <c r="B232" s="89"/>
      <c r="C232" s="108" t="s">
        <v>501</v>
      </c>
      <c r="D232" s="108" t="s">
        <v>150</v>
      </c>
      <c r="E232" s="109" t="s">
        <v>872</v>
      </c>
      <c r="F232" s="127" t="s">
        <v>873</v>
      </c>
      <c r="G232" s="128" t="s">
        <v>348</v>
      </c>
      <c r="H232" s="129">
        <v>260</v>
      </c>
      <c r="I232" s="129"/>
      <c r="J232" s="129"/>
      <c r="K232" s="129"/>
      <c r="L232" s="92" t="s">
        <v>1</v>
      </c>
      <c r="M232" s="29"/>
    </row>
    <row r="233" spans="2:15" s="1" customFormat="1" ht="30.75" customHeight="1" x14ac:dyDescent="0.2">
      <c r="B233" s="89"/>
      <c r="C233" s="108" t="s">
        <v>503</v>
      </c>
      <c r="D233" s="108" t="s">
        <v>150</v>
      </c>
      <c r="E233" s="109" t="s">
        <v>874</v>
      </c>
      <c r="F233" s="127" t="s">
        <v>2014</v>
      </c>
      <c r="G233" s="128" t="s">
        <v>348</v>
      </c>
      <c r="H233" s="129">
        <v>26</v>
      </c>
      <c r="I233" s="129"/>
      <c r="J233" s="129"/>
      <c r="K233" s="129"/>
      <c r="L233" s="92" t="s">
        <v>1</v>
      </c>
      <c r="M233" s="29"/>
    </row>
    <row r="234" spans="2:15" s="1" customFormat="1" ht="37.5" customHeight="1" x14ac:dyDescent="0.2">
      <c r="B234" s="89"/>
      <c r="C234" s="273" t="s">
        <v>506</v>
      </c>
      <c r="D234" s="273" t="s">
        <v>218</v>
      </c>
      <c r="E234" s="274" t="s">
        <v>875</v>
      </c>
      <c r="F234" s="201" t="s">
        <v>1920</v>
      </c>
      <c r="G234" s="202" t="s">
        <v>348</v>
      </c>
      <c r="H234" s="203">
        <v>20</v>
      </c>
      <c r="I234" s="203"/>
      <c r="J234" s="240"/>
      <c r="K234" s="203"/>
      <c r="L234" s="104" t="s">
        <v>1</v>
      </c>
      <c r="M234" s="105"/>
    </row>
    <row r="235" spans="2:15" s="1" customFormat="1" ht="38.25" customHeight="1" x14ac:dyDescent="0.2">
      <c r="B235" s="89"/>
      <c r="C235" s="273" t="s">
        <v>508</v>
      </c>
      <c r="D235" s="273" t="s">
        <v>218</v>
      </c>
      <c r="E235" s="274" t="s">
        <v>876</v>
      </c>
      <c r="F235" s="201" t="s">
        <v>1921</v>
      </c>
      <c r="G235" s="202" t="s">
        <v>348</v>
      </c>
      <c r="H235" s="203">
        <v>6</v>
      </c>
      <c r="I235" s="203"/>
      <c r="J235" s="240"/>
      <c r="K235" s="203"/>
      <c r="L235" s="104" t="s">
        <v>1</v>
      </c>
      <c r="M235" s="105"/>
    </row>
    <row r="236" spans="2:15" s="1" customFormat="1" ht="26.25" customHeight="1" x14ac:dyDescent="0.2">
      <c r="B236" s="89"/>
      <c r="C236" s="108" t="s">
        <v>510</v>
      </c>
      <c r="D236" s="108" t="s">
        <v>150</v>
      </c>
      <c r="E236" s="109" t="s">
        <v>877</v>
      </c>
      <c r="F236" s="127" t="s">
        <v>2015</v>
      </c>
      <c r="G236" s="128" t="s">
        <v>348</v>
      </c>
      <c r="H236" s="129">
        <v>260</v>
      </c>
      <c r="I236" s="129"/>
      <c r="J236" s="129"/>
      <c r="K236" s="129"/>
      <c r="L236" s="92" t="s">
        <v>1</v>
      </c>
      <c r="M236" s="29"/>
    </row>
    <row r="237" spans="2:15" s="1" customFormat="1" ht="36" customHeight="1" x14ac:dyDescent="0.2">
      <c r="B237" s="89"/>
      <c r="C237" s="273" t="s">
        <v>512</v>
      </c>
      <c r="D237" s="273" t="s">
        <v>218</v>
      </c>
      <c r="E237" s="274" t="s">
        <v>878</v>
      </c>
      <c r="F237" s="201" t="s">
        <v>2016</v>
      </c>
      <c r="G237" s="202" t="s">
        <v>348</v>
      </c>
      <c r="H237" s="203">
        <v>260</v>
      </c>
      <c r="I237" s="203"/>
      <c r="J237" s="240"/>
      <c r="K237" s="203"/>
      <c r="L237" s="104" t="s">
        <v>1</v>
      </c>
      <c r="M237" s="105"/>
      <c r="O237" s="115"/>
    </row>
    <row r="238" spans="2:15" s="1" customFormat="1" ht="31.5" customHeight="1" x14ac:dyDescent="0.2">
      <c r="B238" s="89"/>
      <c r="C238" s="108" t="s">
        <v>514</v>
      </c>
      <c r="D238" s="108" t="s">
        <v>150</v>
      </c>
      <c r="E238" s="109" t="s">
        <v>879</v>
      </c>
      <c r="F238" s="127" t="s">
        <v>2017</v>
      </c>
      <c r="G238" s="128" t="s">
        <v>348</v>
      </c>
      <c r="H238" s="129">
        <v>274</v>
      </c>
      <c r="I238" s="129"/>
      <c r="J238" s="129"/>
      <c r="K238" s="129"/>
      <c r="L238" s="92" t="s">
        <v>1</v>
      </c>
      <c r="M238" s="29"/>
      <c r="O238" s="168"/>
    </row>
    <row r="239" spans="2:15" s="1" customFormat="1" ht="27.75" customHeight="1" x14ac:dyDescent="0.2">
      <c r="B239" s="89"/>
      <c r="C239" s="273" t="s">
        <v>516</v>
      </c>
      <c r="D239" s="273" t="s">
        <v>218</v>
      </c>
      <c r="E239" s="274" t="s">
        <v>880</v>
      </c>
      <c r="F239" s="201" t="s">
        <v>2159</v>
      </c>
      <c r="G239" s="202" t="s">
        <v>348</v>
      </c>
      <c r="H239" s="203">
        <v>128</v>
      </c>
      <c r="I239" s="203"/>
      <c r="J239" s="240"/>
      <c r="K239" s="203"/>
      <c r="L239" s="104" t="s">
        <v>1</v>
      </c>
      <c r="M239" s="105"/>
      <c r="O239" s="168"/>
    </row>
    <row r="240" spans="2:15" s="1" customFormat="1" ht="37.5" customHeight="1" x14ac:dyDescent="0.2">
      <c r="B240" s="89"/>
      <c r="C240" s="273" t="s">
        <v>518</v>
      </c>
      <c r="D240" s="273" t="s">
        <v>218</v>
      </c>
      <c r="E240" s="274" t="s">
        <v>881</v>
      </c>
      <c r="F240" s="201" t="s">
        <v>1922</v>
      </c>
      <c r="G240" s="202" t="s">
        <v>348</v>
      </c>
      <c r="H240" s="203">
        <v>129</v>
      </c>
      <c r="I240" s="203"/>
      <c r="J240" s="240"/>
      <c r="K240" s="203"/>
      <c r="L240" s="104" t="s">
        <v>1</v>
      </c>
      <c r="M240" s="105"/>
      <c r="O240" s="168"/>
    </row>
    <row r="241" spans="2:15" s="1" customFormat="1" ht="36.75" customHeight="1" x14ac:dyDescent="0.2">
      <c r="B241" s="89"/>
      <c r="C241" s="273" t="s">
        <v>520</v>
      </c>
      <c r="D241" s="273" t="s">
        <v>218</v>
      </c>
      <c r="E241" s="274" t="s">
        <v>882</v>
      </c>
      <c r="F241" s="201" t="s">
        <v>1923</v>
      </c>
      <c r="G241" s="202" t="s">
        <v>348</v>
      </c>
      <c r="H241" s="203">
        <v>1</v>
      </c>
      <c r="I241" s="203"/>
      <c r="J241" s="240"/>
      <c r="K241" s="203"/>
      <c r="L241" s="104" t="s">
        <v>1</v>
      </c>
      <c r="M241" s="105"/>
      <c r="O241" s="168"/>
    </row>
    <row r="242" spans="2:15" s="1" customFormat="1" ht="30" customHeight="1" x14ac:dyDescent="0.2">
      <c r="B242" s="89"/>
      <c r="C242" s="273" t="s">
        <v>521</v>
      </c>
      <c r="D242" s="273" t="s">
        <v>218</v>
      </c>
      <c r="E242" s="274" t="s">
        <v>883</v>
      </c>
      <c r="F242" s="201" t="s">
        <v>1924</v>
      </c>
      <c r="G242" s="202" t="s">
        <v>348</v>
      </c>
      <c r="H242" s="203">
        <v>5</v>
      </c>
      <c r="I242" s="203"/>
      <c r="J242" s="240"/>
      <c r="K242" s="203"/>
      <c r="L242" s="104" t="s">
        <v>1</v>
      </c>
      <c r="M242" s="105"/>
      <c r="O242" s="168"/>
    </row>
    <row r="243" spans="2:15" s="1" customFormat="1" ht="41.25" customHeight="1" x14ac:dyDescent="0.2">
      <c r="B243" s="89"/>
      <c r="C243" s="273" t="s">
        <v>523</v>
      </c>
      <c r="D243" s="273" t="s">
        <v>218</v>
      </c>
      <c r="E243" s="274" t="s">
        <v>884</v>
      </c>
      <c r="F243" s="201" t="s">
        <v>2244</v>
      </c>
      <c r="G243" s="202" t="s">
        <v>348</v>
      </c>
      <c r="H243" s="203">
        <v>1</v>
      </c>
      <c r="I243" s="203"/>
      <c r="J243" s="240"/>
      <c r="K243" s="203"/>
      <c r="L243" s="104" t="s">
        <v>1</v>
      </c>
      <c r="M243" s="105"/>
      <c r="O243" s="115"/>
    </row>
    <row r="244" spans="2:15" s="1" customFormat="1" ht="33.75" customHeight="1" x14ac:dyDescent="0.2">
      <c r="B244" s="89"/>
      <c r="C244" s="273" t="s">
        <v>524</v>
      </c>
      <c r="D244" s="273" t="s">
        <v>218</v>
      </c>
      <c r="E244" s="274" t="s">
        <v>885</v>
      </c>
      <c r="F244" s="201" t="s">
        <v>2243</v>
      </c>
      <c r="G244" s="202" t="s">
        <v>348</v>
      </c>
      <c r="H244" s="203">
        <v>7</v>
      </c>
      <c r="I244" s="203"/>
      <c r="J244" s="240"/>
      <c r="K244" s="203"/>
      <c r="L244" s="104" t="s">
        <v>1</v>
      </c>
      <c r="M244" s="105"/>
      <c r="O244" s="317"/>
    </row>
    <row r="245" spans="2:15" s="1" customFormat="1" ht="32.25" customHeight="1" x14ac:dyDescent="0.2">
      <c r="B245" s="89"/>
      <c r="C245" s="273" t="s">
        <v>529</v>
      </c>
      <c r="D245" s="273" t="s">
        <v>218</v>
      </c>
      <c r="E245" s="274" t="s">
        <v>886</v>
      </c>
      <c r="F245" s="201" t="s">
        <v>1925</v>
      </c>
      <c r="G245" s="202" t="s">
        <v>348</v>
      </c>
      <c r="H245" s="203">
        <v>3</v>
      </c>
      <c r="I245" s="203"/>
      <c r="J245" s="240"/>
      <c r="K245" s="203"/>
      <c r="L245" s="104" t="s">
        <v>1</v>
      </c>
      <c r="M245" s="105"/>
      <c r="O245" s="317"/>
    </row>
    <row r="246" spans="2:15" s="1" customFormat="1" ht="21.75" customHeight="1" x14ac:dyDescent="0.2">
      <c r="B246" s="89"/>
      <c r="C246" s="108" t="s">
        <v>531</v>
      </c>
      <c r="D246" s="108" t="s">
        <v>150</v>
      </c>
      <c r="E246" s="109" t="s">
        <v>887</v>
      </c>
      <c r="F246" s="127" t="s">
        <v>2018</v>
      </c>
      <c r="G246" s="128" t="s">
        <v>348</v>
      </c>
      <c r="H246" s="129">
        <v>16</v>
      </c>
      <c r="I246" s="129"/>
      <c r="J246" s="129"/>
      <c r="K246" s="129"/>
      <c r="L246" s="92" t="s">
        <v>1</v>
      </c>
      <c r="M246" s="29"/>
      <c r="O246" s="317"/>
    </row>
    <row r="247" spans="2:15" s="1" customFormat="1" ht="31.5" customHeight="1" x14ac:dyDescent="0.2">
      <c r="B247" s="89"/>
      <c r="C247" s="273" t="s">
        <v>539</v>
      </c>
      <c r="D247" s="273" t="s">
        <v>218</v>
      </c>
      <c r="E247" s="274" t="s">
        <v>888</v>
      </c>
      <c r="F247" s="201" t="s">
        <v>2160</v>
      </c>
      <c r="G247" s="202" t="s">
        <v>348</v>
      </c>
      <c r="H247" s="203">
        <v>6</v>
      </c>
      <c r="I247" s="203"/>
      <c r="J247" s="240"/>
      <c r="K247" s="203"/>
      <c r="L247" s="104" t="s">
        <v>1</v>
      </c>
      <c r="M247" s="105"/>
      <c r="O247" s="317"/>
    </row>
    <row r="248" spans="2:15" s="1" customFormat="1" ht="27.75" customHeight="1" x14ac:dyDescent="0.2">
      <c r="B248" s="89"/>
      <c r="C248" s="273" t="s">
        <v>546</v>
      </c>
      <c r="D248" s="273" t="s">
        <v>218</v>
      </c>
      <c r="E248" s="274" t="s">
        <v>889</v>
      </c>
      <c r="F248" s="201" t="s">
        <v>1926</v>
      </c>
      <c r="G248" s="202" t="s">
        <v>348</v>
      </c>
      <c r="H248" s="203">
        <v>1</v>
      </c>
      <c r="I248" s="203"/>
      <c r="J248" s="240"/>
      <c r="K248" s="203"/>
      <c r="L248" s="104" t="s">
        <v>1</v>
      </c>
      <c r="M248" s="105"/>
      <c r="O248" s="115"/>
    </row>
    <row r="249" spans="2:15" s="1" customFormat="1" ht="27.75" customHeight="1" x14ac:dyDescent="0.2">
      <c r="B249" s="89"/>
      <c r="C249" s="273" t="s">
        <v>551</v>
      </c>
      <c r="D249" s="273" t="s">
        <v>218</v>
      </c>
      <c r="E249" s="274" t="s">
        <v>890</v>
      </c>
      <c r="F249" s="201" t="s">
        <v>1927</v>
      </c>
      <c r="G249" s="202" t="s">
        <v>348</v>
      </c>
      <c r="H249" s="203">
        <v>9</v>
      </c>
      <c r="I249" s="203"/>
      <c r="J249" s="240"/>
      <c r="K249" s="203"/>
      <c r="L249" s="104" t="s">
        <v>1</v>
      </c>
      <c r="M249" s="105"/>
      <c r="O249" s="115"/>
    </row>
    <row r="250" spans="2:15" s="1" customFormat="1" ht="26.25" customHeight="1" x14ac:dyDescent="0.2">
      <c r="B250" s="89"/>
      <c r="C250" s="108" t="s">
        <v>553</v>
      </c>
      <c r="D250" s="108" t="s">
        <v>150</v>
      </c>
      <c r="E250" s="109" t="s">
        <v>891</v>
      </c>
      <c r="F250" s="127" t="s">
        <v>2019</v>
      </c>
      <c r="G250" s="128" t="s">
        <v>348</v>
      </c>
      <c r="H250" s="129">
        <v>19</v>
      </c>
      <c r="I250" s="129"/>
      <c r="J250" s="129"/>
      <c r="K250" s="129"/>
      <c r="L250" s="92" t="s">
        <v>1</v>
      </c>
      <c r="M250" s="29"/>
      <c r="O250" s="317"/>
    </row>
    <row r="251" spans="2:15" s="1" customFormat="1" ht="26.25" customHeight="1" x14ac:dyDescent="0.2">
      <c r="B251" s="89"/>
      <c r="C251" s="273" t="s">
        <v>554</v>
      </c>
      <c r="D251" s="273" t="s">
        <v>218</v>
      </c>
      <c r="E251" s="274" t="s">
        <v>892</v>
      </c>
      <c r="F251" s="201" t="s">
        <v>1928</v>
      </c>
      <c r="G251" s="202" t="s">
        <v>348</v>
      </c>
      <c r="H251" s="203">
        <v>1</v>
      </c>
      <c r="I251" s="203"/>
      <c r="J251" s="240"/>
      <c r="K251" s="203"/>
      <c r="L251" s="104" t="s">
        <v>1</v>
      </c>
      <c r="M251" s="105"/>
      <c r="O251" s="115"/>
    </row>
    <row r="252" spans="2:15" s="1" customFormat="1" ht="24.75" customHeight="1" x14ac:dyDescent="0.2">
      <c r="B252" s="89"/>
      <c r="C252" s="273" t="s">
        <v>556</v>
      </c>
      <c r="D252" s="273" t="s">
        <v>218</v>
      </c>
      <c r="E252" s="274" t="s">
        <v>893</v>
      </c>
      <c r="F252" s="201" t="s">
        <v>1929</v>
      </c>
      <c r="G252" s="202" t="s">
        <v>348</v>
      </c>
      <c r="H252" s="203">
        <v>18</v>
      </c>
      <c r="I252" s="203"/>
      <c r="J252" s="240"/>
      <c r="K252" s="203"/>
      <c r="L252" s="104" t="s">
        <v>1</v>
      </c>
      <c r="M252" s="105"/>
      <c r="O252" s="115"/>
    </row>
    <row r="253" spans="2:15" s="1" customFormat="1" ht="22.5" customHeight="1" x14ac:dyDescent="0.2">
      <c r="B253" s="89"/>
      <c r="C253" s="108" t="s">
        <v>466</v>
      </c>
      <c r="D253" s="108" t="s">
        <v>150</v>
      </c>
      <c r="E253" s="109" t="s">
        <v>894</v>
      </c>
      <c r="F253" s="127" t="s">
        <v>2020</v>
      </c>
      <c r="G253" s="128" t="s">
        <v>348</v>
      </c>
      <c r="H253" s="129">
        <v>4</v>
      </c>
      <c r="I253" s="129"/>
      <c r="J253" s="129"/>
      <c r="K253" s="129"/>
      <c r="L253" s="92" t="s">
        <v>1</v>
      </c>
      <c r="M253" s="29"/>
      <c r="O253" s="317"/>
    </row>
    <row r="254" spans="2:15" s="1" customFormat="1" ht="33" customHeight="1" x14ac:dyDescent="0.2">
      <c r="B254" s="89"/>
      <c r="C254" s="273" t="s">
        <v>558</v>
      </c>
      <c r="D254" s="273" t="s">
        <v>218</v>
      </c>
      <c r="E254" s="274" t="s">
        <v>895</v>
      </c>
      <c r="F254" s="201" t="s">
        <v>1930</v>
      </c>
      <c r="G254" s="202" t="s">
        <v>348</v>
      </c>
      <c r="H254" s="203">
        <v>2</v>
      </c>
      <c r="I254" s="203"/>
      <c r="J254" s="240"/>
      <c r="K254" s="203"/>
      <c r="L254" s="104" t="s">
        <v>1</v>
      </c>
      <c r="M254" s="105"/>
      <c r="O254" s="115"/>
    </row>
    <row r="255" spans="2:15" s="1" customFormat="1" ht="33.75" customHeight="1" x14ac:dyDescent="0.2">
      <c r="B255" s="89"/>
      <c r="C255" s="273" t="s">
        <v>560</v>
      </c>
      <c r="D255" s="273" t="s">
        <v>218</v>
      </c>
      <c r="E255" s="274" t="s">
        <v>896</v>
      </c>
      <c r="F255" s="201" t="s">
        <v>2161</v>
      </c>
      <c r="G255" s="202" t="s">
        <v>348</v>
      </c>
      <c r="H255" s="203">
        <v>1</v>
      </c>
      <c r="I255" s="203"/>
      <c r="J255" s="240"/>
      <c r="K255" s="203"/>
      <c r="L255" s="104" t="s">
        <v>1</v>
      </c>
      <c r="M255" s="105"/>
      <c r="O255" s="235"/>
    </row>
    <row r="256" spans="2:15" s="1" customFormat="1" ht="36" customHeight="1" x14ac:dyDescent="0.2">
      <c r="B256" s="89"/>
      <c r="C256" s="273" t="s">
        <v>563</v>
      </c>
      <c r="D256" s="273" t="s">
        <v>218</v>
      </c>
      <c r="E256" s="274" t="s">
        <v>897</v>
      </c>
      <c r="F256" s="201" t="s">
        <v>2162</v>
      </c>
      <c r="G256" s="202" t="s">
        <v>348</v>
      </c>
      <c r="H256" s="203">
        <v>1</v>
      </c>
      <c r="I256" s="203"/>
      <c r="J256" s="240"/>
      <c r="K256" s="203"/>
      <c r="L256" s="104" t="s">
        <v>1</v>
      </c>
      <c r="M256" s="105"/>
      <c r="O256" s="235"/>
    </row>
    <row r="257" spans="2:15" s="1" customFormat="1" ht="21" customHeight="1" x14ac:dyDescent="0.2">
      <c r="B257" s="89"/>
      <c r="C257" s="108" t="s">
        <v>566</v>
      </c>
      <c r="D257" s="108" t="s">
        <v>150</v>
      </c>
      <c r="E257" s="109" t="s">
        <v>898</v>
      </c>
      <c r="F257" s="127" t="s">
        <v>2021</v>
      </c>
      <c r="G257" s="128" t="s">
        <v>348</v>
      </c>
      <c r="H257" s="129">
        <v>13</v>
      </c>
      <c r="I257" s="129"/>
      <c r="J257" s="129"/>
      <c r="K257" s="129"/>
      <c r="L257" s="92" t="s">
        <v>1</v>
      </c>
      <c r="M257" s="29"/>
      <c r="O257" s="168"/>
    </row>
    <row r="258" spans="2:15" s="1" customFormat="1" ht="29.25" customHeight="1" x14ac:dyDescent="0.2">
      <c r="B258" s="89"/>
      <c r="C258" s="273" t="s">
        <v>568</v>
      </c>
      <c r="D258" s="273" t="s">
        <v>218</v>
      </c>
      <c r="E258" s="274" t="s">
        <v>899</v>
      </c>
      <c r="F258" s="201" t="s">
        <v>1931</v>
      </c>
      <c r="G258" s="202" t="s">
        <v>348</v>
      </c>
      <c r="H258" s="203">
        <v>2</v>
      </c>
      <c r="I258" s="203"/>
      <c r="J258" s="240"/>
      <c r="K258" s="203"/>
      <c r="L258" s="104" t="s">
        <v>1</v>
      </c>
      <c r="M258" s="105"/>
      <c r="O258" s="115"/>
    </row>
    <row r="259" spans="2:15" s="1" customFormat="1" ht="29.25" customHeight="1" x14ac:dyDescent="0.2">
      <c r="B259" s="89"/>
      <c r="C259" s="273" t="s">
        <v>570</v>
      </c>
      <c r="D259" s="273" t="s">
        <v>218</v>
      </c>
      <c r="E259" s="274" t="s">
        <v>900</v>
      </c>
      <c r="F259" s="201" t="s">
        <v>1932</v>
      </c>
      <c r="G259" s="202" t="s">
        <v>348</v>
      </c>
      <c r="H259" s="203">
        <v>10</v>
      </c>
      <c r="I259" s="203"/>
      <c r="J259" s="240"/>
      <c r="K259" s="203"/>
      <c r="L259" s="104" t="s">
        <v>1</v>
      </c>
      <c r="M259" s="105"/>
      <c r="O259" s="115"/>
    </row>
    <row r="260" spans="2:15" s="1" customFormat="1" ht="29.25" customHeight="1" x14ac:dyDescent="0.2">
      <c r="B260" s="89"/>
      <c r="C260" s="273" t="s">
        <v>572</v>
      </c>
      <c r="D260" s="273" t="s">
        <v>218</v>
      </c>
      <c r="E260" s="274" t="s">
        <v>901</v>
      </c>
      <c r="F260" s="201" t="s">
        <v>1933</v>
      </c>
      <c r="G260" s="202" t="s">
        <v>348</v>
      </c>
      <c r="H260" s="203">
        <v>1</v>
      </c>
      <c r="I260" s="203"/>
      <c r="J260" s="240"/>
      <c r="K260" s="203"/>
      <c r="L260" s="104" t="s">
        <v>1</v>
      </c>
      <c r="M260" s="105"/>
      <c r="O260" s="115"/>
    </row>
    <row r="261" spans="2:15" s="1" customFormat="1" ht="21.75" customHeight="1" x14ac:dyDescent="0.2">
      <c r="B261" s="89"/>
      <c r="C261" s="108" t="s">
        <v>587</v>
      </c>
      <c r="D261" s="108" t="s">
        <v>150</v>
      </c>
      <c r="E261" s="109" t="s">
        <v>902</v>
      </c>
      <c r="F261" s="127" t="s">
        <v>2022</v>
      </c>
      <c r="G261" s="128" t="s">
        <v>348</v>
      </c>
      <c r="H261" s="129">
        <v>16</v>
      </c>
      <c r="I261" s="129"/>
      <c r="J261" s="129"/>
      <c r="K261" s="129"/>
      <c r="L261" s="92" t="s">
        <v>1</v>
      </c>
      <c r="M261" s="29"/>
      <c r="O261" s="168"/>
    </row>
    <row r="262" spans="2:15" s="1" customFormat="1" ht="28.5" customHeight="1" x14ac:dyDescent="0.2">
      <c r="B262" s="89"/>
      <c r="C262" s="273" t="s">
        <v>589</v>
      </c>
      <c r="D262" s="273" t="s">
        <v>218</v>
      </c>
      <c r="E262" s="274" t="s">
        <v>903</v>
      </c>
      <c r="F262" s="201" t="s">
        <v>1934</v>
      </c>
      <c r="G262" s="202" t="s">
        <v>348</v>
      </c>
      <c r="H262" s="203">
        <v>2</v>
      </c>
      <c r="I262" s="203"/>
      <c r="J262" s="240"/>
      <c r="K262" s="203"/>
      <c r="L262" s="104" t="s">
        <v>1</v>
      </c>
      <c r="M262" s="105"/>
      <c r="O262" s="168"/>
    </row>
    <row r="263" spans="2:15" s="1" customFormat="1" ht="32.25" customHeight="1" x14ac:dyDescent="0.2">
      <c r="B263" s="89"/>
      <c r="C263" s="273" t="s">
        <v>591</v>
      </c>
      <c r="D263" s="273" t="s">
        <v>218</v>
      </c>
      <c r="E263" s="274" t="s">
        <v>904</v>
      </c>
      <c r="F263" s="201" t="s">
        <v>1935</v>
      </c>
      <c r="G263" s="202" t="s">
        <v>348</v>
      </c>
      <c r="H263" s="203">
        <v>12</v>
      </c>
      <c r="I263" s="203"/>
      <c r="J263" s="240"/>
      <c r="K263" s="203"/>
      <c r="L263" s="104" t="s">
        <v>1</v>
      </c>
      <c r="M263" s="105"/>
      <c r="O263" s="168"/>
    </row>
    <row r="264" spans="2:15" s="1" customFormat="1" ht="32.25" customHeight="1" x14ac:dyDescent="0.2">
      <c r="B264" s="89"/>
      <c r="C264" s="273" t="s">
        <v>593</v>
      </c>
      <c r="D264" s="273" t="s">
        <v>218</v>
      </c>
      <c r="E264" s="274" t="s">
        <v>905</v>
      </c>
      <c r="F264" s="201" t="s">
        <v>2163</v>
      </c>
      <c r="G264" s="202" t="s">
        <v>348</v>
      </c>
      <c r="H264" s="203">
        <v>2</v>
      </c>
      <c r="I264" s="203"/>
      <c r="J264" s="240"/>
      <c r="K264" s="203"/>
      <c r="L264" s="104" t="s">
        <v>1</v>
      </c>
      <c r="M264" s="105"/>
      <c r="O264" s="168"/>
    </row>
    <row r="265" spans="2:15" s="1" customFormat="1" ht="30" customHeight="1" x14ac:dyDescent="0.2">
      <c r="B265" s="89"/>
      <c r="C265" s="108" t="s">
        <v>596</v>
      </c>
      <c r="D265" s="108" t="s">
        <v>150</v>
      </c>
      <c r="E265" s="109" t="s">
        <v>906</v>
      </c>
      <c r="F265" s="127" t="s">
        <v>2023</v>
      </c>
      <c r="G265" s="128" t="s">
        <v>348</v>
      </c>
      <c r="H265" s="129">
        <v>6</v>
      </c>
      <c r="I265" s="129"/>
      <c r="J265" s="129"/>
      <c r="K265" s="129"/>
      <c r="L265" s="92" t="s">
        <v>1</v>
      </c>
      <c r="M265" s="29"/>
      <c r="O265" s="168"/>
    </row>
    <row r="266" spans="2:15" s="1" customFormat="1" ht="36" customHeight="1" x14ac:dyDescent="0.2">
      <c r="B266" s="89"/>
      <c r="C266" s="273" t="s">
        <v>598</v>
      </c>
      <c r="D266" s="273" t="s">
        <v>218</v>
      </c>
      <c r="E266" s="274" t="s">
        <v>907</v>
      </c>
      <c r="F266" s="201" t="s">
        <v>1936</v>
      </c>
      <c r="G266" s="202" t="s">
        <v>348</v>
      </c>
      <c r="H266" s="203">
        <v>2</v>
      </c>
      <c r="I266" s="203"/>
      <c r="J266" s="240"/>
      <c r="K266" s="203"/>
      <c r="L266" s="104" t="s">
        <v>1</v>
      </c>
      <c r="M266" s="105"/>
      <c r="O266" s="168"/>
    </row>
    <row r="267" spans="2:15" s="1" customFormat="1" ht="36.75" customHeight="1" x14ac:dyDescent="0.2">
      <c r="B267" s="89"/>
      <c r="C267" s="273" t="s">
        <v>599</v>
      </c>
      <c r="D267" s="273" t="s">
        <v>218</v>
      </c>
      <c r="E267" s="274" t="s">
        <v>908</v>
      </c>
      <c r="F267" s="201" t="s">
        <v>1937</v>
      </c>
      <c r="G267" s="202" t="s">
        <v>348</v>
      </c>
      <c r="H267" s="203">
        <v>4</v>
      </c>
      <c r="I267" s="203"/>
      <c r="J267" s="240"/>
      <c r="K267" s="203"/>
      <c r="L267" s="104" t="s">
        <v>1</v>
      </c>
      <c r="M267" s="105"/>
      <c r="O267" s="168"/>
    </row>
    <row r="268" spans="2:15" s="1" customFormat="1" ht="24.75" customHeight="1" x14ac:dyDescent="0.2">
      <c r="B268" s="89"/>
      <c r="C268" s="108" t="s">
        <v>601</v>
      </c>
      <c r="D268" s="108" t="s">
        <v>150</v>
      </c>
      <c r="E268" s="109" t="s">
        <v>909</v>
      </c>
      <c r="F268" s="127" t="s">
        <v>2024</v>
      </c>
      <c r="G268" s="128" t="s">
        <v>348</v>
      </c>
      <c r="H268" s="129">
        <v>6</v>
      </c>
      <c r="I268" s="129"/>
      <c r="J268" s="129"/>
      <c r="K268" s="129"/>
      <c r="L268" s="92" t="s">
        <v>1</v>
      </c>
      <c r="M268" s="29"/>
      <c r="O268" s="168"/>
    </row>
    <row r="269" spans="2:15" s="1" customFormat="1" ht="30.75" customHeight="1" x14ac:dyDescent="0.2">
      <c r="B269" s="89"/>
      <c r="C269" s="273" t="s">
        <v>603</v>
      </c>
      <c r="D269" s="273" t="s">
        <v>218</v>
      </c>
      <c r="E269" s="274" t="s">
        <v>910</v>
      </c>
      <c r="F269" s="201" t="s">
        <v>1938</v>
      </c>
      <c r="G269" s="202" t="s">
        <v>348</v>
      </c>
      <c r="H269" s="203">
        <v>2</v>
      </c>
      <c r="I269" s="203"/>
      <c r="J269" s="240"/>
      <c r="K269" s="203"/>
      <c r="L269" s="104" t="s">
        <v>1</v>
      </c>
      <c r="M269" s="105"/>
      <c r="O269" s="168"/>
    </row>
    <row r="270" spans="2:15" s="1" customFormat="1" ht="33" customHeight="1" x14ac:dyDescent="0.2">
      <c r="B270" s="89"/>
      <c r="C270" s="273" t="s">
        <v>605</v>
      </c>
      <c r="D270" s="273" t="s">
        <v>218</v>
      </c>
      <c r="E270" s="274" t="s">
        <v>911</v>
      </c>
      <c r="F270" s="201" t="s">
        <v>1939</v>
      </c>
      <c r="G270" s="202" t="s">
        <v>348</v>
      </c>
      <c r="H270" s="203">
        <v>1</v>
      </c>
      <c r="I270" s="203"/>
      <c r="J270" s="240"/>
      <c r="K270" s="203"/>
      <c r="L270" s="104" t="s">
        <v>1</v>
      </c>
      <c r="M270" s="105"/>
      <c r="O270" s="168"/>
    </row>
    <row r="271" spans="2:15" s="1" customFormat="1" ht="33" customHeight="1" x14ac:dyDescent="0.2">
      <c r="B271" s="89"/>
      <c r="C271" s="273" t="s">
        <v>607</v>
      </c>
      <c r="D271" s="273" t="s">
        <v>218</v>
      </c>
      <c r="E271" s="274" t="s">
        <v>912</v>
      </c>
      <c r="F271" s="201" t="s">
        <v>1940</v>
      </c>
      <c r="G271" s="202" t="s">
        <v>348</v>
      </c>
      <c r="H271" s="203">
        <v>3</v>
      </c>
      <c r="I271" s="203"/>
      <c r="J271" s="240"/>
      <c r="K271" s="203"/>
      <c r="L271" s="104" t="s">
        <v>1</v>
      </c>
      <c r="M271" s="105"/>
      <c r="O271" s="168"/>
    </row>
    <row r="272" spans="2:15" s="1" customFormat="1" ht="39.75" customHeight="1" x14ac:dyDescent="0.2">
      <c r="B272" s="89"/>
      <c r="C272" s="108" t="s">
        <v>612</v>
      </c>
      <c r="D272" s="108" t="s">
        <v>150</v>
      </c>
      <c r="E272" s="109" t="s">
        <v>913</v>
      </c>
      <c r="F272" s="127" t="s">
        <v>1580</v>
      </c>
      <c r="G272" s="128" t="s">
        <v>348</v>
      </c>
      <c r="H272" s="129">
        <v>2</v>
      </c>
      <c r="I272" s="129"/>
      <c r="J272" s="129"/>
      <c r="K272" s="129"/>
      <c r="L272" s="92" t="s">
        <v>1</v>
      </c>
      <c r="M272" s="29"/>
      <c r="O272" s="168"/>
    </row>
    <row r="273" spans="2:15" s="1" customFormat="1" ht="29.25" customHeight="1" x14ac:dyDescent="0.2">
      <c r="B273" s="89"/>
      <c r="C273" s="108" t="s">
        <v>615</v>
      </c>
      <c r="D273" s="108" t="s">
        <v>150</v>
      </c>
      <c r="E273" s="109" t="s">
        <v>914</v>
      </c>
      <c r="F273" s="127" t="s">
        <v>1587</v>
      </c>
      <c r="G273" s="128" t="s">
        <v>348</v>
      </c>
      <c r="H273" s="129">
        <v>130</v>
      </c>
      <c r="I273" s="129"/>
      <c r="J273" s="129"/>
      <c r="K273" s="129"/>
      <c r="L273" s="92" t="s">
        <v>1</v>
      </c>
      <c r="M273" s="29"/>
      <c r="O273" s="168"/>
    </row>
    <row r="274" spans="2:15" s="1" customFormat="1" ht="31.5" customHeight="1" x14ac:dyDescent="0.2">
      <c r="B274" s="89"/>
      <c r="C274" s="273" t="s">
        <v>621</v>
      </c>
      <c r="D274" s="273" t="s">
        <v>218</v>
      </c>
      <c r="E274" s="274" t="s">
        <v>915</v>
      </c>
      <c r="F274" s="201" t="s">
        <v>1941</v>
      </c>
      <c r="G274" s="202" t="s">
        <v>348</v>
      </c>
      <c r="H274" s="203">
        <v>130</v>
      </c>
      <c r="I274" s="203"/>
      <c r="J274" s="240"/>
      <c r="K274" s="203"/>
      <c r="L274" s="104" t="s">
        <v>1</v>
      </c>
      <c r="M274" s="105"/>
      <c r="O274" s="168"/>
    </row>
    <row r="275" spans="2:15" s="1" customFormat="1" ht="33.75" customHeight="1" x14ac:dyDescent="0.2">
      <c r="B275" s="89"/>
      <c r="C275" s="108" t="s">
        <v>623</v>
      </c>
      <c r="D275" s="108" t="s">
        <v>150</v>
      </c>
      <c r="E275" s="109" t="s">
        <v>916</v>
      </c>
      <c r="F275" s="127" t="s">
        <v>1581</v>
      </c>
      <c r="G275" s="128" t="s">
        <v>348</v>
      </c>
      <c r="H275" s="129">
        <v>6</v>
      </c>
      <c r="I275" s="129"/>
      <c r="J275" s="129"/>
      <c r="K275" s="129"/>
      <c r="L275" s="92" t="s">
        <v>1</v>
      </c>
      <c r="M275" s="29"/>
      <c r="O275" s="168"/>
    </row>
    <row r="276" spans="2:15" s="1" customFormat="1" ht="33.75" customHeight="1" x14ac:dyDescent="0.2">
      <c r="B276" s="89"/>
      <c r="C276" s="108" t="s">
        <v>625</v>
      </c>
      <c r="D276" s="108" t="s">
        <v>150</v>
      </c>
      <c r="E276" s="109" t="s">
        <v>1644</v>
      </c>
      <c r="F276" s="127" t="s">
        <v>1645</v>
      </c>
      <c r="G276" s="128" t="s">
        <v>782</v>
      </c>
      <c r="H276" s="129"/>
      <c r="I276" s="129">
        <v>0</v>
      </c>
      <c r="J276" s="129">
        <v>0.3</v>
      </c>
      <c r="K276" s="129"/>
      <c r="L276" s="92" t="s">
        <v>1</v>
      </c>
      <c r="M276" s="29"/>
      <c r="O276" s="152"/>
    </row>
    <row r="277" spans="2:15" s="11" customFormat="1" ht="22.9" customHeight="1" x14ac:dyDescent="0.2">
      <c r="B277" s="85"/>
      <c r="C277" s="267"/>
      <c r="D277" s="268" t="s">
        <v>56</v>
      </c>
      <c r="E277" s="269" t="s">
        <v>919</v>
      </c>
      <c r="F277" s="269" t="s">
        <v>920</v>
      </c>
      <c r="G277" s="267"/>
      <c r="H277" s="267"/>
      <c r="I277" s="267"/>
      <c r="J277" s="267"/>
      <c r="K277" s="270"/>
      <c r="M277" s="85"/>
      <c r="O277" s="168"/>
    </row>
    <row r="278" spans="2:15" s="1" customFormat="1" ht="39" customHeight="1" x14ac:dyDescent="0.2">
      <c r="B278" s="89"/>
      <c r="C278" s="108" t="s">
        <v>628</v>
      </c>
      <c r="D278" s="108" t="s">
        <v>150</v>
      </c>
      <c r="E278" s="109" t="s">
        <v>921</v>
      </c>
      <c r="F278" s="127" t="s">
        <v>922</v>
      </c>
      <c r="G278" s="128" t="s">
        <v>348</v>
      </c>
      <c r="H278" s="129">
        <v>130</v>
      </c>
      <c r="I278" s="129"/>
      <c r="J278" s="129"/>
      <c r="K278" s="129"/>
      <c r="L278" s="92" t="s">
        <v>1</v>
      </c>
      <c r="M278" s="29"/>
      <c r="O278" s="168"/>
    </row>
    <row r="279" spans="2:15" s="1" customFormat="1" ht="37.5" customHeight="1" x14ac:dyDescent="0.2">
      <c r="B279" s="89"/>
      <c r="C279" s="108" t="s">
        <v>630</v>
      </c>
      <c r="D279" s="108" t="s">
        <v>150</v>
      </c>
      <c r="E279" s="109" t="s">
        <v>923</v>
      </c>
      <c r="F279" s="127" t="s">
        <v>924</v>
      </c>
      <c r="G279" s="128" t="s">
        <v>348</v>
      </c>
      <c r="H279" s="129">
        <v>130</v>
      </c>
      <c r="I279" s="129"/>
      <c r="J279" s="129"/>
      <c r="K279" s="129"/>
      <c r="L279" s="92" t="s">
        <v>1</v>
      </c>
      <c r="M279" s="29"/>
      <c r="O279" s="168"/>
    </row>
    <row r="280" spans="2:15" s="1" customFormat="1" ht="51.75" customHeight="1" x14ac:dyDescent="0.2">
      <c r="B280" s="89"/>
      <c r="C280" s="108" t="s">
        <v>633</v>
      </c>
      <c r="D280" s="108" t="s">
        <v>150</v>
      </c>
      <c r="E280" s="109" t="s">
        <v>925</v>
      </c>
      <c r="F280" s="127" t="s">
        <v>1586</v>
      </c>
      <c r="G280" s="128" t="s">
        <v>348</v>
      </c>
      <c r="H280" s="129">
        <v>130</v>
      </c>
      <c r="I280" s="129"/>
      <c r="J280" s="129"/>
      <c r="K280" s="129"/>
      <c r="L280" s="92" t="s">
        <v>1</v>
      </c>
      <c r="M280" s="29"/>
      <c r="O280" s="168"/>
    </row>
    <row r="281" spans="2:15" s="1" customFormat="1" ht="57" customHeight="1" x14ac:dyDescent="0.2">
      <c r="B281" s="89"/>
      <c r="C281" s="108" t="s">
        <v>635</v>
      </c>
      <c r="D281" s="108" t="s">
        <v>150</v>
      </c>
      <c r="E281" s="109" t="s">
        <v>926</v>
      </c>
      <c r="F281" s="127" t="s">
        <v>2025</v>
      </c>
      <c r="G281" s="128" t="s">
        <v>786</v>
      </c>
      <c r="H281" s="129">
        <v>20</v>
      </c>
      <c r="I281" s="129"/>
      <c r="J281" s="129"/>
      <c r="K281" s="129"/>
      <c r="L281" s="92" t="s">
        <v>1</v>
      </c>
      <c r="M281" s="29"/>
      <c r="O281" s="197"/>
    </row>
    <row r="282" spans="2:15" s="1" customFormat="1" ht="30.75" customHeight="1" x14ac:dyDescent="0.2">
      <c r="B282" s="89"/>
      <c r="C282" s="273" t="s">
        <v>637</v>
      </c>
      <c r="D282" s="273" t="s">
        <v>218</v>
      </c>
      <c r="E282" s="274" t="s">
        <v>927</v>
      </c>
      <c r="F282" s="201" t="s">
        <v>2164</v>
      </c>
      <c r="G282" s="202" t="s">
        <v>348</v>
      </c>
      <c r="H282" s="203">
        <v>2</v>
      </c>
      <c r="I282" s="203"/>
      <c r="J282" s="240"/>
      <c r="K282" s="203"/>
      <c r="L282" s="104" t="s">
        <v>1</v>
      </c>
      <c r="M282" s="105"/>
      <c r="O282" s="115"/>
    </row>
    <row r="283" spans="2:15" s="1" customFormat="1" ht="30.75" customHeight="1" x14ac:dyDescent="0.2">
      <c r="B283" s="89"/>
      <c r="C283" s="273" t="s">
        <v>640</v>
      </c>
      <c r="D283" s="273" t="s">
        <v>218</v>
      </c>
      <c r="E283" s="274" t="s">
        <v>928</v>
      </c>
      <c r="F283" s="201" t="s">
        <v>2165</v>
      </c>
      <c r="G283" s="202" t="s">
        <v>348</v>
      </c>
      <c r="H283" s="203">
        <v>3</v>
      </c>
      <c r="I283" s="203"/>
      <c r="J283" s="240"/>
      <c r="K283" s="203"/>
      <c r="L283" s="104" t="s">
        <v>1</v>
      </c>
      <c r="M283" s="105"/>
      <c r="O283" s="115"/>
    </row>
    <row r="284" spans="2:15" s="1" customFormat="1" ht="30.75" customHeight="1" x14ac:dyDescent="0.2">
      <c r="B284" s="89"/>
      <c r="C284" s="273" t="s">
        <v>642</v>
      </c>
      <c r="D284" s="273" t="s">
        <v>218</v>
      </c>
      <c r="E284" s="274" t="s">
        <v>929</v>
      </c>
      <c r="F284" s="201" t="s">
        <v>2166</v>
      </c>
      <c r="G284" s="202" t="s">
        <v>348</v>
      </c>
      <c r="H284" s="203">
        <v>1</v>
      </c>
      <c r="I284" s="203"/>
      <c r="J284" s="240"/>
      <c r="K284" s="203"/>
      <c r="L284" s="104" t="s">
        <v>1</v>
      </c>
      <c r="M284" s="105"/>
      <c r="O284" s="115"/>
    </row>
    <row r="285" spans="2:15" s="1" customFormat="1" ht="30.75" customHeight="1" x14ac:dyDescent="0.2">
      <c r="B285" s="89"/>
      <c r="C285" s="273" t="s">
        <v>644</v>
      </c>
      <c r="D285" s="273" t="s">
        <v>218</v>
      </c>
      <c r="E285" s="274" t="s">
        <v>930</v>
      </c>
      <c r="F285" s="201" t="s">
        <v>2167</v>
      </c>
      <c r="G285" s="202" t="s">
        <v>348</v>
      </c>
      <c r="H285" s="203">
        <v>8</v>
      </c>
      <c r="I285" s="203"/>
      <c r="J285" s="240"/>
      <c r="K285" s="203"/>
      <c r="L285" s="104" t="s">
        <v>1</v>
      </c>
      <c r="M285" s="105"/>
      <c r="O285" s="115"/>
    </row>
    <row r="286" spans="2:15" s="1" customFormat="1" ht="30.75" customHeight="1" x14ac:dyDescent="0.2">
      <c r="B286" s="89"/>
      <c r="C286" s="273" t="s">
        <v>647</v>
      </c>
      <c r="D286" s="273" t="s">
        <v>218</v>
      </c>
      <c r="E286" s="274" t="s">
        <v>931</v>
      </c>
      <c r="F286" s="201" t="s">
        <v>2168</v>
      </c>
      <c r="G286" s="202" t="s">
        <v>348</v>
      </c>
      <c r="H286" s="203">
        <v>2</v>
      </c>
      <c r="I286" s="203"/>
      <c r="J286" s="240"/>
      <c r="K286" s="203"/>
      <c r="L286" s="104" t="s">
        <v>1</v>
      </c>
      <c r="M286" s="105"/>
      <c r="O286" s="115"/>
    </row>
    <row r="287" spans="2:15" s="1" customFormat="1" ht="30.75" customHeight="1" x14ac:dyDescent="0.2">
      <c r="B287" s="89"/>
      <c r="C287" s="273" t="s">
        <v>649</v>
      </c>
      <c r="D287" s="273" t="s">
        <v>218</v>
      </c>
      <c r="E287" s="274" t="s">
        <v>932</v>
      </c>
      <c r="F287" s="201" t="s">
        <v>2231</v>
      </c>
      <c r="G287" s="202" t="s">
        <v>348</v>
      </c>
      <c r="H287" s="203">
        <v>1</v>
      </c>
      <c r="I287" s="203"/>
      <c r="J287" s="240"/>
      <c r="K287" s="203"/>
      <c r="L287" s="104" t="s">
        <v>1</v>
      </c>
      <c r="M287" s="105"/>
      <c r="O287" s="115"/>
    </row>
    <row r="288" spans="2:15" s="1" customFormat="1" ht="30.75" customHeight="1" x14ac:dyDescent="0.2">
      <c r="B288" s="89"/>
      <c r="C288" s="273" t="s">
        <v>652</v>
      </c>
      <c r="D288" s="273" t="s">
        <v>218</v>
      </c>
      <c r="E288" s="274" t="s">
        <v>933</v>
      </c>
      <c r="F288" s="201" t="s">
        <v>2232</v>
      </c>
      <c r="G288" s="202" t="s">
        <v>348</v>
      </c>
      <c r="H288" s="203">
        <v>2</v>
      </c>
      <c r="I288" s="203"/>
      <c r="J288" s="240"/>
      <c r="K288" s="203"/>
      <c r="L288" s="104" t="s">
        <v>1</v>
      </c>
      <c r="M288" s="105"/>
      <c r="O288" s="115"/>
    </row>
    <row r="289" spans="2:15" s="1" customFormat="1" ht="30.75" customHeight="1" x14ac:dyDescent="0.2">
      <c r="B289" s="89"/>
      <c r="C289" s="273" t="s">
        <v>654</v>
      </c>
      <c r="D289" s="273" t="s">
        <v>218</v>
      </c>
      <c r="E289" s="274" t="s">
        <v>934</v>
      </c>
      <c r="F289" s="201" t="s">
        <v>2169</v>
      </c>
      <c r="G289" s="202" t="s">
        <v>348</v>
      </c>
      <c r="H289" s="203">
        <v>1</v>
      </c>
      <c r="I289" s="203"/>
      <c r="J289" s="240"/>
      <c r="K289" s="203"/>
      <c r="L289" s="104" t="s">
        <v>1</v>
      </c>
      <c r="M289" s="105"/>
      <c r="O289" s="115"/>
    </row>
    <row r="290" spans="2:15" s="1" customFormat="1" ht="59.25" customHeight="1" x14ac:dyDescent="0.2">
      <c r="B290" s="89"/>
      <c r="C290" s="108" t="s">
        <v>657</v>
      </c>
      <c r="D290" s="108" t="s">
        <v>150</v>
      </c>
      <c r="E290" s="109" t="s">
        <v>935</v>
      </c>
      <c r="F290" s="127" t="s">
        <v>2026</v>
      </c>
      <c r="G290" s="128" t="s">
        <v>786</v>
      </c>
      <c r="H290" s="129">
        <v>106</v>
      </c>
      <c r="I290" s="129"/>
      <c r="J290" s="129"/>
      <c r="K290" s="129"/>
      <c r="L290" s="92" t="s">
        <v>1</v>
      </c>
      <c r="M290" s="29"/>
      <c r="O290" s="263"/>
    </row>
    <row r="291" spans="2:15" s="1" customFormat="1" ht="30" customHeight="1" x14ac:dyDescent="0.2">
      <c r="B291" s="89"/>
      <c r="C291" s="273" t="s">
        <v>659</v>
      </c>
      <c r="D291" s="273" t="s">
        <v>218</v>
      </c>
      <c r="E291" s="274" t="s">
        <v>936</v>
      </c>
      <c r="F291" s="201" t="s">
        <v>2170</v>
      </c>
      <c r="G291" s="202" t="s">
        <v>348</v>
      </c>
      <c r="H291" s="203">
        <v>1</v>
      </c>
      <c r="I291" s="203"/>
      <c r="J291" s="240"/>
      <c r="K291" s="203"/>
      <c r="L291" s="104" t="s">
        <v>1</v>
      </c>
      <c r="M291" s="105"/>
      <c r="O291" s="115"/>
    </row>
    <row r="292" spans="2:15" s="1" customFormat="1" ht="30" customHeight="1" x14ac:dyDescent="0.2">
      <c r="B292" s="89"/>
      <c r="C292" s="273" t="s">
        <v>661</v>
      </c>
      <c r="D292" s="273" t="s">
        <v>218</v>
      </c>
      <c r="E292" s="274" t="s">
        <v>937</v>
      </c>
      <c r="F292" s="201" t="s">
        <v>2171</v>
      </c>
      <c r="G292" s="202" t="s">
        <v>348</v>
      </c>
      <c r="H292" s="203">
        <v>2</v>
      </c>
      <c r="I292" s="203"/>
      <c r="J292" s="240"/>
      <c r="K292" s="203"/>
      <c r="L292" s="104" t="s">
        <v>1</v>
      </c>
      <c r="M292" s="105"/>
      <c r="O292" s="115"/>
    </row>
    <row r="293" spans="2:15" s="1" customFormat="1" ht="30" customHeight="1" x14ac:dyDescent="0.2">
      <c r="B293" s="89"/>
      <c r="C293" s="273" t="s">
        <v>663</v>
      </c>
      <c r="D293" s="273" t="s">
        <v>218</v>
      </c>
      <c r="E293" s="274" t="s">
        <v>938</v>
      </c>
      <c r="F293" s="201" t="s">
        <v>2172</v>
      </c>
      <c r="G293" s="202" t="s">
        <v>348</v>
      </c>
      <c r="H293" s="203">
        <v>7</v>
      </c>
      <c r="I293" s="203"/>
      <c r="J293" s="240"/>
      <c r="K293" s="203"/>
      <c r="L293" s="104" t="s">
        <v>1</v>
      </c>
      <c r="M293" s="105"/>
      <c r="O293" s="115"/>
    </row>
    <row r="294" spans="2:15" s="1" customFormat="1" ht="30" customHeight="1" x14ac:dyDescent="0.2">
      <c r="B294" s="89"/>
      <c r="C294" s="273" t="s">
        <v>665</v>
      </c>
      <c r="D294" s="273" t="s">
        <v>218</v>
      </c>
      <c r="E294" s="274" t="s">
        <v>939</v>
      </c>
      <c r="F294" s="201" t="s">
        <v>2173</v>
      </c>
      <c r="G294" s="202" t="s">
        <v>348</v>
      </c>
      <c r="H294" s="203">
        <v>1</v>
      </c>
      <c r="I294" s="203"/>
      <c r="J294" s="240"/>
      <c r="K294" s="203"/>
      <c r="L294" s="104" t="s">
        <v>1</v>
      </c>
      <c r="M294" s="105"/>
      <c r="O294" s="115"/>
    </row>
    <row r="295" spans="2:15" s="1" customFormat="1" ht="30" customHeight="1" x14ac:dyDescent="0.2">
      <c r="B295" s="89"/>
      <c r="C295" s="273" t="s">
        <v>667</v>
      </c>
      <c r="D295" s="273" t="s">
        <v>218</v>
      </c>
      <c r="E295" s="274" t="s">
        <v>940</v>
      </c>
      <c r="F295" s="201" t="s">
        <v>2174</v>
      </c>
      <c r="G295" s="202" t="s">
        <v>348</v>
      </c>
      <c r="H295" s="203">
        <v>3</v>
      </c>
      <c r="I295" s="203"/>
      <c r="J295" s="240"/>
      <c r="K295" s="203"/>
      <c r="L295" s="104" t="s">
        <v>1</v>
      </c>
      <c r="M295" s="105"/>
      <c r="O295" s="115"/>
    </row>
    <row r="296" spans="2:15" s="1" customFormat="1" ht="30" customHeight="1" x14ac:dyDescent="0.2">
      <c r="B296" s="89"/>
      <c r="C296" s="273" t="s">
        <v>669</v>
      </c>
      <c r="D296" s="273" t="s">
        <v>218</v>
      </c>
      <c r="E296" s="274" t="s">
        <v>941</v>
      </c>
      <c r="F296" s="201" t="s">
        <v>2175</v>
      </c>
      <c r="G296" s="202" t="s">
        <v>348</v>
      </c>
      <c r="H296" s="203">
        <v>3</v>
      </c>
      <c r="I296" s="203"/>
      <c r="J296" s="240"/>
      <c r="K296" s="203"/>
      <c r="L296" s="104" t="s">
        <v>1</v>
      </c>
      <c r="M296" s="105"/>
      <c r="O296" s="115"/>
    </row>
    <row r="297" spans="2:15" s="1" customFormat="1" ht="30" customHeight="1" x14ac:dyDescent="0.2">
      <c r="B297" s="89"/>
      <c r="C297" s="273" t="s">
        <v>671</v>
      </c>
      <c r="D297" s="273" t="s">
        <v>218</v>
      </c>
      <c r="E297" s="274" t="s">
        <v>942</v>
      </c>
      <c r="F297" s="201" t="s">
        <v>2176</v>
      </c>
      <c r="G297" s="202" t="s">
        <v>348</v>
      </c>
      <c r="H297" s="203">
        <v>39</v>
      </c>
      <c r="I297" s="203"/>
      <c r="J297" s="240"/>
      <c r="K297" s="203"/>
      <c r="L297" s="104" t="s">
        <v>1</v>
      </c>
      <c r="M297" s="105"/>
      <c r="O297" s="115"/>
    </row>
    <row r="298" spans="2:15" s="1" customFormat="1" ht="30" customHeight="1" x14ac:dyDescent="0.2">
      <c r="B298" s="89"/>
      <c r="C298" s="273" t="s">
        <v>673</v>
      </c>
      <c r="D298" s="273" t="s">
        <v>218</v>
      </c>
      <c r="E298" s="274" t="s">
        <v>943</v>
      </c>
      <c r="F298" s="201" t="s">
        <v>2177</v>
      </c>
      <c r="G298" s="202" t="s">
        <v>348</v>
      </c>
      <c r="H298" s="203">
        <v>6</v>
      </c>
      <c r="I298" s="203"/>
      <c r="J298" s="240"/>
      <c r="K298" s="203"/>
      <c r="L298" s="104" t="s">
        <v>1</v>
      </c>
      <c r="M298" s="105"/>
      <c r="O298" s="115"/>
    </row>
    <row r="299" spans="2:15" s="1" customFormat="1" ht="30" customHeight="1" x14ac:dyDescent="0.2">
      <c r="B299" s="89"/>
      <c r="C299" s="273" t="s">
        <v>683</v>
      </c>
      <c r="D299" s="273" t="s">
        <v>218</v>
      </c>
      <c r="E299" s="274" t="s">
        <v>944</v>
      </c>
      <c r="F299" s="201" t="s">
        <v>2178</v>
      </c>
      <c r="G299" s="202" t="s">
        <v>348</v>
      </c>
      <c r="H299" s="203">
        <v>18</v>
      </c>
      <c r="I299" s="203"/>
      <c r="J299" s="240"/>
      <c r="K299" s="203"/>
      <c r="L299" s="104" t="s">
        <v>1</v>
      </c>
      <c r="M299" s="105"/>
      <c r="O299" s="115"/>
    </row>
    <row r="300" spans="2:15" s="1" customFormat="1" ht="30" customHeight="1" x14ac:dyDescent="0.2">
      <c r="B300" s="89"/>
      <c r="C300" s="273" t="s">
        <v>685</v>
      </c>
      <c r="D300" s="273" t="s">
        <v>218</v>
      </c>
      <c r="E300" s="274" t="s">
        <v>945</v>
      </c>
      <c r="F300" s="201" t="s">
        <v>2179</v>
      </c>
      <c r="G300" s="202" t="s">
        <v>348</v>
      </c>
      <c r="H300" s="203">
        <v>2</v>
      </c>
      <c r="I300" s="203"/>
      <c r="J300" s="240"/>
      <c r="K300" s="203"/>
      <c r="L300" s="104" t="s">
        <v>1</v>
      </c>
      <c r="M300" s="105"/>
      <c r="O300" s="115"/>
    </row>
    <row r="301" spans="2:15" s="1" customFormat="1" ht="30" customHeight="1" x14ac:dyDescent="0.2">
      <c r="B301" s="89"/>
      <c r="C301" s="273" t="s">
        <v>690</v>
      </c>
      <c r="D301" s="273" t="s">
        <v>218</v>
      </c>
      <c r="E301" s="274" t="s">
        <v>946</v>
      </c>
      <c r="F301" s="201" t="s">
        <v>2180</v>
      </c>
      <c r="G301" s="202" t="s">
        <v>348</v>
      </c>
      <c r="H301" s="203">
        <v>13</v>
      </c>
      <c r="I301" s="203"/>
      <c r="J301" s="240"/>
      <c r="K301" s="203"/>
      <c r="L301" s="104" t="s">
        <v>1</v>
      </c>
      <c r="M301" s="105"/>
      <c r="O301" s="115"/>
    </row>
    <row r="302" spans="2:15" s="1" customFormat="1" ht="30" customHeight="1" x14ac:dyDescent="0.2">
      <c r="B302" s="89"/>
      <c r="C302" s="273" t="s">
        <v>692</v>
      </c>
      <c r="D302" s="273" t="s">
        <v>218</v>
      </c>
      <c r="E302" s="274" t="s">
        <v>947</v>
      </c>
      <c r="F302" s="201" t="s">
        <v>2181</v>
      </c>
      <c r="G302" s="202" t="s">
        <v>348</v>
      </c>
      <c r="H302" s="203">
        <v>1</v>
      </c>
      <c r="I302" s="203"/>
      <c r="J302" s="240"/>
      <c r="K302" s="203"/>
      <c r="L302" s="104" t="s">
        <v>1</v>
      </c>
      <c r="M302" s="105"/>
      <c r="O302" s="115"/>
    </row>
    <row r="303" spans="2:15" s="1" customFormat="1" ht="30" customHeight="1" x14ac:dyDescent="0.2">
      <c r="B303" s="89"/>
      <c r="C303" s="273" t="s">
        <v>696</v>
      </c>
      <c r="D303" s="273" t="s">
        <v>218</v>
      </c>
      <c r="E303" s="274" t="s">
        <v>948</v>
      </c>
      <c r="F303" s="201" t="s">
        <v>2182</v>
      </c>
      <c r="G303" s="202" t="s">
        <v>348</v>
      </c>
      <c r="H303" s="203">
        <v>1</v>
      </c>
      <c r="I303" s="203"/>
      <c r="J303" s="240"/>
      <c r="K303" s="203"/>
      <c r="L303" s="104" t="s">
        <v>1</v>
      </c>
      <c r="M303" s="105"/>
      <c r="O303" s="115"/>
    </row>
    <row r="304" spans="2:15" s="1" customFormat="1" ht="30" customHeight="1" x14ac:dyDescent="0.2">
      <c r="B304" s="89"/>
      <c r="C304" s="273" t="s">
        <v>698</v>
      </c>
      <c r="D304" s="273" t="s">
        <v>218</v>
      </c>
      <c r="E304" s="274" t="s">
        <v>949</v>
      </c>
      <c r="F304" s="201" t="s">
        <v>2183</v>
      </c>
      <c r="G304" s="202" t="s">
        <v>348</v>
      </c>
      <c r="H304" s="203">
        <v>1</v>
      </c>
      <c r="I304" s="203"/>
      <c r="J304" s="240"/>
      <c r="K304" s="203"/>
      <c r="L304" s="104" t="s">
        <v>1</v>
      </c>
      <c r="M304" s="105"/>
      <c r="O304" s="115"/>
    </row>
    <row r="305" spans="2:15" s="1" customFormat="1" ht="30" customHeight="1" x14ac:dyDescent="0.2">
      <c r="B305" s="89"/>
      <c r="C305" s="273" t="s">
        <v>702</v>
      </c>
      <c r="D305" s="273" t="s">
        <v>218</v>
      </c>
      <c r="E305" s="274" t="s">
        <v>950</v>
      </c>
      <c r="F305" s="201" t="s">
        <v>2184</v>
      </c>
      <c r="G305" s="202" t="s">
        <v>348</v>
      </c>
      <c r="H305" s="203">
        <v>1</v>
      </c>
      <c r="I305" s="203"/>
      <c r="J305" s="240"/>
      <c r="K305" s="203"/>
      <c r="L305" s="104" t="s">
        <v>1</v>
      </c>
      <c r="M305" s="105"/>
      <c r="O305" s="115"/>
    </row>
    <row r="306" spans="2:15" s="1" customFormat="1" ht="30" customHeight="1" x14ac:dyDescent="0.2">
      <c r="B306" s="89"/>
      <c r="C306" s="273" t="s">
        <v>706</v>
      </c>
      <c r="D306" s="273" t="s">
        <v>218</v>
      </c>
      <c r="E306" s="274" t="s">
        <v>951</v>
      </c>
      <c r="F306" s="201" t="s">
        <v>2185</v>
      </c>
      <c r="G306" s="202" t="s">
        <v>348</v>
      </c>
      <c r="H306" s="203">
        <v>1</v>
      </c>
      <c r="I306" s="203"/>
      <c r="J306" s="240"/>
      <c r="K306" s="203"/>
      <c r="L306" s="104" t="s">
        <v>1</v>
      </c>
      <c r="M306" s="105"/>
      <c r="O306" s="115"/>
    </row>
    <row r="307" spans="2:15" s="1" customFormat="1" ht="30" customHeight="1" x14ac:dyDescent="0.2">
      <c r="B307" s="89"/>
      <c r="C307" s="273" t="s">
        <v>710</v>
      </c>
      <c r="D307" s="273" t="s">
        <v>218</v>
      </c>
      <c r="E307" s="274" t="s">
        <v>952</v>
      </c>
      <c r="F307" s="201" t="s">
        <v>2186</v>
      </c>
      <c r="G307" s="202" t="s">
        <v>348</v>
      </c>
      <c r="H307" s="203">
        <v>4</v>
      </c>
      <c r="I307" s="203"/>
      <c r="J307" s="240"/>
      <c r="K307" s="203"/>
      <c r="L307" s="104" t="s">
        <v>1</v>
      </c>
      <c r="M307" s="105"/>
      <c r="O307" s="115"/>
    </row>
    <row r="308" spans="2:15" s="1" customFormat="1" ht="30" customHeight="1" x14ac:dyDescent="0.2">
      <c r="B308" s="89"/>
      <c r="C308" s="273" t="s">
        <v>953</v>
      </c>
      <c r="D308" s="273" t="s">
        <v>218</v>
      </c>
      <c r="E308" s="274" t="s">
        <v>954</v>
      </c>
      <c r="F308" s="201" t="s">
        <v>2187</v>
      </c>
      <c r="G308" s="202" t="s">
        <v>348</v>
      </c>
      <c r="H308" s="203">
        <v>1</v>
      </c>
      <c r="I308" s="203"/>
      <c r="J308" s="240"/>
      <c r="K308" s="203"/>
      <c r="L308" s="104" t="s">
        <v>1</v>
      </c>
      <c r="M308" s="105"/>
      <c r="O308" s="115"/>
    </row>
    <row r="309" spans="2:15" s="1" customFormat="1" ht="30" customHeight="1" x14ac:dyDescent="0.2">
      <c r="B309" s="89"/>
      <c r="C309" s="273" t="s">
        <v>955</v>
      </c>
      <c r="D309" s="273" t="s">
        <v>218</v>
      </c>
      <c r="E309" s="274" t="s">
        <v>956</v>
      </c>
      <c r="F309" s="201" t="s">
        <v>2188</v>
      </c>
      <c r="G309" s="202" t="s">
        <v>348</v>
      </c>
      <c r="H309" s="203">
        <v>1</v>
      </c>
      <c r="I309" s="203"/>
      <c r="J309" s="240"/>
      <c r="K309" s="203"/>
      <c r="L309" s="104" t="s">
        <v>1</v>
      </c>
      <c r="M309" s="105"/>
      <c r="O309" s="115"/>
    </row>
    <row r="310" spans="2:15" s="1" customFormat="1" ht="49.5" customHeight="1" x14ac:dyDescent="0.2">
      <c r="B310" s="89"/>
      <c r="C310" s="108" t="s">
        <v>957</v>
      </c>
      <c r="D310" s="108" t="s">
        <v>150</v>
      </c>
      <c r="E310" s="109" t="s">
        <v>958</v>
      </c>
      <c r="F310" s="127" t="s">
        <v>2027</v>
      </c>
      <c r="G310" s="128" t="s">
        <v>786</v>
      </c>
      <c r="H310" s="129">
        <v>4</v>
      </c>
      <c r="I310" s="129"/>
      <c r="J310" s="129"/>
      <c r="K310" s="129"/>
      <c r="L310" s="92" t="s">
        <v>1</v>
      </c>
      <c r="M310" s="29"/>
      <c r="O310" s="263"/>
    </row>
    <row r="311" spans="2:15" s="1" customFormat="1" ht="27.75" customHeight="1" x14ac:dyDescent="0.2">
      <c r="B311" s="89"/>
      <c r="C311" s="273" t="s">
        <v>959</v>
      </c>
      <c r="D311" s="273" t="s">
        <v>218</v>
      </c>
      <c r="E311" s="274" t="s">
        <v>960</v>
      </c>
      <c r="F311" s="201" t="s">
        <v>2189</v>
      </c>
      <c r="G311" s="202" t="s">
        <v>348</v>
      </c>
      <c r="H311" s="203">
        <v>1</v>
      </c>
      <c r="I311" s="203"/>
      <c r="J311" s="240"/>
      <c r="K311" s="203"/>
      <c r="L311" s="104" t="s">
        <v>1</v>
      </c>
      <c r="M311" s="105"/>
      <c r="O311" s="115"/>
    </row>
    <row r="312" spans="2:15" s="1" customFormat="1" ht="27.75" customHeight="1" x14ac:dyDescent="0.2">
      <c r="B312" s="89"/>
      <c r="C312" s="273" t="s">
        <v>961</v>
      </c>
      <c r="D312" s="273" t="s">
        <v>218</v>
      </c>
      <c r="E312" s="274" t="s">
        <v>962</v>
      </c>
      <c r="F312" s="201" t="s">
        <v>2190</v>
      </c>
      <c r="G312" s="202" t="s">
        <v>348</v>
      </c>
      <c r="H312" s="203">
        <v>1</v>
      </c>
      <c r="I312" s="203"/>
      <c r="J312" s="240"/>
      <c r="K312" s="203"/>
      <c r="L312" s="104" t="s">
        <v>1</v>
      </c>
      <c r="M312" s="105"/>
      <c r="O312" s="115"/>
    </row>
    <row r="313" spans="2:15" s="1" customFormat="1" ht="27.75" customHeight="1" x14ac:dyDescent="0.2">
      <c r="B313" s="89"/>
      <c r="C313" s="273" t="s">
        <v>963</v>
      </c>
      <c r="D313" s="273" t="s">
        <v>218</v>
      </c>
      <c r="E313" s="274" t="s">
        <v>964</v>
      </c>
      <c r="F313" s="201" t="s">
        <v>2191</v>
      </c>
      <c r="G313" s="202" t="s">
        <v>348</v>
      </c>
      <c r="H313" s="203">
        <v>2</v>
      </c>
      <c r="I313" s="203"/>
      <c r="J313" s="240"/>
      <c r="K313" s="203"/>
      <c r="L313" s="104" t="s">
        <v>1</v>
      </c>
      <c r="M313" s="105"/>
      <c r="O313" s="115"/>
    </row>
    <row r="314" spans="2:15" s="1" customFormat="1" ht="39" customHeight="1" x14ac:dyDescent="0.2">
      <c r="B314" s="89"/>
      <c r="C314" s="108" t="s">
        <v>965</v>
      </c>
      <c r="D314" s="108" t="s">
        <v>150</v>
      </c>
      <c r="E314" s="109" t="s">
        <v>966</v>
      </c>
      <c r="F314" s="127" t="s">
        <v>967</v>
      </c>
      <c r="G314" s="128" t="s">
        <v>169</v>
      </c>
      <c r="H314" s="129">
        <v>1.3</v>
      </c>
      <c r="I314" s="129"/>
      <c r="J314" s="129"/>
      <c r="K314" s="129"/>
      <c r="L314" s="92" t="s">
        <v>1</v>
      </c>
      <c r="M314" s="29"/>
      <c r="O314" s="317"/>
    </row>
    <row r="315" spans="2:15" s="1" customFormat="1" ht="32.25" customHeight="1" x14ac:dyDescent="0.2">
      <c r="B315" s="89"/>
      <c r="C315" s="108" t="s">
        <v>968</v>
      </c>
      <c r="D315" s="108" t="s">
        <v>150</v>
      </c>
      <c r="E315" s="109" t="s">
        <v>1642</v>
      </c>
      <c r="F315" s="127" t="s">
        <v>1643</v>
      </c>
      <c r="G315" s="128" t="s">
        <v>782</v>
      </c>
      <c r="H315" s="129"/>
      <c r="I315" s="129">
        <v>0</v>
      </c>
      <c r="J315" s="129">
        <v>1.65</v>
      </c>
      <c r="K315" s="129"/>
      <c r="L315" s="92" t="s">
        <v>1</v>
      </c>
      <c r="M315" s="29"/>
      <c r="O315" s="315"/>
    </row>
    <row r="316" spans="2:15" s="11" customFormat="1" ht="22.9" customHeight="1" x14ac:dyDescent="0.2">
      <c r="B316" s="85"/>
      <c r="C316" s="267"/>
      <c r="D316" s="268" t="s">
        <v>56</v>
      </c>
      <c r="E316" s="269" t="s">
        <v>688</v>
      </c>
      <c r="F316" s="269" t="s">
        <v>689</v>
      </c>
      <c r="G316" s="267"/>
      <c r="H316" s="267"/>
      <c r="I316" s="267"/>
      <c r="J316" s="267"/>
      <c r="K316" s="270"/>
      <c r="M316" s="85"/>
    </row>
    <row r="317" spans="2:15" s="1" customFormat="1" ht="38.25" customHeight="1" x14ac:dyDescent="0.2">
      <c r="B317" s="89"/>
      <c r="C317" s="108" t="s">
        <v>970</v>
      </c>
      <c r="D317" s="108" t="s">
        <v>150</v>
      </c>
      <c r="E317" s="109" t="s">
        <v>971</v>
      </c>
      <c r="F317" s="127" t="s">
        <v>1582</v>
      </c>
      <c r="G317" s="128" t="s">
        <v>234</v>
      </c>
      <c r="H317" s="129">
        <v>442</v>
      </c>
      <c r="I317" s="129"/>
      <c r="J317" s="129"/>
      <c r="K317" s="129"/>
      <c r="L317" s="92" t="s">
        <v>1</v>
      </c>
      <c r="M317" s="29"/>
    </row>
    <row r="318" spans="2:15" s="1" customFormat="1" ht="33.75" customHeight="1" x14ac:dyDescent="0.2">
      <c r="B318" s="89"/>
      <c r="C318" s="108" t="s">
        <v>972</v>
      </c>
      <c r="D318" s="108" t="s">
        <v>150</v>
      </c>
      <c r="E318" s="109" t="s">
        <v>973</v>
      </c>
      <c r="F318" s="127" t="s">
        <v>1583</v>
      </c>
      <c r="G318" s="128" t="s">
        <v>234</v>
      </c>
      <c r="H318" s="129">
        <v>154</v>
      </c>
      <c r="I318" s="129"/>
      <c r="J318" s="129"/>
      <c r="K318" s="129"/>
      <c r="L318" s="92" t="s">
        <v>1</v>
      </c>
      <c r="M318" s="29"/>
    </row>
    <row r="319" spans="2:15" s="1" customFormat="1" ht="40.5" customHeight="1" x14ac:dyDescent="0.2">
      <c r="B319" s="89"/>
      <c r="C319" s="108" t="s">
        <v>974</v>
      </c>
      <c r="D319" s="108" t="s">
        <v>150</v>
      </c>
      <c r="E319" s="109" t="s">
        <v>975</v>
      </c>
      <c r="F319" s="127" t="s">
        <v>1584</v>
      </c>
      <c r="G319" s="128" t="s">
        <v>234</v>
      </c>
      <c r="H319" s="129">
        <v>24</v>
      </c>
      <c r="I319" s="129"/>
      <c r="J319" s="129"/>
      <c r="K319" s="129"/>
      <c r="L319" s="92" t="s">
        <v>1</v>
      </c>
      <c r="M319" s="29"/>
    </row>
    <row r="320" spans="2:15" s="11" customFormat="1" ht="25.9" customHeight="1" x14ac:dyDescent="0.2">
      <c r="B320" s="85"/>
      <c r="C320" s="267"/>
      <c r="D320" s="268" t="s">
        <v>56</v>
      </c>
      <c r="E320" s="271" t="s">
        <v>700</v>
      </c>
      <c r="F320" s="271" t="s">
        <v>701</v>
      </c>
      <c r="G320" s="267"/>
      <c r="H320" s="267"/>
      <c r="I320" s="267"/>
      <c r="J320" s="267"/>
      <c r="K320" s="272"/>
      <c r="M320" s="85"/>
    </row>
    <row r="321" spans="2:15" s="1" customFormat="1" ht="60" customHeight="1" x14ac:dyDescent="0.2">
      <c r="B321" s="89"/>
      <c r="C321" s="108" t="s">
        <v>976</v>
      </c>
      <c r="D321" s="108" t="s">
        <v>150</v>
      </c>
      <c r="E321" s="109" t="s">
        <v>703</v>
      </c>
      <c r="F321" s="127" t="s">
        <v>1890</v>
      </c>
      <c r="G321" s="128" t="s">
        <v>704</v>
      </c>
      <c r="H321" s="129">
        <v>8</v>
      </c>
      <c r="I321" s="129"/>
      <c r="J321" s="129"/>
      <c r="K321" s="129"/>
      <c r="L321" s="92" t="s">
        <v>1</v>
      </c>
      <c r="M321" s="29"/>
    </row>
    <row r="322" spans="2:15" s="1" customFormat="1" ht="66" customHeight="1" x14ac:dyDescent="0.2">
      <c r="B322" s="89"/>
      <c r="C322" s="108" t="s">
        <v>977</v>
      </c>
      <c r="D322" s="108" t="s">
        <v>150</v>
      </c>
      <c r="E322" s="109" t="s">
        <v>978</v>
      </c>
      <c r="F322" s="127" t="s">
        <v>2028</v>
      </c>
      <c r="G322" s="128" t="s">
        <v>786</v>
      </c>
      <c r="H322" s="129">
        <v>1</v>
      </c>
      <c r="I322" s="129"/>
      <c r="J322" s="129"/>
      <c r="K322" s="129"/>
      <c r="L322" s="92" t="s">
        <v>1</v>
      </c>
      <c r="M322" s="29"/>
      <c r="O322" s="189"/>
    </row>
    <row r="323" spans="2:15" s="1" customFormat="1" ht="23.25" customHeight="1" x14ac:dyDescent="0.2">
      <c r="B323" s="89"/>
      <c r="C323" s="108" t="s">
        <v>979</v>
      </c>
      <c r="D323" s="108" t="s">
        <v>150</v>
      </c>
      <c r="E323" s="109" t="s">
        <v>980</v>
      </c>
      <c r="F323" s="127" t="s">
        <v>981</v>
      </c>
      <c r="G323" s="128" t="s">
        <v>786</v>
      </c>
      <c r="H323" s="129">
        <v>1</v>
      </c>
      <c r="I323" s="129"/>
      <c r="J323" s="129"/>
      <c r="K323" s="129"/>
      <c r="L323" s="92" t="s">
        <v>1</v>
      </c>
      <c r="M323" s="29"/>
    </row>
    <row r="324" spans="2:15" s="1" customFormat="1" ht="36.75" customHeight="1" x14ac:dyDescent="0.2">
      <c r="B324" s="89"/>
      <c r="C324" s="108" t="s">
        <v>982</v>
      </c>
      <c r="D324" s="108" t="s">
        <v>150</v>
      </c>
      <c r="E324" s="109" t="s">
        <v>983</v>
      </c>
      <c r="F324" s="127" t="s">
        <v>984</v>
      </c>
      <c r="G324" s="128" t="s">
        <v>786</v>
      </c>
      <c r="H324" s="129">
        <v>1</v>
      </c>
      <c r="I324" s="129"/>
      <c r="J324" s="129"/>
      <c r="K324" s="129"/>
      <c r="L324" s="92" t="s">
        <v>1</v>
      </c>
      <c r="M324" s="29"/>
    </row>
    <row r="325" spans="2:15" s="1" customFormat="1" ht="24" customHeight="1" x14ac:dyDescent="0.2">
      <c r="B325" s="89"/>
      <c r="C325" s="108" t="s">
        <v>985</v>
      </c>
      <c r="D325" s="108" t="s">
        <v>150</v>
      </c>
      <c r="E325" s="109" t="s">
        <v>986</v>
      </c>
      <c r="F325" s="127" t="s">
        <v>987</v>
      </c>
      <c r="G325" s="128" t="s">
        <v>704</v>
      </c>
      <c r="H325" s="129">
        <v>72</v>
      </c>
      <c r="I325" s="129"/>
      <c r="J325" s="129"/>
      <c r="K325" s="129"/>
      <c r="L325" s="92" t="s">
        <v>1</v>
      </c>
      <c r="M325" s="29"/>
      <c r="N325" s="147"/>
    </row>
    <row r="326" spans="2:15" s="1" customFormat="1" ht="69.75" customHeight="1" x14ac:dyDescent="0.2">
      <c r="B326" s="89"/>
      <c r="C326" s="108" t="s">
        <v>988</v>
      </c>
      <c r="D326" s="108" t="s">
        <v>150</v>
      </c>
      <c r="E326" s="109" t="s">
        <v>707</v>
      </c>
      <c r="F326" s="127" t="s">
        <v>1716</v>
      </c>
      <c r="G326" s="128" t="s">
        <v>704</v>
      </c>
      <c r="H326" s="129">
        <v>8</v>
      </c>
      <c r="I326" s="129"/>
      <c r="J326" s="129"/>
      <c r="K326" s="129"/>
      <c r="L326" s="92" t="s">
        <v>1</v>
      </c>
      <c r="M326" s="29"/>
    </row>
    <row r="327" spans="2:15" s="1" customFormat="1" ht="6.95" customHeight="1" x14ac:dyDescent="0.2">
      <c r="B327" s="41"/>
      <c r="C327" s="278"/>
      <c r="D327" s="278"/>
      <c r="E327" s="278"/>
      <c r="F327" s="278"/>
      <c r="G327" s="278"/>
      <c r="H327" s="278"/>
      <c r="I327" s="278"/>
      <c r="J327" s="278"/>
      <c r="K327" s="278"/>
      <c r="L327" s="42"/>
      <c r="M327" s="29"/>
    </row>
    <row r="328" spans="2:15" x14ac:dyDescent="0.2">
      <c r="C328" s="322"/>
      <c r="D328" s="322"/>
      <c r="E328" s="322"/>
      <c r="F328" s="322"/>
      <c r="G328" s="322"/>
      <c r="H328" s="322"/>
      <c r="I328" s="322"/>
      <c r="J328" s="322"/>
      <c r="K328" s="322"/>
    </row>
    <row r="329" spans="2:15" x14ac:dyDescent="0.2">
      <c r="C329" s="322"/>
      <c r="D329" s="322"/>
      <c r="E329" s="322"/>
      <c r="F329" s="322"/>
      <c r="G329" s="322"/>
      <c r="H329" s="322"/>
      <c r="I329" s="322"/>
      <c r="J329" s="322"/>
      <c r="K329" s="322"/>
    </row>
    <row r="330" spans="2:15" x14ac:dyDescent="0.2">
      <c r="C330" s="322"/>
      <c r="D330" s="322"/>
      <c r="E330" s="322"/>
      <c r="F330" s="322"/>
      <c r="G330" s="322"/>
      <c r="H330" s="322"/>
      <c r="I330" s="322"/>
      <c r="J330" s="322"/>
      <c r="K330" s="322"/>
    </row>
    <row r="331" spans="2:15" x14ac:dyDescent="0.2">
      <c r="C331" s="322"/>
      <c r="D331" s="322"/>
      <c r="E331" s="322"/>
      <c r="F331" s="322"/>
      <c r="G331" s="322"/>
      <c r="H331" s="322"/>
      <c r="I331" s="322"/>
      <c r="J331" s="322"/>
      <c r="K331" s="322"/>
    </row>
    <row r="332" spans="2:15" x14ac:dyDescent="0.2">
      <c r="C332" s="322"/>
      <c r="D332" s="322"/>
      <c r="E332" s="322"/>
      <c r="F332" s="322"/>
      <c r="G332" s="322"/>
      <c r="H332" s="322"/>
      <c r="I332" s="322"/>
      <c r="J332" s="322"/>
      <c r="K332" s="322"/>
    </row>
    <row r="333" spans="2:15" x14ac:dyDescent="0.2">
      <c r="C333" s="322"/>
      <c r="D333" s="322"/>
      <c r="E333" s="322"/>
      <c r="F333" s="322"/>
      <c r="G333" s="322"/>
      <c r="H333" s="322"/>
      <c r="I333" s="322"/>
      <c r="J333" s="322"/>
      <c r="K333" s="322"/>
    </row>
    <row r="334" spans="2:15" x14ac:dyDescent="0.2">
      <c r="C334" s="322"/>
      <c r="D334" s="322"/>
      <c r="E334" s="322"/>
      <c r="F334" s="322"/>
      <c r="G334" s="322"/>
      <c r="H334" s="322"/>
      <c r="I334" s="322"/>
      <c r="J334" s="322"/>
      <c r="K334" s="322"/>
    </row>
    <row r="335" spans="2:15" x14ac:dyDescent="0.2">
      <c r="C335" s="322"/>
      <c r="D335" s="322"/>
      <c r="E335" s="322"/>
      <c r="F335" s="322"/>
      <c r="G335" s="322"/>
      <c r="H335" s="322"/>
      <c r="I335" s="322"/>
      <c r="J335" s="322"/>
      <c r="K335" s="322"/>
    </row>
    <row r="336" spans="2:15" x14ac:dyDescent="0.2">
      <c r="C336" s="322"/>
      <c r="D336" s="322"/>
      <c r="E336" s="322"/>
      <c r="F336" s="322"/>
      <c r="G336" s="322"/>
      <c r="H336" s="322"/>
      <c r="I336" s="322"/>
      <c r="J336" s="322"/>
      <c r="K336" s="322"/>
    </row>
    <row r="337" spans="3:11" x14ac:dyDescent="0.2">
      <c r="C337" s="322"/>
      <c r="D337" s="322"/>
      <c r="E337" s="322"/>
      <c r="F337" s="322"/>
      <c r="G337" s="322"/>
      <c r="H337" s="322"/>
      <c r="I337" s="322"/>
      <c r="J337" s="322"/>
      <c r="K337" s="322"/>
    </row>
    <row r="338" spans="3:11" x14ac:dyDescent="0.2">
      <c r="C338" s="322"/>
      <c r="D338" s="322"/>
      <c r="E338" s="322"/>
      <c r="F338" s="322"/>
      <c r="G338" s="322"/>
      <c r="H338" s="322"/>
      <c r="I338" s="322"/>
      <c r="J338" s="322"/>
      <c r="K338" s="322"/>
    </row>
    <row r="339" spans="3:11" x14ac:dyDescent="0.2">
      <c r="C339" s="322"/>
      <c r="D339" s="322"/>
      <c r="E339" s="322"/>
      <c r="F339" s="322"/>
      <c r="G339" s="322"/>
      <c r="H339" s="322"/>
      <c r="I339" s="322"/>
      <c r="J339" s="322"/>
      <c r="K339" s="322"/>
    </row>
    <row r="340" spans="3:11" x14ac:dyDescent="0.2">
      <c r="C340" s="322"/>
      <c r="D340" s="322"/>
      <c r="E340" s="322"/>
      <c r="F340" s="322"/>
      <c r="G340" s="322"/>
      <c r="H340" s="322"/>
      <c r="I340" s="322"/>
      <c r="J340" s="322"/>
      <c r="K340" s="322"/>
    </row>
    <row r="341" spans="3:11" x14ac:dyDescent="0.2">
      <c r="C341" s="322"/>
      <c r="D341" s="322"/>
      <c r="E341" s="322"/>
      <c r="F341" s="322"/>
      <c r="G341" s="322"/>
      <c r="H341" s="322"/>
      <c r="I341" s="322"/>
      <c r="J341" s="322"/>
      <c r="K341" s="322"/>
    </row>
    <row r="342" spans="3:11" x14ac:dyDescent="0.2">
      <c r="C342" s="322"/>
      <c r="D342" s="322"/>
      <c r="E342" s="322"/>
      <c r="F342" s="322"/>
      <c r="G342" s="322"/>
      <c r="H342" s="322"/>
      <c r="I342" s="322"/>
      <c r="J342" s="322"/>
      <c r="K342" s="322"/>
    </row>
    <row r="343" spans="3:11" x14ac:dyDescent="0.2">
      <c r="C343" s="322"/>
      <c r="D343" s="322"/>
      <c r="E343" s="322"/>
      <c r="F343" s="322"/>
      <c r="G343" s="322"/>
      <c r="H343" s="322"/>
      <c r="I343" s="322"/>
      <c r="J343" s="322"/>
      <c r="K343" s="322"/>
    </row>
    <row r="344" spans="3:11" x14ac:dyDescent="0.2">
      <c r="C344" s="322"/>
      <c r="D344" s="322"/>
      <c r="E344" s="322"/>
      <c r="F344" s="322"/>
      <c r="G344" s="322"/>
      <c r="H344" s="322"/>
      <c r="I344" s="322"/>
      <c r="J344" s="322"/>
      <c r="K344" s="322"/>
    </row>
    <row r="345" spans="3:11" x14ac:dyDescent="0.2">
      <c r="C345" s="322"/>
      <c r="D345" s="322"/>
      <c r="E345" s="322"/>
      <c r="F345" s="322"/>
      <c r="G345" s="322"/>
      <c r="H345" s="322"/>
      <c r="I345" s="322"/>
      <c r="J345" s="322"/>
      <c r="K345" s="322"/>
    </row>
    <row r="346" spans="3:11" x14ac:dyDescent="0.2">
      <c r="C346" s="322"/>
      <c r="D346" s="322"/>
      <c r="E346" s="322"/>
      <c r="F346" s="322"/>
      <c r="G346" s="322"/>
      <c r="H346" s="322"/>
      <c r="I346" s="322"/>
      <c r="J346" s="322"/>
      <c r="K346" s="322"/>
    </row>
    <row r="347" spans="3:11" x14ac:dyDescent="0.2">
      <c r="C347" s="322"/>
      <c r="D347" s="322"/>
      <c r="E347" s="322"/>
      <c r="F347" s="322"/>
      <c r="G347" s="322"/>
      <c r="H347" s="322"/>
      <c r="I347" s="322"/>
      <c r="J347" s="322"/>
      <c r="K347" s="322"/>
    </row>
    <row r="348" spans="3:11" x14ac:dyDescent="0.2">
      <c r="C348" s="322"/>
      <c r="D348" s="322"/>
      <c r="E348" s="322"/>
      <c r="F348" s="322"/>
      <c r="G348" s="322"/>
      <c r="H348" s="322"/>
      <c r="I348" s="322"/>
      <c r="J348" s="322"/>
      <c r="K348" s="322"/>
    </row>
  </sheetData>
  <autoFilter ref="C137:L326"/>
  <mergeCells count="14">
    <mergeCell ref="E7:H7"/>
    <mergeCell ref="E11:H11"/>
    <mergeCell ref="E9:H9"/>
    <mergeCell ref="E13:H13"/>
    <mergeCell ref="E22:H22"/>
    <mergeCell ref="E124:H124"/>
    <mergeCell ref="E128:H128"/>
    <mergeCell ref="E126:H126"/>
    <mergeCell ref="E130:H130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2"/>
  <sheetViews>
    <sheetView showGridLines="0" topLeftCell="A128" zoomScale="89" zoomScaleNormal="89" workbookViewId="0">
      <selection activeCell="J175" sqref="J17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110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989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3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3" s="1" customFormat="1" ht="14.45" customHeight="1" x14ac:dyDescent="0.2">
      <c r="B34" s="29"/>
      <c r="D34" s="21" t="s">
        <v>113</v>
      </c>
      <c r="K34" s="27"/>
      <c r="M34" s="29"/>
    </row>
    <row r="35" spans="2:13" s="1" customFormat="1" ht="12.75" x14ac:dyDescent="0.2">
      <c r="B35" s="29"/>
      <c r="E35" s="23" t="s">
        <v>27</v>
      </c>
      <c r="K35" s="66"/>
      <c r="M35" s="29"/>
    </row>
    <row r="36" spans="2:13" s="1" customFormat="1" ht="12.75" x14ac:dyDescent="0.2">
      <c r="B36" s="29"/>
      <c r="E36" s="23" t="s">
        <v>28</v>
      </c>
      <c r="K36" s="66"/>
      <c r="M36" s="29"/>
    </row>
    <row r="37" spans="2:13" s="1" customFormat="1" ht="14.45" customHeight="1" x14ac:dyDescent="0.2">
      <c r="B37" s="29"/>
      <c r="D37" s="26" t="s">
        <v>114</v>
      </c>
      <c r="K37" s="27"/>
      <c r="M37" s="29"/>
    </row>
    <row r="38" spans="2:13" s="1" customFormat="1" ht="25.35" customHeight="1" x14ac:dyDescent="0.2">
      <c r="B38" s="29"/>
      <c r="D38" s="67" t="s">
        <v>30</v>
      </c>
      <c r="K38" s="175"/>
      <c r="M38" s="29"/>
    </row>
    <row r="39" spans="2:13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3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3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3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3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3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3" s="1" customFormat="1" ht="6.95" customHeight="1" x14ac:dyDescent="0.2">
      <c r="B46" s="29"/>
      <c r="M46" s="29"/>
    </row>
    <row r="47" spans="2:13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</row>
    <row r="48" spans="2:13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110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01.01-04 - časť. 04)	Odberné plynové zariadenie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130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990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764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136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8" customFormat="1" ht="24.95" customHeight="1" x14ac:dyDescent="0.2">
      <c r="B105" s="78"/>
      <c r="C105" s="285"/>
      <c r="D105" s="286" t="s">
        <v>138</v>
      </c>
      <c r="E105" s="287"/>
      <c r="F105" s="287"/>
      <c r="G105" s="287"/>
      <c r="H105" s="287"/>
      <c r="I105" s="288"/>
      <c r="J105" s="288"/>
      <c r="K105" s="288"/>
      <c r="M105" s="78"/>
    </row>
    <row r="106" spans="2:13" s="1" customFormat="1" ht="21.75" customHeight="1" x14ac:dyDescent="0.2">
      <c r="B106" s="29"/>
      <c r="C106" s="155"/>
      <c r="D106" s="155"/>
      <c r="E106" s="155"/>
      <c r="F106" s="155"/>
      <c r="G106" s="155"/>
      <c r="H106" s="155"/>
      <c r="I106" s="155"/>
      <c r="J106" s="155"/>
      <c r="K106" s="155"/>
      <c r="M106" s="29"/>
    </row>
    <row r="107" spans="2:13" s="1" customFormat="1" ht="6.95" customHeight="1" x14ac:dyDescent="0.2">
      <c r="B107" s="29"/>
      <c r="C107" s="155"/>
      <c r="D107" s="155"/>
      <c r="E107" s="155"/>
      <c r="F107" s="155"/>
      <c r="G107" s="155"/>
      <c r="H107" s="155"/>
      <c r="I107" s="155"/>
      <c r="J107" s="155"/>
      <c r="K107" s="155"/>
      <c r="M107" s="29"/>
    </row>
    <row r="108" spans="2:13" s="1" customFormat="1" ht="29.25" customHeight="1" x14ac:dyDescent="0.2">
      <c r="B108" s="29"/>
      <c r="C108" s="56" t="s">
        <v>139</v>
      </c>
      <c r="D108" s="155"/>
      <c r="E108" s="155"/>
      <c r="F108" s="155"/>
      <c r="G108" s="155"/>
      <c r="H108" s="155"/>
      <c r="I108" s="155"/>
      <c r="J108" s="155"/>
      <c r="K108" s="175"/>
      <c r="M108" s="29"/>
    </row>
    <row r="109" spans="2:13" s="1" customFormat="1" ht="18" customHeight="1" x14ac:dyDescent="0.2">
      <c r="B109" s="29"/>
      <c r="C109" s="155"/>
      <c r="D109" s="155"/>
      <c r="E109" s="155"/>
      <c r="F109" s="155"/>
      <c r="G109" s="155"/>
      <c r="H109" s="155"/>
      <c r="I109" s="155"/>
      <c r="J109" s="155"/>
      <c r="K109" s="155"/>
      <c r="M109" s="29"/>
    </row>
    <row r="110" spans="2:13" s="1" customFormat="1" ht="29.25" customHeight="1" x14ac:dyDescent="0.2">
      <c r="B110" s="29"/>
      <c r="C110" s="289" t="s">
        <v>105</v>
      </c>
      <c r="D110" s="290"/>
      <c r="E110" s="290"/>
      <c r="F110" s="290"/>
      <c r="G110" s="290"/>
      <c r="H110" s="290"/>
      <c r="I110" s="290"/>
      <c r="J110" s="290"/>
      <c r="K110" s="291"/>
      <c r="L110" s="62"/>
      <c r="M110" s="29"/>
    </row>
    <row r="111" spans="2:13" s="1" customFormat="1" ht="6.95" customHeight="1" x14ac:dyDescent="0.2">
      <c r="B111" s="41"/>
      <c r="C111" s="278"/>
      <c r="D111" s="278"/>
      <c r="E111" s="278"/>
      <c r="F111" s="278"/>
      <c r="G111" s="278"/>
      <c r="H111" s="278"/>
      <c r="I111" s="278"/>
      <c r="J111" s="278"/>
      <c r="K111" s="278"/>
      <c r="L111" s="42"/>
      <c r="M111" s="29"/>
    </row>
    <row r="115" spans="2:13" s="1" customFormat="1" ht="6.95" customHeight="1" x14ac:dyDescent="0.2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29"/>
    </row>
    <row r="116" spans="2:13" s="1" customFormat="1" ht="24.95" customHeight="1" x14ac:dyDescent="0.2">
      <c r="B116" s="29"/>
      <c r="C116" s="19" t="s">
        <v>140</v>
      </c>
      <c r="M116" s="29"/>
    </row>
    <row r="117" spans="2:13" s="1" customFormat="1" ht="6.95" customHeight="1" x14ac:dyDescent="0.2">
      <c r="B117" s="29"/>
      <c r="M117" s="29"/>
    </row>
    <row r="118" spans="2:13" s="1" customFormat="1" ht="12" customHeight="1" x14ac:dyDescent="0.2">
      <c r="B118" s="29"/>
      <c r="C118" s="23" t="s">
        <v>6</v>
      </c>
      <c r="M118" s="29"/>
    </row>
    <row r="119" spans="2:13" s="1" customFormat="1" ht="16.5" customHeight="1" x14ac:dyDescent="0.2">
      <c r="B119" s="29"/>
      <c r="E119" s="410" t="str">
        <f>E7</f>
        <v>Rožňava ORPZ, rekonštrukcia a modernizácia objektu</v>
      </c>
      <c r="F119" s="411"/>
      <c r="G119" s="411"/>
      <c r="H119" s="411"/>
      <c r="M119" s="29"/>
    </row>
    <row r="120" spans="2:13" ht="12" customHeight="1" x14ac:dyDescent="0.2">
      <c r="B120" s="18"/>
      <c r="C120" s="23" t="s">
        <v>107</v>
      </c>
      <c r="M120" s="18"/>
    </row>
    <row r="121" spans="2:13" ht="16.5" customHeight="1" x14ac:dyDescent="0.2">
      <c r="B121" s="18"/>
      <c r="E121" s="410" t="s">
        <v>108</v>
      </c>
      <c r="F121" s="382"/>
      <c r="G121" s="382"/>
      <c r="H121" s="382"/>
      <c r="M121" s="18"/>
    </row>
    <row r="122" spans="2:13" ht="12" customHeight="1" x14ac:dyDescent="0.2">
      <c r="B122" s="18"/>
      <c r="C122" s="23" t="s">
        <v>109</v>
      </c>
      <c r="M122" s="18"/>
    </row>
    <row r="123" spans="2:13" s="1" customFormat="1" ht="16.5" customHeight="1" x14ac:dyDescent="0.2">
      <c r="B123" s="29"/>
      <c r="E123" s="412" t="s">
        <v>110</v>
      </c>
      <c r="F123" s="413"/>
      <c r="G123" s="413"/>
      <c r="H123" s="413"/>
      <c r="M123" s="29"/>
    </row>
    <row r="124" spans="2:13" s="1" customFormat="1" ht="12" customHeight="1" x14ac:dyDescent="0.2">
      <c r="B124" s="29"/>
      <c r="C124" s="23" t="s">
        <v>111</v>
      </c>
      <c r="M124" s="29"/>
    </row>
    <row r="125" spans="2:13" s="1" customFormat="1" ht="16.5" customHeight="1" x14ac:dyDescent="0.2">
      <c r="B125" s="29"/>
      <c r="E125" s="378" t="str">
        <f>E13</f>
        <v>01.01-04 - časť. 04)	Odberné plynové zariadenie</v>
      </c>
      <c r="F125" s="413"/>
      <c r="G125" s="413"/>
      <c r="H125" s="413"/>
      <c r="M125" s="29"/>
    </row>
    <row r="126" spans="2:13" s="1" customFormat="1" ht="6.95" customHeight="1" x14ac:dyDescent="0.2">
      <c r="B126" s="29"/>
      <c r="M126" s="29"/>
    </row>
    <row r="127" spans="2:13" s="1" customFormat="1" ht="12" customHeight="1" x14ac:dyDescent="0.2">
      <c r="B127" s="29"/>
      <c r="C127" s="23" t="s">
        <v>10</v>
      </c>
      <c r="F127" s="21" t="str">
        <f>F16</f>
        <v>Rožňava ORPZ</v>
      </c>
      <c r="I127" s="23" t="s">
        <v>12</v>
      </c>
      <c r="J127" s="49"/>
      <c r="M127" s="29"/>
    </row>
    <row r="128" spans="2:13" s="1" customFormat="1" ht="6.95" customHeight="1" x14ac:dyDescent="0.2">
      <c r="B128" s="29"/>
      <c r="M128" s="29"/>
    </row>
    <row r="129" spans="2:13" s="1" customFormat="1" ht="15.2" customHeight="1" x14ac:dyDescent="0.2">
      <c r="B129" s="29"/>
      <c r="C129" s="23" t="s">
        <v>13</v>
      </c>
      <c r="F129" s="21" t="str">
        <f>E19</f>
        <v>Ministerstvo vnútra Slovenskej republiky</v>
      </c>
      <c r="I129" s="23" t="s">
        <v>20</v>
      </c>
      <c r="J129" s="24" t="str">
        <f>E25</f>
        <v>Aproving s.r.o.</v>
      </c>
      <c r="M129" s="29"/>
    </row>
    <row r="130" spans="2:13" s="1" customFormat="1" ht="15.2" customHeight="1" x14ac:dyDescent="0.2">
      <c r="B130" s="29"/>
      <c r="C130" s="23" t="s">
        <v>18</v>
      </c>
      <c r="F130" s="21" t="str">
        <f>IF(E22="","",E22)</f>
        <v xml:space="preserve"> </v>
      </c>
      <c r="I130" s="23" t="s">
        <v>24</v>
      </c>
      <c r="J130" s="24" t="str">
        <f>E28</f>
        <v xml:space="preserve"> </v>
      </c>
      <c r="M130" s="29"/>
    </row>
    <row r="131" spans="2:13" s="1" customFormat="1" ht="10.35" customHeight="1" x14ac:dyDescent="0.2">
      <c r="B131" s="29"/>
      <c r="M131" s="29"/>
    </row>
    <row r="132" spans="2:13" s="10" customFormat="1" ht="29.25" customHeight="1" x14ac:dyDescent="0.2">
      <c r="B132" s="80"/>
      <c r="C132" s="81" t="s">
        <v>141</v>
      </c>
      <c r="D132" s="82" t="s">
        <v>54</v>
      </c>
      <c r="E132" s="82" t="s">
        <v>50</v>
      </c>
      <c r="F132" s="82" t="s">
        <v>51</v>
      </c>
      <c r="G132" s="82" t="s">
        <v>142</v>
      </c>
      <c r="H132" s="82" t="s">
        <v>143</v>
      </c>
      <c r="I132" s="82" t="s">
        <v>144</v>
      </c>
      <c r="J132" s="82" t="s">
        <v>145</v>
      </c>
      <c r="K132" s="83" t="s">
        <v>119</v>
      </c>
      <c r="L132" s="84" t="s">
        <v>146</v>
      </c>
      <c r="M132" s="80"/>
    </row>
    <row r="133" spans="2:13" s="1" customFormat="1" ht="22.9" customHeight="1" x14ac:dyDescent="0.25">
      <c r="B133" s="29"/>
      <c r="C133" s="56" t="s">
        <v>113</v>
      </c>
      <c r="D133" s="155"/>
      <c r="E133" s="155"/>
      <c r="F133" s="155"/>
      <c r="G133" s="155"/>
      <c r="H133" s="155"/>
      <c r="I133" s="155"/>
      <c r="J133" s="155"/>
      <c r="K133" s="280"/>
      <c r="M133" s="29"/>
    </row>
    <row r="134" spans="2:13" s="11" customFormat="1" ht="25.9" customHeight="1" x14ac:dyDescent="0.2">
      <c r="B134" s="85"/>
      <c r="D134" s="268" t="s">
        <v>56</v>
      </c>
      <c r="E134" s="271" t="s">
        <v>471</v>
      </c>
      <c r="F134" s="271" t="s">
        <v>472</v>
      </c>
      <c r="G134" s="267"/>
      <c r="H134" s="267"/>
      <c r="I134" s="267"/>
      <c r="J134" s="267"/>
      <c r="K134" s="272"/>
      <c r="M134" s="85"/>
    </row>
    <row r="135" spans="2:13" s="11" customFormat="1" ht="22.9" customHeight="1" x14ac:dyDescent="0.2">
      <c r="B135" s="85"/>
      <c r="D135" s="268" t="s">
        <v>56</v>
      </c>
      <c r="E135" s="269" t="s">
        <v>991</v>
      </c>
      <c r="F135" s="269" t="s">
        <v>992</v>
      </c>
      <c r="G135" s="267"/>
      <c r="H135" s="267"/>
      <c r="I135" s="267"/>
      <c r="J135" s="267"/>
      <c r="K135" s="270"/>
      <c r="M135" s="85"/>
    </row>
    <row r="136" spans="2:13" s="1" customFormat="1" ht="60.75" customHeight="1" x14ac:dyDescent="0.2">
      <c r="B136" s="89"/>
      <c r="C136" s="90" t="s">
        <v>60</v>
      </c>
      <c r="D136" s="108" t="s">
        <v>150</v>
      </c>
      <c r="E136" s="109" t="s">
        <v>993</v>
      </c>
      <c r="F136" s="127" t="s">
        <v>1766</v>
      </c>
      <c r="G136" s="128" t="s">
        <v>234</v>
      </c>
      <c r="H136" s="129">
        <v>6</v>
      </c>
      <c r="I136" s="129"/>
      <c r="J136" s="129"/>
      <c r="K136" s="129"/>
      <c r="L136" s="92" t="s">
        <v>1</v>
      </c>
      <c r="M136" s="29"/>
    </row>
    <row r="137" spans="2:13" s="1" customFormat="1" ht="57.75" customHeight="1" x14ac:dyDescent="0.2">
      <c r="B137" s="89"/>
      <c r="C137" s="90" t="s">
        <v>64</v>
      </c>
      <c r="D137" s="108" t="s">
        <v>150</v>
      </c>
      <c r="E137" s="109" t="s">
        <v>994</v>
      </c>
      <c r="F137" s="127" t="s">
        <v>1767</v>
      </c>
      <c r="G137" s="128" t="s">
        <v>234</v>
      </c>
      <c r="H137" s="129">
        <v>6</v>
      </c>
      <c r="I137" s="129"/>
      <c r="J137" s="129"/>
      <c r="K137" s="129"/>
      <c r="L137" s="92" t="s">
        <v>1</v>
      </c>
      <c r="M137" s="29"/>
    </row>
    <row r="138" spans="2:13" s="1" customFormat="1" ht="33" customHeight="1" x14ac:dyDescent="0.2">
      <c r="B138" s="89"/>
      <c r="C138" s="90" t="s">
        <v>68</v>
      </c>
      <c r="D138" s="108" t="s">
        <v>150</v>
      </c>
      <c r="E138" s="109" t="s">
        <v>995</v>
      </c>
      <c r="F138" s="127" t="s">
        <v>2034</v>
      </c>
      <c r="G138" s="128" t="s">
        <v>234</v>
      </c>
      <c r="H138" s="129">
        <v>18</v>
      </c>
      <c r="I138" s="129"/>
      <c r="J138" s="129"/>
      <c r="K138" s="129"/>
      <c r="L138" s="92" t="s">
        <v>1</v>
      </c>
      <c r="M138" s="29"/>
    </row>
    <row r="139" spans="2:13" s="1" customFormat="1" ht="30.75" customHeight="1" x14ac:dyDescent="0.2">
      <c r="B139" s="89"/>
      <c r="C139" s="108" t="s">
        <v>155</v>
      </c>
      <c r="D139" s="108" t="s">
        <v>150</v>
      </c>
      <c r="E139" s="109" t="s">
        <v>996</v>
      </c>
      <c r="F139" s="127" t="s">
        <v>2029</v>
      </c>
      <c r="G139" s="128" t="s">
        <v>786</v>
      </c>
      <c r="H139" s="129">
        <v>2</v>
      </c>
      <c r="I139" s="129"/>
      <c r="J139" s="129"/>
      <c r="K139" s="129"/>
      <c r="L139" s="92" t="s">
        <v>1</v>
      </c>
      <c r="M139" s="29"/>
    </row>
    <row r="140" spans="2:13" s="1" customFormat="1" ht="38.25" customHeight="1" x14ac:dyDescent="0.2">
      <c r="B140" s="89"/>
      <c r="C140" s="273" t="s">
        <v>166</v>
      </c>
      <c r="D140" s="273" t="s">
        <v>218</v>
      </c>
      <c r="E140" s="274" t="s">
        <v>997</v>
      </c>
      <c r="F140" s="201" t="s">
        <v>1942</v>
      </c>
      <c r="G140" s="202" t="s">
        <v>348</v>
      </c>
      <c r="H140" s="203">
        <v>2</v>
      </c>
      <c r="I140" s="203"/>
      <c r="J140" s="240"/>
      <c r="K140" s="203"/>
      <c r="L140" s="104" t="s">
        <v>1</v>
      </c>
      <c r="M140" s="105"/>
    </row>
    <row r="141" spans="2:13" s="1" customFormat="1" ht="32.25" customHeight="1" x14ac:dyDescent="0.2">
      <c r="B141" s="89"/>
      <c r="C141" s="108" t="s">
        <v>171</v>
      </c>
      <c r="D141" s="108" t="s">
        <v>150</v>
      </c>
      <c r="E141" s="109" t="s">
        <v>998</v>
      </c>
      <c r="F141" s="127" t="s">
        <v>2030</v>
      </c>
      <c r="G141" s="128" t="s">
        <v>348</v>
      </c>
      <c r="H141" s="129">
        <v>4</v>
      </c>
      <c r="I141" s="129"/>
      <c r="J141" s="129"/>
      <c r="K141" s="129"/>
      <c r="L141" s="92" t="s">
        <v>1</v>
      </c>
      <c r="M141" s="29"/>
    </row>
    <row r="142" spans="2:13" s="1" customFormat="1" ht="27.75" customHeight="1" x14ac:dyDescent="0.2">
      <c r="B142" s="89"/>
      <c r="C142" s="273" t="s">
        <v>175</v>
      </c>
      <c r="D142" s="273" t="s">
        <v>218</v>
      </c>
      <c r="E142" s="274" t="s">
        <v>999</v>
      </c>
      <c r="F142" s="201" t="s">
        <v>1943</v>
      </c>
      <c r="G142" s="202" t="s">
        <v>348</v>
      </c>
      <c r="H142" s="203">
        <v>4</v>
      </c>
      <c r="I142" s="203"/>
      <c r="J142" s="240"/>
      <c r="K142" s="203"/>
      <c r="L142" s="104" t="s">
        <v>1</v>
      </c>
      <c r="M142" s="105"/>
    </row>
    <row r="143" spans="2:13" s="1" customFormat="1" ht="32.25" customHeight="1" x14ac:dyDescent="0.2">
      <c r="B143" s="89"/>
      <c r="C143" s="108" t="s">
        <v>177</v>
      </c>
      <c r="D143" s="108" t="s">
        <v>150</v>
      </c>
      <c r="E143" s="109" t="s">
        <v>1000</v>
      </c>
      <c r="F143" s="127" t="s">
        <v>2031</v>
      </c>
      <c r="G143" s="128" t="s">
        <v>348</v>
      </c>
      <c r="H143" s="129">
        <v>2</v>
      </c>
      <c r="I143" s="129"/>
      <c r="J143" s="129"/>
      <c r="K143" s="129"/>
      <c r="L143" s="92" t="s">
        <v>1</v>
      </c>
      <c r="M143" s="29"/>
    </row>
    <row r="144" spans="2:13" s="1" customFormat="1" ht="29.25" customHeight="1" x14ac:dyDescent="0.2">
      <c r="B144" s="89"/>
      <c r="C144" s="273" t="s">
        <v>179</v>
      </c>
      <c r="D144" s="273" t="s">
        <v>218</v>
      </c>
      <c r="E144" s="274" t="s">
        <v>1001</v>
      </c>
      <c r="F144" s="201" t="s">
        <v>1944</v>
      </c>
      <c r="G144" s="202" t="s">
        <v>348</v>
      </c>
      <c r="H144" s="203">
        <v>2</v>
      </c>
      <c r="I144" s="203"/>
      <c r="J144" s="240"/>
      <c r="K144" s="203"/>
      <c r="L144" s="104" t="s">
        <v>1</v>
      </c>
      <c r="M144" s="105"/>
    </row>
    <row r="145" spans="2:13" s="1" customFormat="1" ht="37.5" customHeight="1" x14ac:dyDescent="0.2">
      <c r="B145" s="89"/>
      <c r="C145" s="108" t="s">
        <v>183</v>
      </c>
      <c r="D145" s="108" t="s">
        <v>150</v>
      </c>
      <c r="E145" s="109" t="s">
        <v>1002</v>
      </c>
      <c r="F145" s="127" t="s">
        <v>2032</v>
      </c>
      <c r="G145" s="128" t="s">
        <v>348</v>
      </c>
      <c r="H145" s="129">
        <v>2</v>
      </c>
      <c r="I145" s="129"/>
      <c r="J145" s="129"/>
      <c r="K145" s="129"/>
      <c r="L145" s="92" t="s">
        <v>1</v>
      </c>
      <c r="M145" s="29"/>
    </row>
    <row r="146" spans="2:13" s="1" customFormat="1" ht="22.5" customHeight="1" x14ac:dyDescent="0.2">
      <c r="B146" s="89"/>
      <c r="C146" s="273" t="s">
        <v>189</v>
      </c>
      <c r="D146" s="273" t="s">
        <v>218</v>
      </c>
      <c r="E146" s="274" t="s">
        <v>1003</v>
      </c>
      <c r="F146" s="201" t="s">
        <v>1004</v>
      </c>
      <c r="G146" s="202" t="s">
        <v>348</v>
      </c>
      <c r="H146" s="203">
        <v>2</v>
      </c>
      <c r="I146" s="203"/>
      <c r="J146" s="240"/>
      <c r="K146" s="203"/>
      <c r="L146" s="104" t="s">
        <v>1</v>
      </c>
      <c r="M146" s="105"/>
    </row>
    <row r="147" spans="2:13" s="1" customFormat="1" ht="22.5" customHeight="1" x14ac:dyDescent="0.2">
      <c r="B147" s="89"/>
      <c r="C147" s="273" t="s">
        <v>191</v>
      </c>
      <c r="D147" s="273" t="s">
        <v>218</v>
      </c>
      <c r="E147" s="274" t="s">
        <v>1005</v>
      </c>
      <c r="F147" s="201" t="s">
        <v>1006</v>
      </c>
      <c r="G147" s="202" t="s">
        <v>348</v>
      </c>
      <c r="H147" s="203">
        <v>2</v>
      </c>
      <c r="I147" s="203"/>
      <c r="J147" s="240"/>
      <c r="K147" s="203"/>
      <c r="L147" s="104" t="s">
        <v>1</v>
      </c>
      <c r="M147" s="105"/>
    </row>
    <row r="148" spans="2:13" s="1" customFormat="1" ht="27" customHeight="1" x14ac:dyDescent="0.2">
      <c r="B148" s="89"/>
      <c r="C148" s="108" t="s">
        <v>193</v>
      </c>
      <c r="D148" s="108" t="s">
        <v>150</v>
      </c>
      <c r="E148" s="109" t="s">
        <v>1007</v>
      </c>
      <c r="F148" s="127" t="s">
        <v>1008</v>
      </c>
      <c r="G148" s="128" t="s">
        <v>782</v>
      </c>
      <c r="H148" s="129"/>
      <c r="I148" s="129">
        <v>0</v>
      </c>
      <c r="J148" s="129">
        <v>0.9</v>
      </c>
      <c r="K148" s="129"/>
      <c r="L148" s="92" t="s">
        <v>1</v>
      </c>
      <c r="M148" s="29"/>
    </row>
    <row r="149" spans="2:13" s="11" customFormat="1" ht="22.9" customHeight="1" x14ac:dyDescent="0.2">
      <c r="B149" s="85"/>
      <c r="C149" s="172"/>
      <c r="D149" s="219" t="s">
        <v>56</v>
      </c>
      <c r="E149" s="220" t="s">
        <v>787</v>
      </c>
      <c r="F149" s="220" t="s">
        <v>788</v>
      </c>
      <c r="G149" s="172"/>
      <c r="H149" s="172"/>
      <c r="I149" s="172"/>
      <c r="J149" s="172"/>
      <c r="K149" s="222"/>
      <c r="M149" s="85"/>
    </row>
    <row r="150" spans="2:13" s="1" customFormat="1" ht="33.75" customHeight="1" x14ac:dyDescent="0.2">
      <c r="B150" s="89"/>
      <c r="C150" s="108" t="s">
        <v>196</v>
      </c>
      <c r="D150" s="108" t="s">
        <v>150</v>
      </c>
      <c r="E150" s="109" t="s">
        <v>1009</v>
      </c>
      <c r="F150" s="127" t="s">
        <v>2033</v>
      </c>
      <c r="G150" s="128" t="s">
        <v>1010</v>
      </c>
      <c r="H150" s="129">
        <v>2</v>
      </c>
      <c r="I150" s="129"/>
      <c r="J150" s="129"/>
      <c r="K150" s="129"/>
      <c r="L150" s="127" t="s">
        <v>1</v>
      </c>
      <c r="M150" s="318"/>
    </row>
    <row r="151" spans="2:13" s="1" customFormat="1" ht="19.5" customHeight="1" x14ac:dyDescent="0.2">
      <c r="B151" s="89"/>
      <c r="C151" s="273" t="s">
        <v>198</v>
      </c>
      <c r="D151" s="273" t="s">
        <v>218</v>
      </c>
      <c r="E151" s="274" t="s">
        <v>1011</v>
      </c>
      <c r="F151" s="201" t="s">
        <v>1012</v>
      </c>
      <c r="G151" s="202" t="s">
        <v>348</v>
      </c>
      <c r="H151" s="203">
        <v>2</v>
      </c>
      <c r="I151" s="203"/>
      <c r="J151" s="240"/>
      <c r="K151" s="203"/>
      <c r="L151" s="201" t="s">
        <v>1</v>
      </c>
      <c r="M151" s="319"/>
    </row>
    <row r="152" spans="2:13" s="1" customFormat="1" ht="19.5" customHeight="1" x14ac:dyDescent="0.2">
      <c r="B152" s="89"/>
      <c r="C152" s="273" t="s">
        <v>200</v>
      </c>
      <c r="D152" s="273" t="s">
        <v>218</v>
      </c>
      <c r="E152" s="274" t="s">
        <v>1013</v>
      </c>
      <c r="F152" s="201" t="s">
        <v>1014</v>
      </c>
      <c r="G152" s="202" t="s">
        <v>348</v>
      </c>
      <c r="H152" s="203">
        <v>2</v>
      </c>
      <c r="I152" s="203"/>
      <c r="J152" s="240"/>
      <c r="K152" s="203"/>
      <c r="L152" s="201" t="s">
        <v>1</v>
      </c>
      <c r="M152" s="319"/>
    </row>
    <row r="153" spans="2:13" s="1" customFormat="1" ht="19.5" customHeight="1" x14ac:dyDescent="0.2">
      <c r="B153" s="89"/>
      <c r="C153" s="273" t="s">
        <v>203</v>
      </c>
      <c r="D153" s="273" t="s">
        <v>218</v>
      </c>
      <c r="E153" s="274" t="s">
        <v>1015</v>
      </c>
      <c r="F153" s="201" t="s">
        <v>1016</v>
      </c>
      <c r="G153" s="202" t="s">
        <v>348</v>
      </c>
      <c r="H153" s="203">
        <v>2</v>
      </c>
      <c r="I153" s="203"/>
      <c r="J153" s="240"/>
      <c r="K153" s="203"/>
      <c r="L153" s="201" t="s">
        <v>1</v>
      </c>
      <c r="M153" s="319"/>
    </row>
    <row r="154" spans="2:13" s="1" customFormat="1" ht="19.5" customHeight="1" x14ac:dyDescent="0.2">
      <c r="B154" s="89"/>
      <c r="C154" s="273" t="s">
        <v>205</v>
      </c>
      <c r="D154" s="273" t="s">
        <v>218</v>
      </c>
      <c r="E154" s="274" t="s">
        <v>1017</v>
      </c>
      <c r="F154" s="201" t="s">
        <v>1018</v>
      </c>
      <c r="G154" s="202" t="s">
        <v>348</v>
      </c>
      <c r="H154" s="203">
        <v>16</v>
      </c>
      <c r="I154" s="203"/>
      <c r="J154" s="240"/>
      <c r="K154" s="203"/>
      <c r="L154" s="201" t="s">
        <v>1</v>
      </c>
      <c r="M154" s="319"/>
    </row>
    <row r="155" spans="2:13" s="1" customFormat="1" ht="30" customHeight="1" x14ac:dyDescent="0.2">
      <c r="B155" s="89"/>
      <c r="C155" s="108" t="s">
        <v>208</v>
      </c>
      <c r="D155" s="108" t="s">
        <v>150</v>
      </c>
      <c r="E155" s="109" t="s">
        <v>804</v>
      </c>
      <c r="F155" s="127" t="s">
        <v>805</v>
      </c>
      <c r="G155" s="128" t="s">
        <v>782</v>
      </c>
      <c r="H155" s="129"/>
      <c r="I155" s="129">
        <v>0</v>
      </c>
      <c r="J155" s="129">
        <v>3.3</v>
      </c>
      <c r="K155" s="129"/>
      <c r="L155" s="127" t="s">
        <v>1</v>
      </c>
      <c r="M155" s="318"/>
    </row>
    <row r="156" spans="2:13" s="11" customFormat="1" ht="22.9" customHeight="1" x14ac:dyDescent="0.2">
      <c r="B156" s="85"/>
      <c r="C156" s="267"/>
      <c r="D156" s="268" t="s">
        <v>56</v>
      </c>
      <c r="E156" s="269" t="s">
        <v>688</v>
      </c>
      <c r="F156" s="269" t="s">
        <v>689</v>
      </c>
      <c r="G156" s="267"/>
      <c r="H156" s="267"/>
      <c r="I156" s="267"/>
      <c r="J156" s="267"/>
      <c r="K156" s="270"/>
      <c r="L156" s="267"/>
      <c r="M156" s="320"/>
    </row>
    <row r="157" spans="2:13" s="1" customFormat="1" ht="35.25" customHeight="1" x14ac:dyDescent="0.2">
      <c r="B157" s="89"/>
      <c r="C157" s="108" t="s">
        <v>2</v>
      </c>
      <c r="D157" s="108" t="s">
        <v>150</v>
      </c>
      <c r="E157" s="109" t="s">
        <v>971</v>
      </c>
      <c r="F157" s="127" t="s">
        <v>1585</v>
      </c>
      <c r="G157" s="128" t="s">
        <v>234</v>
      </c>
      <c r="H157" s="129">
        <v>12</v>
      </c>
      <c r="I157" s="129"/>
      <c r="J157" s="129"/>
      <c r="K157" s="129"/>
      <c r="L157" s="127" t="s">
        <v>1</v>
      </c>
      <c r="M157" s="318"/>
    </row>
    <row r="158" spans="2:13" s="11" customFormat="1" ht="25.9" customHeight="1" x14ac:dyDescent="0.2">
      <c r="B158" s="85"/>
      <c r="C158" s="267"/>
      <c r="D158" s="268" t="s">
        <v>56</v>
      </c>
      <c r="E158" s="271" t="s">
        <v>700</v>
      </c>
      <c r="F158" s="271" t="s">
        <v>701</v>
      </c>
      <c r="G158" s="267"/>
      <c r="H158" s="321"/>
      <c r="I158" s="267"/>
      <c r="J158" s="267"/>
      <c r="K158" s="272"/>
      <c r="L158" s="267"/>
      <c r="M158" s="320"/>
    </row>
    <row r="159" spans="2:13" s="1" customFormat="1" ht="58.5" customHeight="1" x14ac:dyDescent="0.2">
      <c r="B159" s="89"/>
      <c r="C159" s="108" t="s">
        <v>212</v>
      </c>
      <c r="D159" s="108" t="s">
        <v>150</v>
      </c>
      <c r="E159" s="109" t="s">
        <v>703</v>
      </c>
      <c r="F159" s="127" t="s">
        <v>1768</v>
      </c>
      <c r="G159" s="128" t="s">
        <v>704</v>
      </c>
      <c r="H159" s="129">
        <v>8</v>
      </c>
      <c r="I159" s="129"/>
      <c r="J159" s="129"/>
      <c r="K159" s="129"/>
      <c r="L159" s="127" t="s">
        <v>1</v>
      </c>
      <c r="M159" s="318"/>
    </row>
    <row r="160" spans="2:13" s="1" customFormat="1" ht="23.25" customHeight="1" x14ac:dyDescent="0.2">
      <c r="B160" s="89"/>
      <c r="C160" s="108" t="s">
        <v>214</v>
      </c>
      <c r="D160" s="108" t="s">
        <v>150</v>
      </c>
      <c r="E160" s="109" t="s">
        <v>1019</v>
      </c>
      <c r="F160" s="127" t="s">
        <v>1020</v>
      </c>
      <c r="G160" s="128" t="s">
        <v>1021</v>
      </c>
      <c r="H160" s="129">
        <v>1</v>
      </c>
      <c r="I160" s="129"/>
      <c r="J160" s="129"/>
      <c r="K160" s="129"/>
      <c r="L160" s="127" t="s">
        <v>1</v>
      </c>
      <c r="M160" s="318"/>
    </row>
    <row r="161" spans="2:13" s="1" customFormat="1" ht="51" customHeight="1" x14ac:dyDescent="0.2">
      <c r="B161" s="89"/>
      <c r="C161" s="108" t="s">
        <v>217</v>
      </c>
      <c r="D161" s="108" t="s">
        <v>150</v>
      </c>
      <c r="E161" s="109" t="s">
        <v>707</v>
      </c>
      <c r="F161" s="127" t="s">
        <v>1689</v>
      </c>
      <c r="G161" s="128" t="s">
        <v>704</v>
      </c>
      <c r="H161" s="129">
        <v>8</v>
      </c>
      <c r="I161" s="129"/>
      <c r="J161" s="129"/>
      <c r="K161" s="129"/>
      <c r="L161" s="127" t="s">
        <v>1</v>
      </c>
      <c r="M161" s="318"/>
    </row>
    <row r="162" spans="2:13" s="1" customFormat="1" ht="6.95" customHeight="1" x14ac:dyDescent="0.2">
      <c r="B162" s="41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29"/>
    </row>
  </sheetData>
  <autoFilter ref="C132:L161"/>
  <mergeCells count="14">
    <mergeCell ref="E7:H7"/>
    <mergeCell ref="E11:H11"/>
    <mergeCell ref="E9:H9"/>
    <mergeCell ref="E13:H13"/>
    <mergeCell ref="E22:H22"/>
    <mergeCell ref="E119:H119"/>
    <mergeCell ref="E123:H123"/>
    <mergeCell ref="E121:H121"/>
    <mergeCell ref="E125:H125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8"/>
  <sheetViews>
    <sheetView showGridLines="0" topLeftCell="A142" zoomScale="86" zoomScaleNormal="86" workbookViewId="0">
      <selection activeCell="I162" sqref="I16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5" customWidth="1"/>
    <col min="15" max="15" width="11" customWidth="1"/>
    <col min="16" max="16" width="1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1022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1023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K37" s="27"/>
      <c r="M37" s="29"/>
    </row>
    <row r="38" spans="2:14" s="1" customFormat="1" ht="25.35" customHeight="1" x14ac:dyDescent="0.2">
      <c r="B38" s="29"/>
      <c r="D38" s="67" t="s">
        <v>30</v>
      </c>
      <c r="K38" s="175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4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4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4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4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4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4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4" s="1" customFormat="1" ht="6.95" customHeight="1" x14ac:dyDescent="0.2">
      <c r="B46" s="29"/>
      <c r="M46" s="29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1022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01.02-01 - časť. 01)	Architektúra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121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122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125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126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128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129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8" customFormat="1" ht="24.95" customHeight="1" x14ac:dyDescent="0.2">
      <c r="B107" s="78"/>
      <c r="C107" s="285"/>
      <c r="D107" s="286" t="s">
        <v>130</v>
      </c>
      <c r="E107" s="287"/>
      <c r="F107" s="287"/>
      <c r="G107" s="287"/>
      <c r="H107" s="287"/>
      <c r="I107" s="288"/>
      <c r="J107" s="288"/>
      <c r="K107" s="288"/>
      <c r="M107" s="78"/>
    </row>
    <row r="108" spans="2:13" s="9" customFormat="1" ht="19.899999999999999" customHeight="1" x14ac:dyDescent="0.2">
      <c r="B108" s="79"/>
      <c r="C108" s="183"/>
      <c r="D108" s="302" t="s">
        <v>132</v>
      </c>
      <c r="E108" s="303"/>
      <c r="F108" s="303"/>
      <c r="G108" s="303"/>
      <c r="H108" s="303"/>
      <c r="I108" s="304"/>
      <c r="J108" s="304"/>
      <c r="K108" s="304"/>
      <c r="M108" s="79"/>
    </row>
    <row r="109" spans="2:13" s="9" customFormat="1" ht="19.899999999999999" customHeight="1" x14ac:dyDescent="0.2">
      <c r="B109" s="79"/>
      <c r="C109" s="183"/>
      <c r="D109" s="302" t="s">
        <v>133</v>
      </c>
      <c r="E109" s="303"/>
      <c r="F109" s="303"/>
      <c r="G109" s="303"/>
      <c r="H109" s="303"/>
      <c r="I109" s="304"/>
      <c r="J109" s="304"/>
      <c r="K109" s="304"/>
      <c r="M109" s="79"/>
    </row>
    <row r="110" spans="2:13" s="9" customFormat="1" ht="19.899999999999999" customHeight="1" x14ac:dyDescent="0.2">
      <c r="B110" s="79"/>
      <c r="C110" s="183"/>
      <c r="D110" s="302" t="s">
        <v>134</v>
      </c>
      <c r="E110" s="303"/>
      <c r="F110" s="303"/>
      <c r="G110" s="303"/>
      <c r="H110" s="303"/>
      <c r="I110" s="304"/>
      <c r="J110" s="304"/>
      <c r="K110" s="304"/>
      <c r="M110" s="79"/>
    </row>
    <row r="111" spans="2:13" s="9" customFormat="1" ht="19.899999999999999" customHeight="1" x14ac:dyDescent="0.2">
      <c r="B111" s="79"/>
      <c r="C111" s="183"/>
      <c r="D111" s="302" t="s">
        <v>135</v>
      </c>
      <c r="E111" s="303"/>
      <c r="F111" s="303"/>
      <c r="G111" s="303"/>
      <c r="H111" s="303"/>
      <c r="I111" s="304"/>
      <c r="J111" s="304"/>
      <c r="K111" s="304"/>
      <c r="M111" s="79"/>
    </row>
    <row r="112" spans="2:13" s="9" customFormat="1" ht="19.899999999999999" customHeight="1" x14ac:dyDescent="0.2">
      <c r="B112" s="79"/>
      <c r="C112" s="183"/>
      <c r="D112" s="302" t="s">
        <v>136</v>
      </c>
      <c r="E112" s="303"/>
      <c r="F112" s="303"/>
      <c r="G112" s="303"/>
      <c r="H112" s="303"/>
      <c r="I112" s="304"/>
      <c r="J112" s="304"/>
      <c r="K112" s="304"/>
      <c r="M112" s="79"/>
    </row>
    <row r="113" spans="2:13" s="9" customFormat="1" ht="19.899999999999999" customHeight="1" x14ac:dyDescent="0.2">
      <c r="B113" s="79"/>
      <c r="C113" s="183"/>
      <c r="D113" s="302" t="s">
        <v>137</v>
      </c>
      <c r="E113" s="303"/>
      <c r="F113" s="303"/>
      <c r="G113" s="303"/>
      <c r="H113" s="303"/>
      <c r="I113" s="304"/>
      <c r="J113" s="304"/>
      <c r="K113" s="304"/>
      <c r="M113" s="79"/>
    </row>
    <row r="114" spans="2:13" s="8" customFormat="1" ht="24.95" customHeight="1" x14ac:dyDescent="0.2">
      <c r="B114" s="78"/>
      <c r="C114" s="285"/>
      <c r="D114" s="286" t="s">
        <v>138</v>
      </c>
      <c r="E114" s="287"/>
      <c r="F114" s="287"/>
      <c r="G114" s="287"/>
      <c r="H114" s="287"/>
      <c r="I114" s="288"/>
      <c r="J114" s="288"/>
      <c r="K114" s="288"/>
      <c r="M114" s="78"/>
    </row>
    <row r="115" spans="2:13" s="1" customFormat="1" ht="21.75" customHeight="1" x14ac:dyDescent="0.2">
      <c r="B115" s="29"/>
      <c r="C115" s="155"/>
      <c r="D115" s="155"/>
      <c r="E115" s="155"/>
      <c r="F115" s="155"/>
      <c r="G115" s="155"/>
      <c r="H115" s="155"/>
      <c r="I115" s="155"/>
      <c r="J115" s="155"/>
      <c r="K115" s="155"/>
      <c r="M115" s="29"/>
    </row>
    <row r="116" spans="2:13" s="1" customFormat="1" ht="6.95" customHeight="1" x14ac:dyDescent="0.2">
      <c r="B116" s="29"/>
      <c r="C116" s="155"/>
      <c r="D116" s="155"/>
      <c r="E116" s="155"/>
      <c r="F116" s="155"/>
      <c r="G116" s="155"/>
      <c r="H116" s="155"/>
      <c r="I116" s="155"/>
      <c r="J116" s="155"/>
      <c r="K116" s="155"/>
      <c r="M116" s="29"/>
    </row>
    <row r="117" spans="2:13" s="1" customFormat="1" ht="29.25" customHeight="1" x14ac:dyDescent="0.2">
      <c r="B117" s="29"/>
      <c r="C117" s="56" t="s">
        <v>139</v>
      </c>
      <c r="D117" s="155"/>
      <c r="E117" s="155"/>
      <c r="F117" s="155"/>
      <c r="G117" s="155"/>
      <c r="H117" s="155"/>
      <c r="I117" s="155"/>
      <c r="J117" s="155"/>
      <c r="K117" s="175"/>
      <c r="M117" s="29"/>
    </row>
    <row r="118" spans="2:13" s="1" customFormat="1" ht="18" customHeight="1" x14ac:dyDescent="0.2">
      <c r="B118" s="29"/>
      <c r="C118" s="155"/>
      <c r="D118" s="155"/>
      <c r="E118" s="155"/>
      <c r="F118" s="155"/>
      <c r="G118" s="155"/>
      <c r="H118" s="155"/>
      <c r="I118" s="155"/>
      <c r="J118" s="155"/>
      <c r="K118" s="155"/>
      <c r="M118" s="29"/>
    </row>
    <row r="119" spans="2:13" s="1" customFormat="1" ht="29.25" customHeight="1" x14ac:dyDescent="0.2">
      <c r="B119" s="29"/>
      <c r="C119" s="289" t="s">
        <v>105</v>
      </c>
      <c r="D119" s="290"/>
      <c r="E119" s="290"/>
      <c r="F119" s="290"/>
      <c r="G119" s="290"/>
      <c r="H119" s="290"/>
      <c r="I119" s="290"/>
      <c r="J119" s="290"/>
      <c r="K119" s="291"/>
      <c r="L119" s="62"/>
      <c r="M119" s="29"/>
    </row>
    <row r="120" spans="2:13" s="1" customFormat="1" ht="6.95" customHeight="1" x14ac:dyDescent="0.2">
      <c r="B120" s="41"/>
      <c r="C120" s="278"/>
      <c r="D120" s="278"/>
      <c r="E120" s="278"/>
      <c r="F120" s="278"/>
      <c r="G120" s="278"/>
      <c r="H120" s="278"/>
      <c r="I120" s="278"/>
      <c r="J120" s="278"/>
      <c r="K120" s="278"/>
      <c r="L120" s="42"/>
      <c r="M120" s="29"/>
    </row>
    <row r="121" spans="2:13" x14ac:dyDescent="0.2">
      <c r="C121" s="322"/>
      <c r="D121" s="322"/>
      <c r="E121" s="322"/>
      <c r="F121" s="322"/>
      <c r="G121" s="322"/>
      <c r="H121" s="322"/>
      <c r="I121" s="322"/>
      <c r="J121" s="322"/>
      <c r="K121" s="322"/>
    </row>
    <row r="122" spans="2:13" x14ac:dyDescent="0.2">
      <c r="C122" s="322"/>
      <c r="D122" s="322"/>
      <c r="E122" s="322"/>
      <c r="F122" s="322"/>
      <c r="G122" s="322"/>
      <c r="H122" s="322"/>
      <c r="I122" s="322"/>
      <c r="J122" s="322"/>
      <c r="K122" s="322"/>
    </row>
    <row r="123" spans="2:13" x14ac:dyDescent="0.2">
      <c r="C123" s="322"/>
      <c r="D123" s="322"/>
      <c r="E123" s="322"/>
      <c r="F123" s="322"/>
      <c r="G123" s="322"/>
      <c r="H123" s="322"/>
      <c r="I123" s="322"/>
      <c r="J123" s="322"/>
      <c r="K123" s="322"/>
    </row>
    <row r="124" spans="2:13" s="1" customFormat="1" ht="6.95" customHeight="1" x14ac:dyDescent="0.2">
      <c r="B124" s="43"/>
      <c r="C124" s="326"/>
      <c r="D124" s="326"/>
      <c r="E124" s="326"/>
      <c r="F124" s="326"/>
      <c r="G124" s="326"/>
      <c r="H124" s="326"/>
      <c r="I124" s="326"/>
      <c r="J124" s="326"/>
      <c r="K124" s="326"/>
      <c r="L124" s="44"/>
      <c r="M124" s="29"/>
    </row>
    <row r="125" spans="2:13" s="1" customFormat="1" ht="24.95" customHeight="1" x14ac:dyDescent="0.2">
      <c r="B125" s="29"/>
      <c r="C125" s="19" t="s">
        <v>140</v>
      </c>
      <c r="D125" s="155"/>
      <c r="E125" s="155"/>
      <c r="F125" s="155"/>
      <c r="G125" s="155"/>
      <c r="H125" s="155"/>
      <c r="I125" s="155"/>
      <c r="J125" s="155"/>
      <c r="K125" s="155"/>
      <c r="M125" s="29"/>
    </row>
    <row r="126" spans="2:13" s="1" customFormat="1" ht="6.95" customHeight="1" x14ac:dyDescent="0.2">
      <c r="B126" s="29"/>
      <c r="C126" s="155"/>
      <c r="D126" s="155"/>
      <c r="E126" s="155"/>
      <c r="F126" s="155"/>
      <c r="G126" s="155"/>
      <c r="H126" s="155"/>
      <c r="I126" s="155"/>
      <c r="J126" s="155"/>
      <c r="K126" s="155"/>
      <c r="M126" s="29"/>
    </row>
    <row r="127" spans="2:13" s="1" customFormat="1" ht="12" customHeight="1" x14ac:dyDescent="0.2">
      <c r="B127" s="29"/>
      <c r="C127" s="186" t="s">
        <v>6</v>
      </c>
      <c r="D127" s="155"/>
      <c r="E127" s="155"/>
      <c r="F127" s="155"/>
      <c r="G127" s="155"/>
      <c r="H127" s="155"/>
      <c r="I127" s="155"/>
      <c r="J127" s="155"/>
      <c r="K127" s="155"/>
      <c r="M127" s="29"/>
    </row>
    <row r="128" spans="2:13" s="1" customFormat="1" ht="16.5" customHeight="1" x14ac:dyDescent="0.2">
      <c r="B128" s="29"/>
      <c r="C128" s="155"/>
      <c r="D128" s="155"/>
      <c r="E128" s="384" t="str">
        <f>E7</f>
        <v>Rožňava ORPZ, rekonštrukcia a modernizácia objektu</v>
      </c>
      <c r="F128" s="381"/>
      <c r="G128" s="381"/>
      <c r="H128" s="381"/>
      <c r="I128" s="155"/>
      <c r="J128" s="155"/>
      <c r="K128" s="155"/>
      <c r="M128" s="29"/>
    </row>
    <row r="129" spans="2:14" ht="12" customHeight="1" x14ac:dyDescent="0.2">
      <c r="B129" s="18"/>
      <c r="C129" s="186" t="s">
        <v>107</v>
      </c>
      <c r="D129" s="322"/>
      <c r="E129" s="322"/>
      <c r="F129" s="322"/>
      <c r="G129" s="322"/>
      <c r="H129" s="322"/>
      <c r="I129" s="322"/>
      <c r="J129" s="322"/>
      <c r="K129" s="322"/>
      <c r="M129" s="18"/>
    </row>
    <row r="130" spans="2:14" ht="16.5" customHeight="1" x14ac:dyDescent="0.2">
      <c r="B130" s="18"/>
      <c r="C130" s="322"/>
      <c r="D130" s="322"/>
      <c r="E130" s="384" t="s">
        <v>108</v>
      </c>
      <c r="F130" s="418"/>
      <c r="G130" s="418"/>
      <c r="H130" s="418"/>
      <c r="I130" s="322"/>
      <c r="J130" s="322"/>
      <c r="K130" s="322"/>
      <c r="M130" s="18"/>
    </row>
    <row r="131" spans="2:14" ht="12" customHeight="1" x14ac:dyDescent="0.2">
      <c r="B131" s="18"/>
      <c r="C131" s="186" t="s">
        <v>109</v>
      </c>
      <c r="D131" s="322"/>
      <c r="E131" s="322"/>
      <c r="F131" s="322"/>
      <c r="G131" s="322"/>
      <c r="H131" s="322"/>
      <c r="I131" s="322"/>
      <c r="J131" s="322"/>
      <c r="K131" s="322"/>
      <c r="M131" s="18"/>
    </row>
    <row r="132" spans="2:14" s="1" customFormat="1" ht="16.5" customHeight="1" x14ac:dyDescent="0.2">
      <c r="B132" s="29"/>
      <c r="C132" s="155"/>
      <c r="D132" s="155"/>
      <c r="E132" s="416" t="s">
        <v>1022</v>
      </c>
      <c r="F132" s="417"/>
      <c r="G132" s="417"/>
      <c r="H132" s="417"/>
      <c r="I132" s="155"/>
      <c r="J132" s="155"/>
      <c r="K132" s="155"/>
      <c r="M132" s="29"/>
    </row>
    <row r="133" spans="2:14" s="1" customFormat="1" ht="12" customHeight="1" x14ac:dyDescent="0.2">
      <c r="B133" s="29"/>
      <c r="C133" s="186" t="s">
        <v>111</v>
      </c>
      <c r="D133" s="155"/>
      <c r="E133" s="155"/>
      <c r="F133" s="155"/>
      <c r="G133" s="155"/>
      <c r="H133" s="155"/>
      <c r="I133" s="155"/>
      <c r="J133" s="155"/>
      <c r="K133" s="155"/>
      <c r="M133" s="29"/>
    </row>
    <row r="134" spans="2:14" s="1" customFormat="1" ht="16.5" customHeight="1" x14ac:dyDescent="0.2">
      <c r="B134" s="29"/>
      <c r="C134" s="155"/>
      <c r="D134" s="155"/>
      <c r="E134" s="378" t="str">
        <f>E13</f>
        <v>01.02-01 - časť. 01)	Architektúra</v>
      </c>
      <c r="F134" s="417"/>
      <c r="G134" s="417"/>
      <c r="H134" s="417"/>
      <c r="I134" s="155"/>
      <c r="J134" s="155"/>
      <c r="K134" s="155"/>
      <c r="M134" s="29"/>
    </row>
    <row r="135" spans="2:14" s="1" customFormat="1" ht="6.95" customHeight="1" x14ac:dyDescent="0.2">
      <c r="B135" s="29"/>
      <c r="C135" s="155"/>
      <c r="D135" s="155"/>
      <c r="E135" s="155"/>
      <c r="F135" s="155"/>
      <c r="G135" s="155"/>
      <c r="H135" s="155"/>
      <c r="I135" s="155"/>
      <c r="J135" s="155"/>
      <c r="K135" s="155"/>
      <c r="M135" s="29"/>
    </row>
    <row r="136" spans="2:14" s="1" customFormat="1" ht="12" customHeight="1" x14ac:dyDescent="0.2">
      <c r="B136" s="29"/>
      <c r="C136" s="186" t="s">
        <v>10</v>
      </c>
      <c r="D136" s="155"/>
      <c r="E136" s="155"/>
      <c r="F136" s="186" t="str">
        <f>F16</f>
        <v>Rožňava ORPZ</v>
      </c>
      <c r="G136" s="155"/>
      <c r="H136" s="155"/>
      <c r="I136" s="186" t="s">
        <v>12</v>
      </c>
      <c r="J136" s="185"/>
      <c r="K136" s="155"/>
      <c r="M136" s="29"/>
    </row>
    <row r="137" spans="2:14" s="1" customFormat="1" ht="6.95" customHeight="1" x14ac:dyDescent="0.2">
      <c r="B137" s="29"/>
      <c r="C137" s="155"/>
      <c r="D137" s="155"/>
      <c r="E137" s="155"/>
      <c r="F137" s="155"/>
      <c r="G137" s="155"/>
      <c r="H137" s="155"/>
      <c r="I137" s="155"/>
      <c r="J137" s="155"/>
      <c r="K137" s="155"/>
      <c r="M137" s="29"/>
    </row>
    <row r="138" spans="2:14" s="1" customFormat="1" ht="15.2" customHeight="1" x14ac:dyDescent="0.2">
      <c r="B138" s="29"/>
      <c r="C138" s="186" t="s">
        <v>13</v>
      </c>
      <c r="D138" s="155"/>
      <c r="E138" s="155"/>
      <c r="F138" s="186" t="str">
        <f>E19</f>
        <v>Ministerstvo vnútra Slovenskej republiky</v>
      </c>
      <c r="G138" s="155"/>
      <c r="H138" s="155"/>
      <c r="I138" s="186" t="s">
        <v>20</v>
      </c>
      <c r="J138" s="187" t="str">
        <f>E25</f>
        <v>Aproving s.r.o.</v>
      </c>
      <c r="K138" s="155"/>
      <c r="M138" s="29"/>
    </row>
    <row r="139" spans="2:14" s="1" customFormat="1" ht="15.2" customHeight="1" x14ac:dyDescent="0.2">
      <c r="B139" s="29"/>
      <c r="C139" s="186" t="s">
        <v>18</v>
      </c>
      <c r="D139" s="155"/>
      <c r="E139" s="155"/>
      <c r="F139" s="186" t="str">
        <f>IF(E22="","",E22)</f>
        <v xml:space="preserve"> </v>
      </c>
      <c r="G139" s="155"/>
      <c r="H139" s="155"/>
      <c r="I139" s="186" t="s">
        <v>24</v>
      </c>
      <c r="J139" s="187" t="str">
        <f>E28</f>
        <v xml:space="preserve"> </v>
      </c>
      <c r="K139" s="155"/>
      <c r="M139" s="29"/>
    </row>
    <row r="140" spans="2:14" s="1" customFormat="1" ht="10.35" customHeight="1" x14ac:dyDescent="0.2">
      <c r="B140" s="29"/>
      <c r="C140" s="155"/>
      <c r="D140" s="155"/>
      <c r="E140" s="155"/>
      <c r="F140" s="155"/>
      <c r="G140" s="155"/>
      <c r="H140" s="155"/>
      <c r="I140" s="155"/>
      <c r="J140" s="155"/>
      <c r="K140" s="155"/>
      <c r="M140" s="29"/>
    </row>
    <row r="141" spans="2:14" s="10" customFormat="1" ht="29.25" customHeight="1" x14ac:dyDescent="0.2">
      <c r="B141" s="80"/>
      <c r="C141" s="81" t="s">
        <v>141</v>
      </c>
      <c r="D141" s="82" t="s">
        <v>54</v>
      </c>
      <c r="E141" s="82" t="s">
        <v>50</v>
      </c>
      <c r="F141" s="82" t="s">
        <v>51</v>
      </c>
      <c r="G141" s="82" t="s">
        <v>142</v>
      </c>
      <c r="H141" s="82" t="s">
        <v>143</v>
      </c>
      <c r="I141" s="82" t="s">
        <v>144</v>
      </c>
      <c r="J141" s="82" t="s">
        <v>145</v>
      </c>
      <c r="K141" s="83" t="s">
        <v>119</v>
      </c>
      <c r="L141" s="84" t="s">
        <v>146</v>
      </c>
      <c r="M141" s="80"/>
    </row>
    <row r="142" spans="2:14" s="1" customFormat="1" ht="22.9" customHeight="1" x14ac:dyDescent="0.25">
      <c r="B142" s="29"/>
      <c r="C142" s="56" t="s">
        <v>113</v>
      </c>
      <c r="D142" s="155"/>
      <c r="E142" s="155"/>
      <c r="F142" s="155"/>
      <c r="G142" s="155"/>
      <c r="H142" s="155"/>
      <c r="I142" s="155"/>
      <c r="J142" s="155"/>
      <c r="K142" s="280"/>
      <c r="M142" s="29"/>
      <c r="N142" s="196" t="s">
        <v>1889</v>
      </c>
    </row>
    <row r="143" spans="2:14" s="11" customFormat="1" ht="25.9" customHeight="1" x14ac:dyDescent="0.2">
      <c r="B143" s="85"/>
      <c r="C143" s="172"/>
      <c r="D143" s="219" t="s">
        <v>56</v>
      </c>
      <c r="E143" s="264" t="s">
        <v>147</v>
      </c>
      <c r="F143" s="264" t="s">
        <v>148</v>
      </c>
      <c r="G143" s="172"/>
      <c r="H143" s="172"/>
      <c r="I143" s="172"/>
      <c r="J143" s="172"/>
      <c r="K143" s="265"/>
      <c r="M143" s="85"/>
      <c r="N143" s="196">
        <v>1.3876999999999999</v>
      </c>
    </row>
    <row r="144" spans="2:14" s="11" customFormat="1" ht="22.9" customHeight="1" x14ac:dyDescent="0.2">
      <c r="B144" s="85"/>
      <c r="C144" s="172"/>
      <c r="D144" s="219" t="s">
        <v>56</v>
      </c>
      <c r="E144" s="220" t="s">
        <v>60</v>
      </c>
      <c r="F144" s="220" t="s">
        <v>149</v>
      </c>
      <c r="G144" s="172"/>
      <c r="H144" s="172"/>
      <c r="I144" s="172"/>
      <c r="J144" s="172"/>
      <c r="K144" s="222"/>
      <c r="M144" s="85"/>
      <c r="N144" s="327"/>
    </row>
    <row r="145" spans="2:13" s="1" customFormat="1" ht="33" customHeight="1" x14ac:dyDescent="0.2">
      <c r="B145" s="89"/>
      <c r="C145" s="90" t="s">
        <v>60</v>
      </c>
      <c r="D145" s="90" t="s">
        <v>150</v>
      </c>
      <c r="E145" s="91" t="s">
        <v>151</v>
      </c>
      <c r="F145" s="92" t="s">
        <v>152</v>
      </c>
      <c r="G145" s="93" t="s">
        <v>153</v>
      </c>
      <c r="H145" s="134">
        <v>3.84</v>
      </c>
      <c r="I145" s="134"/>
      <c r="J145" s="129"/>
      <c r="K145" s="134"/>
      <c r="L145" s="92" t="s">
        <v>154</v>
      </c>
      <c r="M145" s="29"/>
    </row>
    <row r="146" spans="2:13" s="12" customFormat="1" x14ac:dyDescent="0.2">
      <c r="B146" s="96"/>
      <c r="C146" s="155"/>
      <c r="D146" s="214" t="s">
        <v>156</v>
      </c>
      <c r="E146" s="215" t="s">
        <v>1</v>
      </c>
      <c r="F146" s="216" t="s">
        <v>1024</v>
      </c>
      <c r="G146" s="155"/>
      <c r="H146" s="217">
        <v>3.33</v>
      </c>
      <c r="I146" s="155"/>
      <c r="J146" s="224"/>
      <c r="K146" s="155"/>
      <c r="M146" s="96"/>
    </row>
    <row r="147" spans="2:13" s="12" customFormat="1" x14ac:dyDescent="0.2">
      <c r="B147" s="96"/>
      <c r="C147" s="155"/>
      <c r="D147" s="214" t="s">
        <v>156</v>
      </c>
      <c r="E147" s="215" t="s">
        <v>1</v>
      </c>
      <c r="F147" s="216" t="s">
        <v>1025</v>
      </c>
      <c r="G147" s="155"/>
      <c r="H147" s="217">
        <v>0.51</v>
      </c>
      <c r="I147" s="155"/>
      <c r="J147" s="224"/>
      <c r="K147" s="155"/>
      <c r="M147" s="96"/>
    </row>
    <row r="148" spans="2:13" s="13" customFormat="1" x14ac:dyDescent="0.2">
      <c r="B148" s="100"/>
      <c r="C148" s="155"/>
      <c r="D148" s="214" t="s">
        <v>156</v>
      </c>
      <c r="E148" s="215" t="s">
        <v>1</v>
      </c>
      <c r="F148" s="216" t="s">
        <v>188</v>
      </c>
      <c r="G148" s="155"/>
      <c r="H148" s="217">
        <v>3.84</v>
      </c>
      <c r="I148" s="155"/>
      <c r="J148" s="224"/>
      <c r="K148" s="155"/>
      <c r="M148" s="100"/>
    </row>
    <row r="149" spans="2:13" s="1" customFormat="1" ht="17.25" customHeight="1" x14ac:dyDescent="0.2">
      <c r="B149" s="89"/>
      <c r="C149" s="90" t="s">
        <v>64</v>
      </c>
      <c r="D149" s="90" t="s">
        <v>150</v>
      </c>
      <c r="E149" s="91" t="s">
        <v>163</v>
      </c>
      <c r="F149" s="92" t="s">
        <v>164</v>
      </c>
      <c r="G149" s="93" t="s">
        <v>153</v>
      </c>
      <c r="H149" s="134">
        <v>3.84</v>
      </c>
      <c r="I149" s="134"/>
      <c r="J149" s="129"/>
      <c r="K149" s="134"/>
      <c r="L149" s="92" t="s">
        <v>1</v>
      </c>
      <c r="M149" s="29"/>
    </row>
    <row r="150" spans="2:13" s="1" customFormat="1" ht="30.75" customHeight="1" x14ac:dyDescent="0.2">
      <c r="B150" s="89"/>
      <c r="C150" s="90" t="s">
        <v>68</v>
      </c>
      <c r="D150" s="90" t="s">
        <v>150</v>
      </c>
      <c r="E150" s="91" t="s">
        <v>167</v>
      </c>
      <c r="F150" s="92" t="s">
        <v>168</v>
      </c>
      <c r="G150" s="93" t="s">
        <v>169</v>
      </c>
      <c r="H150" s="134">
        <v>6.91</v>
      </c>
      <c r="I150" s="134"/>
      <c r="J150" s="129"/>
      <c r="K150" s="134"/>
      <c r="L150" s="92" t="s">
        <v>1</v>
      </c>
      <c r="M150" s="29"/>
    </row>
    <row r="151" spans="2:13" s="12" customFormat="1" x14ac:dyDescent="0.2">
      <c r="B151" s="96"/>
      <c r="C151" s="155"/>
      <c r="D151" s="214" t="s">
        <v>156</v>
      </c>
      <c r="E151" s="215" t="s">
        <v>1</v>
      </c>
      <c r="F151" s="216" t="s">
        <v>1026</v>
      </c>
      <c r="G151" s="155"/>
      <c r="H151" s="217">
        <v>6.91</v>
      </c>
      <c r="I151" s="155"/>
      <c r="J151" s="155"/>
      <c r="K151" s="155"/>
      <c r="M151" s="96"/>
    </row>
    <row r="152" spans="2:13" s="11" customFormat="1" ht="22.9" customHeight="1" x14ac:dyDescent="0.2">
      <c r="B152" s="85"/>
      <c r="C152" s="172"/>
      <c r="D152" s="219" t="s">
        <v>56</v>
      </c>
      <c r="E152" s="220" t="s">
        <v>155</v>
      </c>
      <c r="F152" s="220" t="s">
        <v>1707</v>
      </c>
      <c r="G152" s="172"/>
      <c r="H152" s="172"/>
      <c r="I152" s="172"/>
      <c r="J152" s="172"/>
      <c r="K152" s="222"/>
      <c r="M152" s="85"/>
    </row>
    <row r="153" spans="2:13" s="11" customFormat="1" ht="46.5" customHeight="1" x14ac:dyDescent="0.2">
      <c r="B153" s="85"/>
      <c r="C153" s="90">
        <v>88</v>
      </c>
      <c r="D153" s="108" t="s">
        <v>150</v>
      </c>
      <c r="E153" s="109" t="s">
        <v>184</v>
      </c>
      <c r="F153" s="127" t="s">
        <v>2048</v>
      </c>
      <c r="G153" s="128" t="s">
        <v>153</v>
      </c>
      <c r="H153" s="129">
        <v>7.83</v>
      </c>
      <c r="I153" s="129"/>
      <c r="J153" s="129"/>
      <c r="K153" s="129"/>
      <c r="M153" s="85"/>
    </row>
    <row r="154" spans="2:13" s="11" customFormat="1" ht="13.5" customHeight="1" x14ac:dyDescent="0.2">
      <c r="B154" s="85"/>
      <c r="C154" s="172"/>
      <c r="D154" s="229" t="s">
        <v>156</v>
      </c>
      <c r="E154" s="225" t="s">
        <v>1</v>
      </c>
      <c r="F154" s="223" t="s">
        <v>1769</v>
      </c>
      <c r="G154" s="224"/>
      <c r="H154" s="218">
        <f>1.8*0.25*0.6*(2+5+7+5+7)</f>
        <v>7.0200000000000005</v>
      </c>
      <c r="I154" s="267"/>
      <c r="J154" s="267"/>
      <c r="K154" s="270"/>
      <c r="M154" s="85"/>
    </row>
    <row r="155" spans="2:13" s="11" customFormat="1" ht="13.5" customHeight="1" x14ac:dyDescent="0.2">
      <c r="B155" s="85"/>
      <c r="C155" s="172"/>
      <c r="D155" s="229" t="s">
        <v>156</v>
      </c>
      <c r="E155" s="225" t="s">
        <v>1</v>
      </c>
      <c r="F155" s="223" t="s">
        <v>1770</v>
      </c>
      <c r="G155" s="224"/>
      <c r="H155" s="218">
        <f>1.8*0.25*0.3*(3+3)</f>
        <v>0.81</v>
      </c>
      <c r="I155" s="267"/>
      <c r="J155" s="267"/>
      <c r="K155" s="270"/>
      <c r="M155" s="85"/>
    </row>
    <row r="156" spans="2:13" s="11" customFormat="1" ht="13.5" customHeight="1" x14ac:dyDescent="0.2">
      <c r="B156" s="85"/>
      <c r="C156" s="172"/>
      <c r="D156" s="229" t="s">
        <v>156</v>
      </c>
      <c r="E156" s="225" t="s">
        <v>1</v>
      </c>
      <c r="F156" s="223" t="s">
        <v>188</v>
      </c>
      <c r="G156" s="224"/>
      <c r="H156" s="218">
        <v>7.83</v>
      </c>
      <c r="I156" s="267"/>
      <c r="J156" s="267"/>
      <c r="K156" s="270"/>
      <c r="M156" s="85"/>
    </row>
    <row r="157" spans="2:13" s="1" customFormat="1" ht="39.75" customHeight="1" x14ac:dyDescent="0.2">
      <c r="B157" s="89"/>
      <c r="C157" s="90" t="s">
        <v>155</v>
      </c>
      <c r="D157" s="108" t="s">
        <v>150</v>
      </c>
      <c r="E157" s="109" t="s">
        <v>215</v>
      </c>
      <c r="F157" s="127" t="s">
        <v>1777</v>
      </c>
      <c r="G157" s="128" t="s">
        <v>181</v>
      </c>
      <c r="H157" s="129">
        <v>38.4</v>
      </c>
      <c r="I157" s="129"/>
      <c r="J157" s="129"/>
      <c r="K157" s="129"/>
      <c r="L157" s="92" t="s">
        <v>154</v>
      </c>
      <c r="M157" s="29"/>
    </row>
    <row r="158" spans="2:13" s="12" customFormat="1" x14ac:dyDescent="0.2">
      <c r="B158" s="96"/>
      <c r="C158" s="155"/>
      <c r="D158" s="229" t="s">
        <v>156</v>
      </c>
      <c r="E158" s="225" t="s">
        <v>1</v>
      </c>
      <c r="F158" s="223" t="s">
        <v>1027</v>
      </c>
      <c r="G158" s="224"/>
      <c r="H158" s="218">
        <v>33.299999999999997</v>
      </c>
      <c r="I158" s="224"/>
      <c r="J158" s="224"/>
      <c r="K158" s="224"/>
      <c r="M158" s="96"/>
    </row>
    <row r="159" spans="2:13" s="12" customFormat="1" x14ac:dyDescent="0.2">
      <c r="B159" s="96"/>
      <c r="C159" s="155"/>
      <c r="D159" s="229" t="s">
        <v>156</v>
      </c>
      <c r="E159" s="225" t="s">
        <v>1</v>
      </c>
      <c r="F159" s="223" t="s">
        <v>1028</v>
      </c>
      <c r="G159" s="224"/>
      <c r="H159" s="218">
        <v>5.0999999999999996</v>
      </c>
      <c r="I159" s="224"/>
      <c r="J159" s="224"/>
      <c r="K159" s="224"/>
      <c r="M159" s="96"/>
    </row>
    <row r="160" spans="2:13" s="13" customFormat="1" x14ac:dyDescent="0.2">
      <c r="B160" s="100"/>
      <c r="C160" s="155"/>
      <c r="D160" s="229" t="s">
        <v>156</v>
      </c>
      <c r="E160" s="225" t="s">
        <v>1</v>
      </c>
      <c r="F160" s="223" t="s">
        <v>188</v>
      </c>
      <c r="G160" s="224"/>
      <c r="H160" s="218">
        <v>38.4</v>
      </c>
      <c r="I160" s="224"/>
      <c r="J160" s="224"/>
      <c r="K160" s="224"/>
      <c r="M160" s="100"/>
    </row>
    <row r="161" spans="2:13" s="1" customFormat="1" ht="30.75" customHeight="1" x14ac:dyDescent="0.2">
      <c r="B161" s="89"/>
      <c r="C161" s="199" t="s">
        <v>166</v>
      </c>
      <c r="D161" s="273" t="s">
        <v>218</v>
      </c>
      <c r="E161" s="274" t="s">
        <v>219</v>
      </c>
      <c r="F161" s="201" t="s">
        <v>2135</v>
      </c>
      <c r="G161" s="202" t="s">
        <v>181</v>
      </c>
      <c r="H161" s="203">
        <v>44.16</v>
      </c>
      <c r="I161" s="203"/>
      <c r="J161" s="240"/>
      <c r="K161" s="203"/>
      <c r="L161" s="104" t="s">
        <v>154</v>
      </c>
      <c r="M161" s="105"/>
    </row>
    <row r="162" spans="2:13" s="12" customFormat="1" x14ac:dyDescent="0.2">
      <c r="B162" s="96"/>
      <c r="C162" s="155"/>
      <c r="D162" s="229" t="s">
        <v>156</v>
      </c>
      <c r="E162" s="224"/>
      <c r="F162" s="223" t="s">
        <v>1833</v>
      </c>
      <c r="G162" s="224"/>
      <c r="H162" s="218">
        <v>44.16</v>
      </c>
      <c r="I162" s="224"/>
      <c r="J162" s="224"/>
      <c r="K162" s="224"/>
      <c r="M162" s="96"/>
    </row>
    <row r="163" spans="2:13" s="11" customFormat="1" ht="22.9" customHeight="1" x14ac:dyDescent="0.2">
      <c r="B163" s="85"/>
      <c r="C163" s="172"/>
      <c r="D163" s="219" t="s">
        <v>56</v>
      </c>
      <c r="E163" s="220" t="s">
        <v>171</v>
      </c>
      <c r="F163" s="220" t="s">
        <v>220</v>
      </c>
      <c r="G163" s="172"/>
      <c r="H163" s="172"/>
      <c r="I163" s="172"/>
      <c r="J163" s="221"/>
      <c r="K163" s="222"/>
      <c r="M163" s="85"/>
    </row>
    <row r="164" spans="2:13" s="1" customFormat="1" ht="46.5" customHeight="1" x14ac:dyDescent="0.2">
      <c r="B164" s="89"/>
      <c r="C164" s="90" t="s">
        <v>171</v>
      </c>
      <c r="D164" s="108" t="s">
        <v>150</v>
      </c>
      <c r="E164" s="109" t="s">
        <v>222</v>
      </c>
      <c r="F164" s="127" t="s">
        <v>1732</v>
      </c>
      <c r="G164" s="128" t="s">
        <v>181</v>
      </c>
      <c r="H164" s="129">
        <v>699.51</v>
      </c>
      <c r="I164" s="129"/>
      <c r="J164" s="129"/>
      <c r="K164" s="129"/>
      <c r="L164" s="127" t="s">
        <v>154</v>
      </c>
      <c r="M164" s="318"/>
    </row>
    <row r="165" spans="2:13" s="120" customFormat="1" ht="39" customHeight="1" x14ac:dyDescent="0.2">
      <c r="B165" s="89"/>
      <c r="C165" s="90">
        <v>89</v>
      </c>
      <c r="D165" s="328" t="s">
        <v>150</v>
      </c>
      <c r="E165" s="182" t="s">
        <v>224</v>
      </c>
      <c r="F165" s="161" t="s">
        <v>2008</v>
      </c>
      <c r="G165" s="211" t="s">
        <v>181</v>
      </c>
      <c r="H165" s="212">
        <v>31.32</v>
      </c>
      <c r="I165" s="212"/>
      <c r="J165" s="212"/>
      <c r="K165" s="129"/>
      <c r="L165" s="127"/>
      <c r="M165" s="318"/>
    </row>
    <row r="166" spans="2:13" s="120" customFormat="1" ht="65.25" customHeight="1" x14ac:dyDescent="0.2">
      <c r="B166" s="89"/>
      <c r="C166" s="90">
        <v>90</v>
      </c>
      <c r="D166" s="108" t="s">
        <v>150</v>
      </c>
      <c r="E166" s="109" t="s">
        <v>231</v>
      </c>
      <c r="F166" s="127" t="s">
        <v>2004</v>
      </c>
      <c r="G166" s="128" t="s">
        <v>181</v>
      </c>
      <c r="H166" s="129">
        <v>31.32</v>
      </c>
      <c r="I166" s="129"/>
      <c r="J166" s="129"/>
      <c r="K166" s="129"/>
      <c r="L166" s="127"/>
      <c r="M166" s="318"/>
    </row>
    <row r="167" spans="2:13" s="120" customFormat="1" ht="39" customHeight="1" x14ac:dyDescent="0.2">
      <c r="B167" s="89"/>
      <c r="C167" s="90">
        <v>91</v>
      </c>
      <c r="D167" s="108" t="s">
        <v>150</v>
      </c>
      <c r="E167" s="109" t="s">
        <v>240</v>
      </c>
      <c r="F167" s="127" t="s">
        <v>1567</v>
      </c>
      <c r="G167" s="128" t="s">
        <v>181</v>
      </c>
      <c r="H167" s="129">
        <v>31.32</v>
      </c>
      <c r="I167" s="129"/>
      <c r="J167" s="129"/>
      <c r="K167" s="129"/>
      <c r="L167" s="127"/>
      <c r="M167" s="318"/>
    </row>
    <row r="168" spans="2:13" s="1" customFormat="1" ht="93" customHeight="1" x14ac:dyDescent="0.2">
      <c r="B168" s="89"/>
      <c r="C168" s="90" t="s">
        <v>175</v>
      </c>
      <c r="D168" s="108" t="s">
        <v>150</v>
      </c>
      <c r="E168" s="109" t="s">
        <v>242</v>
      </c>
      <c r="F168" s="127" t="s">
        <v>2009</v>
      </c>
      <c r="G168" s="128" t="s">
        <v>181</v>
      </c>
      <c r="H168" s="129">
        <v>730.83</v>
      </c>
      <c r="I168" s="129"/>
      <c r="J168" s="129"/>
      <c r="K168" s="129"/>
      <c r="L168" s="127" t="s">
        <v>154</v>
      </c>
      <c r="M168" s="318"/>
    </row>
    <row r="169" spans="2:13" s="14" customFormat="1" x14ac:dyDescent="0.2">
      <c r="B169" s="106"/>
      <c r="C169" s="224"/>
      <c r="D169" s="229" t="s">
        <v>156</v>
      </c>
      <c r="E169" s="225" t="s">
        <v>1</v>
      </c>
      <c r="F169" s="223" t="s">
        <v>1029</v>
      </c>
      <c r="G169" s="224"/>
      <c r="H169" s="225" t="s">
        <v>1</v>
      </c>
      <c r="I169" s="224"/>
      <c r="J169" s="224"/>
      <c r="K169" s="224"/>
      <c r="M169" s="106"/>
    </row>
    <row r="170" spans="2:13" s="12" customFormat="1" x14ac:dyDescent="0.2">
      <c r="B170" s="96"/>
      <c r="C170" s="224"/>
      <c r="D170" s="229" t="s">
        <v>156</v>
      </c>
      <c r="E170" s="225" t="s">
        <v>1</v>
      </c>
      <c r="F170" s="223" t="s">
        <v>236</v>
      </c>
      <c r="G170" s="224"/>
      <c r="H170" s="218">
        <v>5.88</v>
      </c>
      <c r="I170" s="224"/>
      <c r="J170" s="224"/>
      <c r="K170" s="224"/>
      <c r="M170" s="96"/>
    </row>
    <row r="171" spans="2:13" s="12" customFormat="1" x14ac:dyDescent="0.2">
      <c r="B171" s="96"/>
      <c r="C171" s="224"/>
      <c r="D171" s="229" t="s">
        <v>156</v>
      </c>
      <c r="E171" s="225" t="s">
        <v>1</v>
      </c>
      <c r="F171" s="223" t="s">
        <v>1030</v>
      </c>
      <c r="G171" s="224"/>
      <c r="H171" s="218">
        <v>28.8</v>
      </c>
      <c r="I171" s="224"/>
      <c r="J171" s="224"/>
      <c r="K171" s="224"/>
      <c r="M171" s="96"/>
    </row>
    <row r="172" spans="2:13" s="12" customFormat="1" x14ac:dyDescent="0.2">
      <c r="B172" s="96"/>
      <c r="C172" s="224"/>
      <c r="D172" s="229" t="s">
        <v>156</v>
      </c>
      <c r="E172" s="225" t="s">
        <v>1</v>
      </c>
      <c r="F172" s="223" t="s">
        <v>1031</v>
      </c>
      <c r="G172" s="224"/>
      <c r="H172" s="218">
        <v>10.8</v>
      </c>
      <c r="I172" s="224"/>
      <c r="J172" s="224"/>
      <c r="K172" s="224"/>
      <c r="M172" s="96"/>
    </row>
    <row r="173" spans="2:13" s="12" customFormat="1" x14ac:dyDescent="0.2">
      <c r="B173" s="96"/>
      <c r="C173" s="224"/>
      <c r="D173" s="229" t="s">
        <v>156</v>
      </c>
      <c r="E173" s="225" t="s">
        <v>1</v>
      </c>
      <c r="F173" s="223" t="s">
        <v>1032</v>
      </c>
      <c r="G173" s="224"/>
      <c r="H173" s="218">
        <v>0.6</v>
      </c>
      <c r="I173" s="224"/>
      <c r="J173" s="224"/>
      <c r="K173" s="224"/>
      <c r="M173" s="96"/>
    </row>
    <row r="174" spans="2:13" s="12" customFormat="1" x14ac:dyDescent="0.2">
      <c r="B174" s="96"/>
      <c r="C174" s="224"/>
      <c r="D174" s="229" t="s">
        <v>156</v>
      </c>
      <c r="E174" s="225" t="s">
        <v>1</v>
      </c>
      <c r="F174" s="223" t="s">
        <v>1033</v>
      </c>
      <c r="G174" s="224"/>
      <c r="H174" s="218">
        <v>2.02</v>
      </c>
      <c r="I174" s="224"/>
      <c r="J174" s="224"/>
      <c r="K174" s="224"/>
      <c r="M174" s="96"/>
    </row>
    <row r="175" spans="2:13" s="12" customFormat="1" x14ac:dyDescent="0.2">
      <c r="B175" s="96"/>
      <c r="C175" s="224"/>
      <c r="D175" s="229" t="s">
        <v>156</v>
      </c>
      <c r="E175" s="225" t="s">
        <v>1</v>
      </c>
      <c r="F175" s="223" t="s">
        <v>1034</v>
      </c>
      <c r="G175" s="224"/>
      <c r="H175" s="218">
        <v>6.12</v>
      </c>
      <c r="I175" s="224"/>
      <c r="J175" s="224"/>
      <c r="K175" s="224"/>
      <c r="M175" s="96"/>
    </row>
    <row r="176" spans="2:13" s="12" customFormat="1" x14ac:dyDescent="0.2">
      <c r="B176" s="96"/>
      <c r="C176" s="224"/>
      <c r="D176" s="229" t="s">
        <v>156</v>
      </c>
      <c r="E176" s="225" t="s">
        <v>1</v>
      </c>
      <c r="F176" s="223" t="s">
        <v>1035</v>
      </c>
      <c r="G176" s="224"/>
      <c r="H176" s="218">
        <v>0.71</v>
      </c>
      <c r="I176" s="224"/>
      <c r="J176" s="224"/>
      <c r="K176" s="224"/>
      <c r="M176" s="96"/>
    </row>
    <row r="177" spans="2:13" s="12" customFormat="1" x14ac:dyDescent="0.2">
      <c r="B177" s="96"/>
      <c r="C177" s="224"/>
      <c r="D177" s="229" t="s">
        <v>156</v>
      </c>
      <c r="E177" s="225" t="s">
        <v>1</v>
      </c>
      <c r="F177" s="223" t="s">
        <v>1036</v>
      </c>
      <c r="G177" s="224"/>
      <c r="H177" s="218">
        <v>2.67</v>
      </c>
      <c r="I177" s="224"/>
      <c r="J177" s="224"/>
      <c r="K177" s="224"/>
      <c r="M177" s="96"/>
    </row>
    <row r="178" spans="2:13" s="12" customFormat="1" x14ac:dyDescent="0.2">
      <c r="B178" s="96"/>
      <c r="C178" s="224"/>
      <c r="D178" s="229" t="s">
        <v>156</v>
      </c>
      <c r="E178" s="225" t="s">
        <v>1</v>
      </c>
      <c r="F178" s="223" t="s">
        <v>1037</v>
      </c>
      <c r="G178" s="224"/>
      <c r="H178" s="218">
        <v>1.62</v>
      </c>
      <c r="I178" s="224"/>
      <c r="J178" s="224"/>
      <c r="K178" s="224"/>
      <c r="M178" s="96"/>
    </row>
    <row r="179" spans="2:13" s="12" customFormat="1" x14ac:dyDescent="0.2">
      <c r="B179" s="96"/>
      <c r="C179" s="224"/>
      <c r="D179" s="229" t="s">
        <v>156</v>
      </c>
      <c r="E179" s="225" t="s">
        <v>1</v>
      </c>
      <c r="F179" s="223" t="s">
        <v>1038</v>
      </c>
      <c r="G179" s="224"/>
      <c r="H179" s="218">
        <v>2.74</v>
      </c>
      <c r="I179" s="224"/>
      <c r="J179" s="224"/>
      <c r="K179" s="224"/>
      <c r="M179" s="123"/>
    </row>
    <row r="180" spans="2:13" s="14" customFormat="1" x14ac:dyDescent="0.2">
      <c r="B180" s="106"/>
      <c r="C180" s="224"/>
      <c r="D180" s="229" t="s">
        <v>156</v>
      </c>
      <c r="E180" s="225" t="s">
        <v>1</v>
      </c>
      <c r="F180" s="223" t="s">
        <v>262</v>
      </c>
      <c r="G180" s="224"/>
      <c r="H180" s="228" t="s">
        <v>1</v>
      </c>
      <c r="I180" s="224"/>
      <c r="J180" s="224"/>
      <c r="K180" s="224"/>
      <c r="M180" s="106"/>
    </row>
    <row r="181" spans="2:13" s="12" customFormat="1" x14ac:dyDescent="0.2">
      <c r="B181" s="96"/>
      <c r="C181" s="224"/>
      <c r="D181" s="229" t="s">
        <v>156</v>
      </c>
      <c r="E181" s="225" t="s">
        <v>1</v>
      </c>
      <c r="F181" s="223" t="s">
        <v>1039</v>
      </c>
      <c r="G181" s="224"/>
      <c r="H181" s="218">
        <v>1.45</v>
      </c>
      <c r="I181" s="224"/>
      <c r="J181" s="224"/>
      <c r="K181" s="224"/>
      <c r="M181" s="96"/>
    </row>
    <row r="182" spans="2:13" s="14" customFormat="1" x14ac:dyDescent="0.2">
      <c r="B182" s="106"/>
      <c r="C182" s="224"/>
      <c r="D182" s="229" t="s">
        <v>156</v>
      </c>
      <c r="E182" s="225" t="s">
        <v>1</v>
      </c>
      <c r="F182" s="223" t="s">
        <v>281</v>
      </c>
      <c r="G182" s="224"/>
      <c r="H182" s="228" t="s">
        <v>1</v>
      </c>
      <c r="I182" s="224"/>
      <c r="J182" s="224"/>
      <c r="K182" s="224"/>
      <c r="M182" s="106"/>
    </row>
    <row r="183" spans="2:13" s="12" customFormat="1" x14ac:dyDescent="0.2">
      <c r="B183" s="96"/>
      <c r="C183" s="224"/>
      <c r="D183" s="229" t="s">
        <v>156</v>
      </c>
      <c r="E183" s="225" t="s">
        <v>1</v>
      </c>
      <c r="F183" s="223" t="s">
        <v>1040</v>
      </c>
      <c r="G183" s="224"/>
      <c r="H183" s="218">
        <v>507.53</v>
      </c>
      <c r="I183" s="224"/>
      <c r="J183" s="224"/>
      <c r="K183" s="224"/>
      <c r="M183" s="96"/>
    </row>
    <row r="184" spans="2:13" s="12" customFormat="1" x14ac:dyDescent="0.2">
      <c r="B184" s="96"/>
      <c r="C184" s="224"/>
      <c r="D184" s="229" t="s">
        <v>156</v>
      </c>
      <c r="E184" s="225" t="s">
        <v>1</v>
      </c>
      <c r="F184" s="223" t="s">
        <v>1041</v>
      </c>
      <c r="G184" s="224"/>
      <c r="H184" s="218">
        <v>273.36</v>
      </c>
      <c r="I184" s="224"/>
      <c r="J184" s="224"/>
      <c r="K184" s="224"/>
      <c r="M184" s="96"/>
    </row>
    <row r="185" spans="2:13" s="12" customFormat="1" x14ac:dyDescent="0.2">
      <c r="B185" s="96"/>
      <c r="C185" s="224"/>
      <c r="D185" s="229" t="s">
        <v>156</v>
      </c>
      <c r="E185" s="225" t="s">
        <v>1</v>
      </c>
      <c r="F185" s="223" t="s">
        <v>287</v>
      </c>
      <c r="G185" s="224"/>
      <c r="H185" s="218">
        <v>-15.12</v>
      </c>
      <c r="I185" s="224"/>
      <c r="J185" s="224"/>
      <c r="K185" s="224"/>
      <c r="M185" s="96"/>
    </row>
    <row r="186" spans="2:13" s="12" customFormat="1" x14ac:dyDescent="0.2">
      <c r="B186" s="96"/>
      <c r="C186" s="224"/>
      <c r="D186" s="229" t="s">
        <v>156</v>
      </c>
      <c r="E186" s="225" t="s">
        <v>1</v>
      </c>
      <c r="F186" s="223" t="s">
        <v>1042</v>
      </c>
      <c r="G186" s="224"/>
      <c r="H186" s="218">
        <v>-103.68</v>
      </c>
      <c r="I186" s="224"/>
      <c r="J186" s="224"/>
      <c r="K186" s="224"/>
      <c r="M186" s="96"/>
    </row>
    <row r="187" spans="2:13" s="12" customFormat="1" x14ac:dyDescent="0.2">
      <c r="B187" s="96"/>
      <c r="C187" s="224"/>
      <c r="D187" s="229" t="s">
        <v>156</v>
      </c>
      <c r="E187" s="225" t="s">
        <v>1</v>
      </c>
      <c r="F187" s="223" t="s">
        <v>1043</v>
      </c>
      <c r="G187" s="224"/>
      <c r="H187" s="218">
        <v>-38.880000000000003</v>
      </c>
      <c r="I187" s="224"/>
      <c r="J187" s="224"/>
      <c r="K187" s="224"/>
      <c r="M187" s="96"/>
    </row>
    <row r="188" spans="2:13" s="12" customFormat="1" x14ac:dyDescent="0.2">
      <c r="B188" s="96"/>
      <c r="C188" s="224"/>
      <c r="D188" s="229" t="s">
        <v>156</v>
      </c>
      <c r="E188" s="225" t="s">
        <v>1</v>
      </c>
      <c r="F188" s="223" t="s">
        <v>1044</v>
      </c>
      <c r="G188" s="224"/>
      <c r="H188" s="218">
        <v>-1.08</v>
      </c>
      <c r="I188" s="224"/>
      <c r="J188" s="224"/>
      <c r="K188" s="224"/>
      <c r="M188" s="96"/>
    </row>
    <row r="189" spans="2:13" s="12" customFormat="1" x14ac:dyDescent="0.2">
      <c r="B189" s="96"/>
      <c r="C189" s="224"/>
      <c r="D189" s="229" t="s">
        <v>156</v>
      </c>
      <c r="E189" s="225" t="s">
        <v>1</v>
      </c>
      <c r="F189" s="223" t="s">
        <v>1045</v>
      </c>
      <c r="G189" s="224"/>
      <c r="H189" s="218">
        <v>-12.72</v>
      </c>
      <c r="I189" s="224"/>
      <c r="J189" s="224"/>
      <c r="K189" s="224"/>
      <c r="M189" s="96"/>
    </row>
    <row r="190" spans="2:13" s="12" customFormat="1" x14ac:dyDescent="0.2">
      <c r="B190" s="96"/>
      <c r="C190" s="224"/>
      <c r="D190" s="229" t="s">
        <v>156</v>
      </c>
      <c r="E190" s="225" t="s">
        <v>1</v>
      </c>
      <c r="F190" s="223" t="s">
        <v>1046</v>
      </c>
      <c r="G190" s="224"/>
      <c r="H190" s="218">
        <v>-16.2</v>
      </c>
      <c r="I190" s="224"/>
      <c r="J190" s="224"/>
      <c r="K190" s="224"/>
      <c r="M190" s="96"/>
    </row>
    <row r="191" spans="2:13" s="12" customFormat="1" x14ac:dyDescent="0.2">
      <c r="B191" s="96"/>
      <c r="C191" s="224"/>
      <c r="D191" s="229" t="s">
        <v>156</v>
      </c>
      <c r="E191" s="225" t="s">
        <v>1</v>
      </c>
      <c r="F191" s="223" t="s">
        <v>1047</v>
      </c>
      <c r="G191" s="224"/>
      <c r="H191" s="218">
        <v>-1.575</v>
      </c>
      <c r="I191" s="224"/>
      <c r="J191" s="224"/>
      <c r="K191" s="224"/>
      <c r="M191" s="96"/>
    </row>
    <row r="192" spans="2:13" s="12" customFormat="1" x14ac:dyDescent="0.2">
      <c r="B192" s="96"/>
      <c r="C192" s="224"/>
      <c r="D192" s="229" t="s">
        <v>156</v>
      </c>
      <c r="E192" s="225" t="s">
        <v>1</v>
      </c>
      <c r="F192" s="223" t="s">
        <v>1048</v>
      </c>
      <c r="G192" s="224"/>
      <c r="H192" s="218">
        <v>-7.16</v>
      </c>
      <c r="I192" s="224"/>
      <c r="J192" s="224"/>
      <c r="K192" s="224"/>
      <c r="M192" s="96"/>
    </row>
    <row r="193" spans="2:13" s="12" customFormat="1" x14ac:dyDescent="0.2">
      <c r="B193" s="96"/>
      <c r="C193" s="224"/>
      <c r="D193" s="229" t="s">
        <v>156</v>
      </c>
      <c r="E193" s="225" t="s">
        <v>1</v>
      </c>
      <c r="F193" s="223" t="s">
        <v>1049</v>
      </c>
      <c r="G193" s="224"/>
      <c r="H193" s="218">
        <v>-6.67</v>
      </c>
      <c r="I193" s="224"/>
      <c r="J193" s="224"/>
      <c r="K193" s="224"/>
      <c r="M193" s="96"/>
    </row>
    <row r="194" spans="2:13" s="12" customFormat="1" x14ac:dyDescent="0.2">
      <c r="B194" s="96"/>
      <c r="C194" s="224"/>
      <c r="D194" s="229" t="s">
        <v>156</v>
      </c>
      <c r="E194" s="225" t="s">
        <v>1</v>
      </c>
      <c r="F194" s="223" t="s">
        <v>1050</v>
      </c>
      <c r="G194" s="224"/>
      <c r="H194" s="218">
        <v>-22.91</v>
      </c>
      <c r="I194" s="224"/>
      <c r="J194" s="224"/>
      <c r="K194" s="224"/>
      <c r="M194" s="96"/>
    </row>
    <row r="195" spans="2:13" s="12" customFormat="1" x14ac:dyDescent="0.2">
      <c r="B195" s="96"/>
      <c r="C195" s="224"/>
      <c r="D195" s="229" t="s">
        <v>156</v>
      </c>
      <c r="E195" s="225" t="s">
        <v>1</v>
      </c>
      <c r="F195" s="223" t="s">
        <v>1051</v>
      </c>
      <c r="G195" s="224"/>
      <c r="H195" s="218">
        <v>-2.88</v>
      </c>
      <c r="I195" s="224"/>
      <c r="J195" s="224"/>
      <c r="K195" s="224"/>
      <c r="M195" s="96"/>
    </row>
    <row r="196" spans="2:13" s="14" customFormat="1" x14ac:dyDescent="0.2">
      <c r="B196" s="106"/>
      <c r="C196" s="224"/>
      <c r="D196" s="229" t="s">
        <v>156</v>
      </c>
      <c r="E196" s="225" t="s">
        <v>1</v>
      </c>
      <c r="F196" s="223" t="s">
        <v>301</v>
      </c>
      <c r="G196" s="224"/>
      <c r="H196" s="228" t="s">
        <v>1</v>
      </c>
      <c r="I196" s="224"/>
      <c r="J196" s="224"/>
      <c r="K196" s="224"/>
      <c r="M196" s="106"/>
    </row>
    <row r="197" spans="2:13" s="12" customFormat="1" x14ac:dyDescent="0.2">
      <c r="B197" s="96"/>
      <c r="C197" s="224"/>
      <c r="D197" s="229" t="s">
        <v>156</v>
      </c>
      <c r="E197" s="225" t="s">
        <v>1</v>
      </c>
      <c r="F197" s="223" t="s">
        <v>1052</v>
      </c>
      <c r="G197" s="224"/>
      <c r="H197" s="218">
        <v>55.55</v>
      </c>
      <c r="I197" s="224"/>
      <c r="J197" s="224"/>
      <c r="K197" s="224"/>
      <c r="M197" s="96"/>
    </row>
    <row r="198" spans="2:13" s="12" customFormat="1" x14ac:dyDescent="0.2">
      <c r="B198" s="96"/>
      <c r="C198" s="224"/>
      <c r="D198" s="229" t="s">
        <v>156</v>
      </c>
      <c r="E198" s="225" t="s">
        <v>1</v>
      </c>
      <c r="F198" s="223" t="s">
        <v>1053</v>
      </c>
      <c r="G198" s="224"/>
      <c r="H198" s="218">
        <v>29.92</v>
      </c>
      <c r="I198" s="224"/>
      <c r="J198" s="224"/>
      <c r="K198" s="224"/>
      <c r="M198" s="96"/>
    </row>
    <row r="199" spans="2:13" s="12" customFormat="1" x14ac:dyDescent="0.2">
      <c r="B199" s="96"/>
      <c r="C199" s="224"/>
      <c r="D199" s="229" t="s">
        <v>156</v>
      </c>
      <c r="E199" s="225" t="s">
        <v>1</v>
      </c>
      <c r="F199" s="223" t="s">
        <v>1054</v>
      </c>
      <c r="G199" s="224"/>
      <c r="H199" s="218">
        <v>-1.38</v>
      </c>
      <c r="I199" s="224"/>
      <c r="J199" s="224"/>
      <c r="K199" s="224"/>
      <c r="M199" s="96"/>
    </row>
    <row r="200" spans="2:13" s="139" customFormat="1" x14ac:dyDescent="0.2">
      <c r="B200" s="138"/>
      <c r="C200" s="224"/>
      <c r="D200" s="229"/>
      <c r="E200" s="225"/>
      <c r="F200" s="223" t="s">
        <v>1771</v>
      </c>
      <c r="G200" s="224"/>
      <c r="H200" s="241"/>
      <c r="I200" s="224"/>
      <c r="J200" s="224"/>
      <c r="K200" s="224"/>
      <c r="M200" s="138"/>
    </row>
    <row r="201" spans="2:13" s="139" customFormat="1" x14ac:dyDescent="0.2">
      <c r="B201" s="138"/>
      <c r="C201" s="224"/>
      <c r="D201" s="229"/>
      <c r="E201" s="225"/>
      <c r="F201" s="223" t="s">
        <v>1772</v>
      </c>
      <c r="G201" s="224"/>
      <c r="H201" s="241">
        <v>31.32</v>
      </c>
      <c r="I201" s="224"/>
      <c r="J201" s="224"/>
      <c r="K201" s="224"/>
      <c r="M201" s="138"/>
    </row>
    <row r="202" spans="2:13" s="13" customFormat="1" x14ac:dyDescent="0.2">
      <c r="B202" s="100"/>
      <c r="C202" s="224"/>
      <c r="D202" s="229" t="s">
        <v>156</v>
      </c>
      <c r="E202" s="225" t="s">
        <v>1</v>
      </c>
      <c r="F202" s="223" t="s">
        <v>188</v>
      </c>
      <c r="G202" s="224"/>
      <c r="H202" s="218">
        <v>730.83</v>
      </c>
      <c r="I202" s="224"/>
      <c r="J202" s="224"/>
      <c r="K202" s="224"/>
      <c r="M202" s="100"/>
    </row>
    <row r="203" spans="2:13" s="1" customFormat="1" ht="52.5" customHeight="1" x14ac:dyDescent="0.2">
      <c r="B203" s="89"/>
      <c r="C203" s="108" t="s">
        <v>177</v>
      </c>
      <c r="D203" s="108" t="s">
        <v>150</v>
      </c>
      <c r="E203" s="109" t="s">
        <v>308</v>
      </c>
      <c r="F203" s="127" t="s">
        <v>2005</v>
      </c>
      <c r="G203" s="128" t="s">
        <v>181</v>
      </c>
      <c r="H203" s="129">
        <v>646.74</v>
      </c>
      <c r="I203" s="129"/>
      <c r="J203" s="129"/>
      <c r="K203" s="129"/>
      <c r="L203" s="92" t="s">
        <v>154</v>
      </c>
      <c r="M203" s="29"/>
    </row>
    <row r="204" spans="2:13" s="14" customFormat="1" x14ac:dyDescent="0.2">
      <c r="B204" s="106"/>
      <c r="C204" s="224"/>
      <c r="D204" s="229" t="s">
        <v>156</v>
      </c>
      <c r="E204" s="225" t="s">
        <v>1</v>
      </c>
      <c r="F204" s="223" t="s">
        <v>1029</v>
      </c>
      <c r="G204" s="224"/>
      <c r="H204" s="225" t="s">
        <v>1</v>
      </c>
      <c r="I204" s="224"/>
      <c r="J204" s="224"/>
      <c r="K204" s="224"/>
      <c r="M204" s="106"/>
    </row>
    <row r="205" spans="2:13" s="12" customFormat="1" x14ac:dyDescent="0.2">
      <c r="B205" s="96"/>
      <c r="C205" s="224"/>
      <c r="D205" s="229" t="s">
        <v>156</v>
      </c>
      <c r="E205" s="225" t="s">
        <v>1</v>
      </c>
      <c r="F205" s="223" t="s">
        <v>236</v>
      </c>
      <c r="G205" s="224"/>
      <c r="H205" s="218">
        <v>5.88</v>
      </c>
      <c r="I205" s="224"/>
      <c r="J205" s="224"/>
      <c r="K205" s="224"/>
      <c r="M205" s="96"/>
    </row>
    <row r="206" spans="2:13" s="12" customFormat="1" x14ac:dyDescent="0.2">
      <c r="B206" s="96"/>
      <c r="C206" s="224"/>
      <c r="D206" s="229" t="s">
        <v>156</v>
      </c>
      <c r="E206" s="225" t="s">
        <v>1</v>
      </c>
      <c r="F206" s="223" t="s">
        <v>1030</v>
      </c>
      <c r="G206" s="224"/>
      <c r="H206" s="218">
        <v>28.8</v>
      </c>
      <c r="I206" s="224"/>
      <c r="J206" s="224"/>
      <c r="K206" s="224"/>
      <c r="M206" s="96"/>
    </row>
    <row r="207" spans="2:13" s="12" customFormat="1" x14ac:dyDescent="0.2">
      <c r="B207" s="96"/>
      <c r="C207" s="224"/>
      <c r="D207" s="229" t="s">
        <v>156</v>
      </c>
      <c r="E207" s="225" t="s">
        <v>1</v>
      </c>
      <c r="F207" s="223" t="s">
        <v>1031</v>
      </c>
      <c r="G207" s="224"/>
      <c r="H207" s="218">
        <v>10.8</v>
      </c>
      <c r="I207" s="224"/>
      <c r="J207" s="224"/>
      <c r="K207" s="224"/>
      <c r="M207" s="96"/>
    </row>
    <row r="208" spans="2:13" s="12" customFormat="1" x14ac:dyDescent="0.2">
      <c r="B208" s="96"/>
      <c r="C208" s="224"/>
      <c r="D208" s="229" t="s">
        <v>156</v>
      </c>
      <c r="E208" s="225" t="s">
        <v>1</v>
      </c>
      <c r="F208" s="223" t="s">
        <v>1032</v>
      </c>
      <c r="G208" s="224"/>
      <c r="H208" s="218">
        <v>0.6</v>
      </c>
      <c r="I208" s="224"/>
      <c r="J208" s="224"/>
      <c r="K208" s="224"/>
      <c r="M208" s="96"/>
    </row>
    <row r="209" spans="2:13" s="12" customFormat="1" x14ac:dyDescent="0.2">
      <c r="B209" s="96"/>
      <c r="C209" s="224"/>
      <c r="D209" s="229" t="s">
        <v>156</v>
      </c>
      <c r="E209" s="225" t="s">
        <v>1</v>
      </c>
      <c r="F209" s="223" t="s">
        <v>1033</v>
      </c>
      <c r="G209" s="224"/>
      <c r="H209" s="218">
        <v>2.02</v>
      </c>
      <c r="I209" s="224"/>
      <c r="J209" s="224"/>
      <c r="K209" s="224"/>
      <c r="M209" s="96"/>
    </row>
    <row r="210" spans="2:13" s="12" customFormat="1" x14ac:dyDescent="0.2">
      <c r="B210" s="96"/>
      <c r="C210" s="224"/>
      <c r="D210" s="229" t="s">
        <v>156</v>
      </c>
      <c r="E210" s="225" t="s">
        <v>1</v>
      </c>
      <c r="F210" s="223" t="s">
        <v>1034</v>
      </c>
      <c r="G210" s="224"/>
      <c r="H210" s="218">
        <v>6.12</v>
      </c>
      <c r="I210" s="224"/>
      <c r="J210" s="224"/>
      <c r="K210" s="224"/>
      <c r="M210" s="96"/>
    </row>
    <row r="211" spans="2:13" s="12" customFormat="1" x14ac:dyDescent="0.2">
      <c r="B211" s="96"/>
      <c r="C211" s="224"/>
      <c r="D211" s="229" t="s">
        <v>156</v>
      </c>
      <c r="E211" s="225" t="s">
        <v>1</v>
      </c>
      <c r="F211" s="223" t="s">
        <v>1035</v>
      </c>
      <c r="G211" s="224"/>
      <c r="H211" s="218">
        <v>0.71</v>
      </c>
      <c r="I211" s="224"/>
      <c r="J211" s="224"/>
      <c r="K211" s="224"/>
      <c r="M211" s="96"/>
    </row>
    <row r="212" spans="2:13" s="12" customFormat="1" x14ac:dyDescent="0.2">
      <c r="B212" s="96"/>
      <c r="C212" s="224"/>
      <c r="D212" s="229" t="s">
        <v>156</v>
      </c>
      <c r="E212" s="225" t="s">
        <v>1</v>
      </c>
      <c r="F212" s="223" t="s">
        <v>1036</v>
      </c>
      <c r="G212" s="224"/>
      <c r="H212" s="218">
        <v>2.67</v>
      </c>
      <c r="I212" s="224"/>
      <c r="J212" s="224"/>
      <c r="K212" s="224"/>
      <c r="M212" s="96"/>
    </row>
    <row r="213" spans="2:13" s="12" customFormat="1" x14ac:dyDescent="0.2">
      <c r="B213" s="96"/>
      <c r="C213" s="224"/>
      <c r="D213" s="229" t="s">
        <v>156</v>
      </c>
      <c r="E213" s="225" t="s">
        <v>1</v>
      </c>
      <c r="F213" s="223" t="s">
        <v>1037</v>
      </c>
      <c r="G213" s="224"/>
      <c r="H213" s="218">
        <v>1.62</v>
      </c>
      <c r="I213" s="224"/>
      <c r="J213" s="224"/>
      <c r="K213" s="224"/>
      <c r="M213" s="96"/>
    </row>
    <row r="214" spans="2:13" s="12" customFormat="1" x14ac:dyDescent="0.2">
      <c r="B214" s="96"/>
      <c r="C214" s="224"/>
      <c r="D214" s="229" t="s">
        <v>156</v>
      </c>
      <c r="E214" s="225" t="s">
        <v>1</v>
      </c>
      <c r="F214" s="223" t="s">
        <v>1038</v>
      </c>
      <c r="G214" s="224"/>
      <c r="H214" s="218">
        <v>2.74</v>
      </c>
      <c r="I214" s="224"/>
      <c r="J214" s="224"/>
      <c r="K214" s="224"/>
      <c r="M214" s="96"/>
    </row>
    <row r="215" spans="2:13" s="14" customFormat="1" x14ac:dyDescent="0.2">
      <c r="B215" s="106"/>
      <c r="C215" s="224"/>
      <c r="D215" s="229" t="s">
        <v>156</v>
      </c>
      <c r="E215" s="225" t="s">
        <v>1</v>
      </c>
      <c r="F215" s="223" t="s">
        <v>262</v>
      </c>
      <c r="G215" s="224"/>
      <c r="H215" s="225" t="s">
        <v>1</v>
      </c>
      <c r="I215" s="224"/>
      <c r="J215" s="224"/>
      <c r="K215" s="224"/>
      <c r="M215" s="106"/>
    </row>
    <row r="216" spans="2:13" s="12" customFormat="1" x14ac:dyDescent="0.2">
      <c r="B216" s="96"/>
      <c r="C216" s="224"/>
      <c r="D216" s="229" t="s">
        <v>156</v>
      </c>
      <c r="E216" s="225" t="s">
        <v>1</v>
      </c>
      <c r="F216" s="223" t="s">
        <v>1039</v>
      </c>
      <c r="G216" s="224"/>
      <c r="H216" s="218">
        <v>1.45</v>
      </c>
      <c r="I216" s="224"/>
      <c r="J216" s="224"/>
      <c r="K216" s="224"/>
      <c r="M216" s="96"/>
    </row>
    <row r="217" spans="2:13" s="14" customFormat="1" x14ac:dyDescent="0.2">
      <c r="B217" s="106"/>
      <c r="C217" s="224"/>
      <c r="D217" s="229" t="s">
        <v>156</v>
      </c>
      <c r="E217" s="225" t="s">
        <v>1</v>
      </c>
      <c r="F217" s="223" t="s">
        <v>281</v>
      </c>
      <c r="G217" s="224"/>
      <c r="H217" s="225" t="s">
        <v>1</v>
      </c>
      <c r="I217" s="224"/>
      <c r="J217" s="224"/>
      <c r="K217" s="224"/>
      <c r="M217" s="106"/>
    </row>
    <row r="218" spans="2:13" s="12" customFormat="1" x14ac:dyDescent="0.2">
      <c r="B218" s="96"/>
      <c r="C218" s="224"/>
      <c r="D218" s="229" t="s">
        <v>156</v>
      </c>
      <c r="E218" s="225" t="s">
        <v>1</v>
      </c>
      <c r="F218" s="223" t="s">
        <v>1040</v>
      </c>
      <c r="G218" s="224"/>
      <c r="H218" s="218">
        <v>507.53</v>
      </c>
      <c r="I218" s="224"/>
      <c r="J218" s="224"/>
      <c r="K218" s="224"/>
      <c r="M218" s="96"/>
    </row>
    <row r="219" spans="2:13" s="12" customFormat="1" x14ac:dyDescent="0.2">
      <c r="B219" s="96"/>
      <c r="C219" s="224"/>
      <c r="D219" s="229" t="s">
        <v>156</v>
      </c>
      <c r="E219" s="225" t="s">
        <v>1</v>
      </c>
      <c r="F219" s="223" t="s">
        <v>1041</v>
      </c>
      <c r="G219" s="224"/>
      <c r="H219" s="218">
        <v>273.36</v>
      </c>
      <c r="I219" s="224"/>
      <c r="J219" s="224"/>
      <c r="K219" s="224"/>
      <c r="M219" s="96"/>
    </row>
    <row r="220" spans="2:13" s="12" customFormat="1" x14ac:dyDescent="0.2">
      <c r="B220" s="96"/>
      <c r="C220" s="224"/>
      <c r="D220" s="229" t="s">
        <v>156</v>
      </c>
      <c r="E220" s="225" t="s">
        <v>1</v>
      </c>
      <c r="F220" s="223" t="s">
        <v>287</v>
      </c>
      <c r="G220" s="224"/>
      <c r="H220" s="218">
        <v>-15.12</v>
      </c>
      <c r="I220" s="224"/>
      <c r="J220" s="224"/>
      <c r="K220" s="224"/>
      <c r="M220" s="96"/>
    </row>
    <row r="221" spans="2:13" s="12" customFormat="1" x14ac:dyDescent="0.2">
      <c r="B221" s="96"/>
      <c r="C221" s="224"/>
      <c r="D221" s="229" t="s">
        <v>156</v>
      </c>
      <c r="E221" s="225" t="s">
        <v>1</v>
      </c>
      <c r="F221" s="223" t="s">
        <v>1042</v>
      </c>
      <c r="G221" s="224"/>
      <c r="H221" s="218">
        <v>-103.68</v>
      </c>
      <c r="I221" s="224"/>
      <c r="J221" s="224"/>
      <c r="K221" s="224"/>
      <c r="M221" s="96"/>
    </row>
    <row r="222" spans="2:13" s="12" customFormat="1" x14ac:dyDescent="0.2">
      <c r="B222" s="96"/>
      <c r="C222" s="224"/>
      <c r="D222" s="229" t="s">
        <v>156</v>
      </c>
      <c r="E222" s="225" t="s">
        <v>1</v>
      </c>
      <c r="F222" s="223" t="s">
        <v>1043</v>
      </c>
      <c r="G222" s="224"/>
      <c r="H222" s="218">
        <v>-38.880000000000003</v>
      </c>
      <c r="I222" s="224"/>
      <c r="J222" s="224"/>
      <c r="K222" s="224"/>
      <c r="M222" s="96"/>
    </row>
    <row r="223" spans="2:13" s="12" customFormat="1" x14ac:dyDescent="0.2">
      <c r="B223" s="96"/>
      <c r="C223" s="224"/>
      <c r="D223" s="229" t="s">
        <v>156</v>
      </c>
      <c r="E223" s="225" t="s">
        <v>1</v>
      </c>
      <c r="F223" s="223" t="s">
        <v>1044</v>
      </c>
      <c r="G223" s="224"/>
      <c r="H223" s="218">
        <v>-1.08</v>
      </c>
      <c r="I223" s="224"/>
      <c r="J223" s="224"/>
      <c r="K223" s="224"/>
      <c r="M223" s="96"/>
    </row>
    <row r="224" spans="2:13" s="12" customFormat="1" x14ac:dyDescent="0.2">
      <c r="B224" s="96"/>
      <c r="C224" s="224"/>
      <c r="D224" s="229" t="s">
        <v>156</v>
      </c>
      <c r="E224" s="225" t="s">
        <v>1</v>
      </c>
      <c r="F224" s="223" t="s">
        <v>1045</v>
      </c>
      <c r="G224" s="224"/>
      <c r="H224" s="218">
        <v>-12.72</v>
      </c>
      <c r="I224" s="224"/>
      <c r="J224" s="224"/>
      <c r="K224" s="224"/>
      <c r="M224" s="96"/>
    </row>
    <row r="225" spans="2:14" s="12" customFormat="1" x14ac:dyDescent="0.2">
      <c r="B225" s="96"/>
      <c r="C225" s="224"/>
      <c r="D225" s="229" t="s">
        <v>156</v>
      </c>
      <c r="E225" s="225" t="s">
        <v>1</v>
      </c>
      <c r="F225" s="223" t="s">
        <v>1046</v>
      </c>
      <c r="G225" s="224"/>
      <c r="H225" s="218">
        <v>-16.2</v>
      </c>
      <c r="I225" s="224"/>
      <c r="J225" s="224"/>
      <c r="K225" s="224"/>
      <c r="M225" s="96"/>
    </row>
    <row r="226" spans="2:14" s="12" customFormat="1" x14ac:dyDescent="0.2">
      <c r="B226" s="96"/>
      <c r="C226" s="224"/>
      <c r="D226" s="229" t="s">
        <v>156</v>
      </c>
      <c r="E226" s="225" t="s">
        <v>1</v>
      </c>
      <c r="F226" s="223" t="s">
        <v>1047</v>
      </c>
      <c r="G226" s="224"/>
      <c r="H226" s="218">
        <v>-1.58</v>
      </c>
      <c r="I226" s="224"/>
      <c r="J226" s="224"/>
      <c r="K226" s="224"/>
      <c r="M226" s="96"/>
    </row>
    <row r="227" spans="2:14" s="12" customFormat="1" x14ac:dyDescent="0.2">
      <c r="B227" s="96"/>
      <c r="C227" s="224"/>
      <c r="D227" s="229" t="s">
        <v>156</v>
      </c>
      <c r="E227" s="225" t="s">
        <v>1</v>
      </c>
      <c r="F227" s="223" t="s">
        <v>1048</v>
      </c>
      <c r="G227" s="224"/>
      <c r="H227" s="218">
        <v>-7.16</v>
      </c>
      <c r="I227" s="224"/>
      <c r="J227" s="224"/>
      <c r="K227" s="224"/>
      <c r="M227" s="96"/>
    </row>
    <row r="228" spans="2:14" s="12" customFormat="1" x14ac:dyDescent="0.2">
      <c r="B228" s="96"/>
      <c r="C228" s="224"/>
      <c r="D228" s="229" t="s">
        <v>156</v>
      </c>
      <c r="E228" s="225" t="s">
        <v>1</v>
      </c>
      <c r="F228" s="223" t="s">
        <v>1049</v>
      </c>
      <c r="G228" s="224"/>
      <c r="H228" s="218">
        <v>-6.67</v>
      </c>
      <c r="I228" s="224"/>
      <c r="J228" s="224"/>
      <c r="K228" s="224"/>
      <c r="M228" s="96"/>
    </row>
    <row r="229" spans="2:14" s="12" customFormat="1" x14ac:dyDescent="0.2">
      <c r="B229" s="96"/>
      <c r="C229" s="224"/>
      <c r="D229" s="229" t="s">
        <v>156</v>
      </c>
      <c r="E229" s="225" t="s">
        <v>1</v>
      </c>
      <c r="F229" s="223" t="s">
        <v>1050</v>
      </c>
      <c r="G229" s="224"/>
      <c r="H229" s="218">
        <v>-22.91</v>
      </c>
      <c r="I229" s="224"/>
      <c r="J229" s="224"/>
      <c r="K229" s="224"/>
      <c r="M229" s="96"/>
    </row>
    <row r="230" spans="2:14" s="12" customFormat="1" x14ac:dyDescent="0.2">
      <c r="B230" s="96"/>
      <c r="C230" s="224"/>
      <c r="D230" s="229" t="s">
        <v>156</v>
      </c>
      <c r="E230" s="225" t="s">
        <v>1</v>
      </c>
      <c r="F230" s="223" t="s">
        <v>1051</v>
      </c>
      <c r="G230" s="224"/>
      <c r="H230" s="218">
        <v>-2.88</v>
      </c>
      <c r="I230" s="224"/>
      <c r="J230" s="224"/>
      <c r="K230" s="224"/>
      <c r="M230" s="96"/>
    </row>
    <row r="231" spans="2:14" s="139" customFormat="1" x14ac:dyDescent="0.2">
      <c r="B231" s="138"/>
      <c r="C231" s="224"/>
      <c r="D231" s="229"/>
      <c r="E231" s="225"/>
      <c r="F231" s="223" t="s">
        <v>1771</v>
      </c>
      <c r="G231" s="224"/>
      <c r="H231" s="241"/>
      <c r="I231" s="224"/>
      <c r="J231" s="224"/>
      <c r="K231" s="224"/>
      <c r="M231" s="138"/>
    </row>
    <row r="232" spans="2:14" s="139" customFormat="1" x14ac:dyDescent="0.2">
      <c r="B232" s="138"/>
      <c r="C232" s="224"/>
      <c r="D232" s="229"/>
      <c r="E232" s="225"/>
      <c r="F232" s="223" t="s">
        <v>1772</v>
      </c>
      <c r="G232" s="224"/>
      <c r="H232" s="241">
        <v>31.32</v>
      </c>
      <c r="I232" s="224"/>
      <c r="J232" s="224"/>
      <c r="K232" s="224"/>
      <c r="M232" s="138"/>
    </row>
    <row r="233" spans="2:14" s="13" customFormat="1" x14ac:dyDescent="0.2">
      <c r="B233" s="100"/>
      <c r="C233" s="224"/>
      <c r="D233" s="229" t="s">
        <v>156</v>
      </c>
      <c r="E233" s="225" t="s">
        <v>1</v>
      </c>
      <c r="F233" s="223" t="s">
        <v>188</v>
      </c>
      <c r="G233" s="224"/>
      <c r="H233" s="218">
        <v>646.74</v>
      </c>
      <c r="I233" s="224"/>
      <c r="J233" s="224"/>
      <c r="K233" s="224"/>
      <c r="M233" s="100"/>
    </row>
    <row r="234" spans="2:14" s="1" customFormat="1" ht="47.25" customHeight="1" x14ac:dyDescent="0.2">
      <c r="B234" s="89"/>
      <c r="C234" s="108" t="s">
        <v>179</v>
      </c>
      <c r="D234" s="108" t="s">
        <v>150</v>
      </c>
      <c r="E234" s="109" t="s">
        <v>310</v>
      </c>
      <c r="F234" s="127" t="s">
        <v>2006</v>
      </c>
      <c r="G234" s="128" t="s">
        <v>181</v>
      </c>
      <c r="H234" s="129">
        <v>84.09</v>
      </c>
      <c r="I234" s="129"/>
      <c r="J234" s="129"/>
      <c r="K234" s="129"/>
      <c r="L234" s="92" t="s">
        <v>1</v>
      </c>
      <c r="M234" s="29"/>
    </row>
    <row r="235" spans="2:14" s="14" customFormat="1" x14ac:dyDescent="0.2">
      <c r="B235" s="106"/>
      <c r="C235" s="224"/>
      <c r="D235" s="229" t="s">
        <v>156</v>
      </c>
      <c r="E235" s="225" t="s">
        <v>1</v>
      </c>
      <c r="F235" s="223" t="s">
        <v>301</v>
      </c>
      <c r="G235" s="224"/>
      <c r="H235" s="228"/>
      <c r="I235" s="224"/>
      <c r="J235" s="224"/>
      <c r="K235" s="224"/>
      <c r="M235" s="106"/>
    </row>
    <row r="236" spans="2:14" s="12" customFormat="1" x14ac:dyDescent="0.2">
      <c r="B236" s="96"/>
      <c r="C236" s="224"/>
      <c r="D236" s="229" t="s">
        <v>156</v>
      </c>
      <c r="E236" s="225" t="s">
        <v>1</v>
      </c>
      <c r="F236" s="223" t="s">
        <v>1052</v>
      </c>
      <c r="G236" s="224"/>
      <c r="H236" s="218">
        <v>55.55</v>
      </c>
      <c r="I236" s="224"/>
      <c r="J236" s="224"/>
      <c r="K236" s="224"/>
      <c r="M236" s="96"/>
    </row>
    <row r="237" spans="2:14" s="12" customFormat="1" x14ac:dyDescent="0.2">
      <c r="B237" s="96"/>
      <c r="C237" s="224"/>
      <c r="D237" s="229" t="s">
        <v>156</v>
      </c>
      <c r="E237" s="225" t="s">
        <v>1</v>
      </c>
      <c r="F237" s="223" t="s">
        <v>1053</v>
      </c>
      <c r="G237" s="224"/>
      <c r="H237" s="218">
        <v>29.92</v>
      </c>
      <c r="I237" s="224"/>
      <c r="J237" s="224"/>
      <c r="K237" s="224"/>
      <c r="M237" s="96"/>
    </row>
    <row r="238" spans="2:14" s="12" customFormat="1" x14ac:dyDescent="0.2">
      <c r="B238" s="96"/>
      <c r="C238" s="224"/>
      <c r="D238" s="229" t="s">
        <v>156</v>
      </c>
      <c r="E238" s="225" t="s">
        <v>1</v>
      </c>
      <c r="F238" s="223" t="s">
        <v>1054</v>
      </c>
      <c r="G238" s="224"/>
      <c r="H238" s="218">
        <v>-1.38</v>
      </c>
      <c r="I238" s="224"/>
      <c r="J238" s="224"/>
      <c r="K238" s="224"/>
      <c r="M238" s="96"/>
    </row>
    <row r="239" spans="2:14" s="13" customFormat="1" x14ac:dyDescent="0.2">
      <c r="B239" s="100"/>
      <c r="C239" s="224"/>
      <c r="D239" s="229" t="s">
        <v>156</v>
      </c>
      <c r="E239" s="225" t="s">
        <v>1</v>
      </c>
      <c r="F239" s="223" t="s">
        <v>188</v>
      </c>
      <c r="G239" s="224"/>
      <c r="H239" s="218">
        <v>84.09</v>
      </c>
      <c r="I239" s="224"/>
      <c r="J239" s="224"/>
      <c r="K239" s="224"/>
      <c r="M239" s="100"/>
    </row>
    <row r="240" spans="2:14" s="1" customFormat="1" ht="69" customHeight="1" x14ac:dyDescent="0.2">
      <c r="B240" s="89"/>
      <c r="C240" s="108" t="s">
        <v>183</v>
      </c>
      <c r="D240" s="108" t="s">
        <v>150</v>
      </c>
      <c r="E240" s="109" t="s">
        <v>312</v>
      </c>
      <c r="F240" s="127" t="s">
        <v>2057</v>
      </c>
      <c r="G240" s="128" t="s">
        <v>181</v>
      </c>
      <c r="H240" s="129">
        <v>102.6</v>
      </c>
      <c r="I240" s="129"/>
      <c r="J240" s="129"/>
      <c r="K240" s="129"/>
      <c r="L240" s="92" t="s">
        <v>154</v>
      </c>
      <c r="M240" s="29"/>
      <c r="N240" s="237"/>
    </row>
    <row r="241" spans="2:15" s="156" customFormat="1" ht="22.5" customHeight="1" x14ac:dyDescent="0.2">
      <c r="B241" s="89"/>
      <c r="C241" s="244"/>
      <c r="D241" s="245" t="s">
        <v>156</v>
      </c>
      <c r="E241" s="329" t="s">
        <v>1</v>
      </c>
      <c r="F241" s="330">
        <v>84.09</v>
      </c>
      <c r="G241" s="331"/>
      <c r="H241" s="332">
        <v>84.09</v>
      </c>
      <c r="I241" s="249"/>
      <c r="J241" s="249"/>
      <c r="K241" s="249"/>
      <c r="L241" s="149"/>
      <c r="M241" s="29"/>
    </row>
    <row r="242" spans="2:15" s="156" customFormat="1" ht="26.25" customHeight="1" x14ac:dyDescent="0.2">
      <c r="B242" s="89"/>
      <c r="C242" s="250"/>
      <c r="D242" s="251" t="s">
        <v>156</v>
      </c>
      <c r="E242" s="259" t="s">
        <v>1</v>
      </c>
      <c r="F242" s="260" t="s">
        <v>1729</v>
      </c>
      <c r="G242" s="261"/>
      <c r="H242" s="333">
        <v>18.510000000000002</v>
      </c>
      <c r="I242" s="253"/>
      <c r="J242" s="253"/>
      <c r="K242" s="253"/>
      <c r="L242" s="149"/>
      <c r="M242" s="29"/>
    </row>
    <row r="243" spans="2:15" s="156" customFormat="1" ht="21.75" customHeight="1" x14ac:dyDescent="0.2">
      <c r="B243" s="89"/>
      <c r="C243" s="254"/>
      <c r="D243" s="255" t="s">
        <v>156</v>
      </c>
      <c r="E243" s="242" t="s">
        <v>1</v>
      </c>
      <c r="F243" s="256" t="s">
        <v>188</v>
      </c>
      <c r="G243" s="243"/>
      <c r="H243" s="257">
        <v>102.6</v>
      </c>
      <c r="I243" s="258"/>
      <c r="J243" s="258"/>
      <c r="K243" s="258"/>
      <c r="L243" s="149"/>
      <c r="M243" s="29"/>
    </row>
    <row r="244" spans="2:15" s="1" customFormat="1" ht="45" customHeight="1" x14ac:dyDescent="0.2">
      <c r="B244" s="89"/>
      <c r="C244" s="108" t="s">
        <v>189</v>
      </c>
      <c r="D244" s="108" t="s">
        <v>150</v>
      </c>
      <c r="E244" s="109" t="s">
        <v>314</v>
      </c>
      <c r="F244" s="127" t="s">
        <v>1945</v>
      </c>
      <c r="G244" s="128" t="s">
        <v>181</v>
      </c>
      <c r="H244" s="129">
        <v>68.41</v>
      </c>
      <c r="I244" s="129"/>
      <c r="J244" s="129"/>
      <c r="K244" s="129"/>
      <c r="L244" s="92" t="s">
        <v>315</v>
      </c>
      <c r="M244" s="29"/>
      <c r="N244" s="237"/>
      <c r="O244" s="237"/>
    </row>
    <row r="245" spans="2:15" s="14" customFormat="1" x14ac:dyDescent="0.2">
      <c r="B245" s="106"/>
      <c r="C245" s="224"/>
      <c r="D245" s="229" t="s">
        <v>156</v>
      </c>
      <c r="E245" s="225" t="s">
        <v>1</v>
      </c>
      <c r="F245" s="223" t="s">
        <v>1029</v>
      </c>
      <c r="G245" s="224"/>
      <c r="H245" s="225" t="s">
        <v>1</v>
      </c>
      <c r="I245" s="224"/>
      <c r="J245" s="224"/>
      <c r="K245" s="224"/>
      <c r="L245" s="224"/>
      <c r="M245" s="318"/>
    </row>
    <row r="246" spans="2:15" s="12" customFormat="1" x14ac:dyDescent="0.2">
      <c r="B246" s="96"/>
      <c r="C246" s="224"/>
      <c r="D246" s="229" t="s">
        <v>156</v>
      </c>
      <c r="E246" s="225" t="s">
        <v>1</v>
      </c>
      <c r="F246" s="223" t="s">
        <v>236</v>
      </c>
      <c r="G246" s="224"/>
      <c r="H246" s="218">
        <v>5.88</v>
      </c>
      <c r="I246" s="224"/>
      <c r="J246" s="224"/>
      <c r="K246" s="224"/>
      <c r="L246" s="224"/>
      <c r="M246" s="318"/>
    </row>
    <row r="247" spans="2:15" s="12" customFormat="1" x14ac:dyDescent="0.2">
      <c r="B247" s="96"/>
      <c r="D247" s="229" t="s">
        <v>156</v>
      </c>
      <c r="E247" s="225" t="s">
        <v>1</v>
      </c>
      <c r="F247" s="223" t="s">
        <v>1030</v>
      </c>
      <c r="G247" s="224"/>
      <c r="H247" s="218">
        <v>28.8</v>
      </c>
      <c r="I247" s="224"/>
      <c r="J247" s="224"/>
      <c r="K247" s="224"/>
      <c r="L247" s="224"/>
      <c r="M247" s="318"/>
    </row>
    <row r="248" spans="2:15" s="12" customFormat="1" x14ac:dyDescent="0.2">
      <c r="B248" s="96"/>
      <c r="D248" s="229" t="s">
        <v>156</v>
      </c>
      <c r="E248" s="225" t="s">
        <v>1</v>
      </c>
      <c r="F248" s="223" t="s">
        <v>1031</v>
      </c>
      <c r="G248" s="224"/>
      <c r="H248" s="218">
        <v>10.8</v>
      </c>
      <c r="I248" s="224"/>
      <c r="J248" s="224"/>
      <c r="K248" s="224"/>
      <c r="L248" s="224"/>
      <c r="M248" s="318"/>
    </row>
    <row r="249" spans="2:15" s="12" customFormat="1" x14ac:dyDescent="0.2">
      <c r="B249" s="96"/>
      <c r="D249" s="229" t="s">
        <v>156</v>
      </c>
      <c r="E249" s="225" t="s">
        <v>1</v>
      </c>
      <c r="F249" s="223" t="s">
        <v>1032</v>
      </c>
      <c r="G249" s="224"/>
      <c r="H249" s="218">
        <v>0.6</v>
      </c>
      <c r="I249" s="224"/>
      <c r="J249" s="224"/>
      <c r="K249" s="224"/>
      <c r="L249" s="224"/>
      <c r="M249" s="318"/>
    </row>
    <row r="250" spans="2:15" s="12" customFormat="1" x14ac:dyDescent="0.2">
      <c r="B250" s="96"/>
      <c r="D250" s="229" t="s">
        <v>156</v>
      </c>
      <c r="E250" s="225" t="s">
        <v>1</v>
      </c>
      <c r="F250" s="223" t="s">
        <v>1033</v>
      </c>
      <c r="G250" s="224"/>
      <c r="H250" s="218">
        <v>2.02</v>
      </c>
      <c r="I250" s="224"/>
      <c r="J250" s="224"/>
      <c r="K250" s="224"/>
      <c r="L250" s="224"/>
      <c r="M250" s="318"/>
    </row>
    <row r="251" spans="2:15" s="12" customFormat="1" x14ac:dyDescent="0.2">
      <c r="B251" s="96"/>
      <c r="D251" s="229" t="s">
        <v>156</v>
      </c>
      <c r="E251" s="225" t="s">
        <v>1</v>
      </c>
      <c r="F251" s="223" t="s">
        <v>1034</v>
      </c>
      <c r="G251" s="224"/>
      <c r="H251" s="218">
        <v>6.12</v>
      </c>
      <c r="I251" s="224"/>
      <c r="J251" s="224"/>
      <c r="K251" s="224"/>
      <c r="L251" s="224"/>
      <c r="M251" s="318"/>
    </row>
    <row r="252" spans="2:15" s="12" customFormat="1" x14ac:dyDescent="0.2">
      <c r="B252" s="96"/>
      <c r="D252" s="229" t="s">
        <v>156</v>
      </c>
      <c r="E252" s="225" t="s">
        <v>1</v>
      </c>
      <c r="F252" s="223" t="s">
        <v>1035</v>
      </c>
      <c r="G252" s="224"/>
      <c r="H252" s="218">
        <v>0.71</v>
      </c>
      <c r="I252" s="224"/>
      <c r="J252" s="224"/>
      <c r="K252" s="224"/>
      <c r="L252" s="224"/>
      <c r="M252" s="318"/>
    </row>
    <row r="253" spans="2:15" s="12" customFormat="1" x14ac:dyDescent="0.2">
      <c r="B253" s="96"/>
      <c r="D253" s="229" t="s">
        <v>156</v>
      </c>
      <c r="E253" s="225" t="s">
        <v>1</v>
      </c>
      <c r="F253" s="223" t="s">
        <v>1036</v>
      </c>
      <c r="G253" s="224"/>
      <c r="H253" s="218">
        <v>2.67</v>
      </c>
      <c r="I253" s="224"/>
      <c r="J253" s="224"/>
      <c r="K253" s="224"/>
      <c r="L253" s="224"/>
      <c r="M253" s="318"/>
    </row>
    <row r="254" spans="2:15" s="12" customFormat="1" x14ac:dyDescent="0.2">
      <c r="B254" s="96"/>
      <c r="D254" s="229" t="s">
        <v>156</v>
      </c>
      <c r="E254" s="225" t="s">
        <v>1</v>
      </c>
      <c r="F254" s="223" t="s">
        <v>1037</v>
      </c>
      <c r="G254" s="224"/>
      <c r="H254" s="218">
        <v>1.62</v>
      </c>
      <c r="I254" s="224"/>
      <c r="J254" s="224"/>
      <c r="K254" s="224"/>
      <c r="L254" s="224"/>
      <c r="M254" s="318"/>
    </row>
    <row r="255" spans="2:15" s="12" customFormat="1" x14ac:dyDescent="0.2">
      <c r="B255" s="96"/>
      <c r="D255" s="229" t="s">
        <v>156</v>
      </c>
      <c r="E255" s="225" t="s">
        <v>1</v>
      </c>
      <c r="F255" s="223" t="s">
        <v>1038</v>
      </c>
      <c r="G255" s="224"/>
      <c r="H255" s="218">
        <v>2.74</v>
      </c>
      <c r="I255" s="224"/>
      <c r="J255" s="224"/>
      <c r="K255" s="224"/>
      <c r="L255" s="224"/>
      <c r="M255" s="318"/>
    </row>
    <row r="256" spans="2:15" s="14" customFormat="1" x14ac:dyDescent="0.2">
      <c r="B256" s="106"/>
      <c r="D256" s="229" t="s">
        <v>156</v>
      </c>
      <c r="E256" s="225" t="s">
        <v>1</v>
      </c>
      <c r="F256" s="223" t="s">
        <v>262</v>
      </c>
      <c r="G256" s="224"/>
      <c r="H256" s="228" t="s">
        <v>1</v>
      </c>
      <c r="I256" s="224"/>
      <c r="J256" s="224"/>
      <c r="K256" s="224"/>
      <c r="L256" s="224"/>
      <c r="M256" s="318"/>
    </row>
    <row r="257" spans="2:13" s="12" customFormat="1" x14ac:dyDescent="0.2">
      <c r="B257" s="96"/>
      <c r="D257" s="229" t="s">
        <v>156</v>
      </c>
      <c r="E257" s="225" t="s">
        <v>1</v>
      </c>
      <c r="F257" s="223" t="s">
        <v>1039</v>
      </c>
      <c r="G257" s="224"/>
      <c r="H257" s="218">
        <v>1.45</v>
      </c>
      <c r="I257" s="224"/>
      <c r="J257" s="224"/>
      <c r="K257" s="224"/>
      <c r="L257" s="224"/>
      <c r="M257" s="318"/>
    </row>
    <row r="258" spans="2:13" s="12" customFormat="1" x14ac:dyDescent="0.2">
      <c r="B258" s="96"/>
      <c r="D258" s="229"/>
      <c r="E258" s="225"/>
      <c r="F258" s="223" t="s">
        <v>1646</v>
      </c>
      <c r="G258" s="224"/>
      <c r="H258" s="218"/>
      <c r="I258" s="224"/>
      <c r="J258" s="224"/>
      <c r="K258" s="224"/>
      <c r="L258" s="224"/>
      <c r="M258" s="318"/>
    </row>
    <row r="259" spans="2:13" s="12" customFormat="1" x14ac:dyDescent="0.2">
      <c r="B259" s="96"/>
      <c r="D259" s="229" t="s">
        <v>156</v>
      </c>
      <c r="E259" s="225" t="s">
        <v>1</v>
      </c>
      <c r="F259" s="334">
        <v>5</v>
      </c>
      <c r="G259" s="224"/>
      <c r="H259" s="218">
        <v>5</v>
      </c>
      <c r="I259" s="224"/>
      <c r="J259" s="224"/>
      <c r="K259" s="224"/>
      <c r="L259" s="224"/>
      <c r="M259" s="318"/>
    </row>
    <row r="260" spans="2:13" s="13" customFormat="1" x14ac:dyDescent="0.2">
      <c r="B260" s="100"/>
      <c r="D260" s="229" t="s">
        <v>156</v>
      </c>
      <c r="E260" s="225" t="s">
        <v>1</v>
      </c>
      <c r="F260" s="223" t="s">
        <v>188</v>
      </c>
      <c r="G260" s="224"/>
      <c r="H260" s="218">
        <v>68.41</v>
      </c>
      <c r="I260" s="218"/>
      <c r="J260" s="224"/>
      <c r="K260" s="224"/>
      <c r="L260" s="224"/>
      <c r="M260" s="318"/>
    </row>
    <row r="261" spans="2:13" s="1" customFormat="1" ht="66" customHeight="1" x14ac:dyDescent="0.2">
      <c r="B261" s="89"/>
      <c r="C261" s="90" t="s">
        <v>191</v>
      </c>
      <c r="D261" s="108" t="s">
        <v>150</v>
      </c>
      <c r="E261" s="109" t="s">
        <v>319</v>
      </c>
      <c r="F261" s="127" t="s">
        <v>1950</v>
      </c>
      <c r="G261" s="128" t="s">
        <v>181</v>
      </c>
      <c r="H261" s="129">
        <v>553.44000000000005</v>
      </c>
      <c r="I261" s="129"/>
      <c r="J261" s="129"/>
      <c r="K261" s="129"/>
      <c r="L261" s="127" t="s">
        <v>315</v>
      </c>
      <c r="M261" s="318"/>
    </row>
    <row r="262" spans="2:13" s="12" customFormat="1" x14ac:dyDescent="0.2">
      <c r="B262" s="96"/>
      <c r="D262" s="229" t="s">
        <v>156</v>
      </c>
      <c r="E262" s="225" t="s">
        <v>1</v>
      </c>
      <c r="F262" s="223" t="s">
        <v>1039</v>
      </c>
      <c r="G262" s="224"/>
      <c r="H262" s="218">
        <v>1.45</v>
      </c>
      <c r="I262" s="224"/>
      <c r="J262" s="224"/>
      <c r="K262" s="224"/>
      <c r="M262" s="96"/>
    </row>
    <row r="263" spans="2:13" s="14" customFormat="1" x14ac:dyDescent="0.2">
      <c r="B263" s="106"/>
      <c r="D263" s="229" t="s">
        <v>156</v>
      </c>
      <c r="E263" s="225" t="s">
        <v>1</v>
      </c>
      <c r="F263" s="223" t="s">
        <v>281</v>
      </c>
      <c r="G263" s="224"/>
      <c r="H263" s="228" t="s">
        <v>1</v>
      </c>
      <c r="I263" s="224"/>
      <c r="J263" s="224"/>
      <c r="K263" s="224"/>
      <c r="M263" s="106"/>
    </row>
    <row r="264" spans="2:13" s="12" customFormat="1" x14ac:dyDescent="0.2">
      <c r="B264" s="96"/>
      <c r="D264" s="229" t="s">
        <v>156</v>
      </c>
      <c r="E264" s="225" t="s">
        <v>1</v>
      </c>
      <c r="F264" s="223" t="s">
        <v>1040</v>
      </c>
      <c r="G264" s="224"/>
      <c r="H264" s="218">
        <v>507.53</v>
      </c>
      <c r="I264" s="224"/>
      <c r="J264" s="224"/>
      <c r="K264" s="224"/>
      <c r="M264" s="96"/>
    </row>
    <row r="265" spans="2:13" s="12" customFormat="1" x14ac:dyDescent="0.2">
      <c r="B265" s="96"/>
      <c r="D265" s="229" t="s">
        <v>156</v>
      </c>
      <c r="E265" s="225" t="s">
        <v>1</v>
      </c>
      <c r="F265" s="223" t="s">
        <v>1041</v>
      </c>
      <c r="G265" s="224"/>
      <c r="H265" s="218">
        <v>273.36</v>
      </c>
      <c r="I265" s="224"/>
      <c r="J265" s="224"/>
      <c r="K265" s="224"/>
      <c r="M265" s="96"/>
    </row>
    <row r="266" spans="2:13" s="12" customFormat="1" x14ac:dyDescent="0.2">
      <c r="B266" s="96"/>
      <c r="D266" s="229" t="s">
        <v>156</v>
      </c>
      <c r="E266" s="225" t="s">
        <v>1</v>
      </c>
      <c r="F266" s="223" t="s">
        <v>287</v>
      </c>
      <c r="G266" s="224"/>
      <c r="H266" s="218">
        <v>-15.12</v>
      </c>
      <c r="I266" s="224"/>
      <c r="J266" s="224"/>
      <c r="K266" s="224"/>
      <c r="M266" s="96"/>
    </row>
    <row r="267" spans="2:13" s="12" customFormat="1" x14ac:dyDescent="0.2">
      <c r="B267" s="96"/>
      <c r="D267" s="229" t="s">
        <v>156</v>
      </c>
      <c r="E267" s="225" t="s">
        <v>1</v>
      </c>
      <c r="F267" s="223" t="s">
        <v>1042</v>
      </c>
      <c r="G267" s="224"/>
      <c r="H267" s="218">
        <v>-103.68</v>
      </c>
      <c r="I267" s="224"/>
      <c r="J267" s="224"/>
      <c r="K267" s="224"/>
      <c r="M267" s="96"/>
    </row>
    <row r="268" spans="2:13" s="12" customFormat="1" x14ac:dyDescent="0.2">
      <c r="B268" s="96"/>
      <c r="D268" s="229" t="s">
        <v>156</v>
      </c>
      <c r="E268" s="225" t="s">
        <v>1</v>
      </c>
      <c r="F268" s="223" t="s">
        <v>1043</v>
      </c>
      <c r="G268" s="224"/>
      <c r="H268" s="218">
        <v>-38.880000000000003</v>
      </c>
      <c r="I268" s="224"/>
      <c r="J268" s="224"/>
      <c r="K268" s="224"/>
      <c r="M268" s="96"/>
    </row>
    <row r="269" spans="2:13" s="12" customFormat="1" x14ac:dyDescent="0.2">
      <c r="B269" s="96"/>
      <c r="D269" s="229" t="s">
        <v>156</v>
      </c>
      <c r="E269" s="225" t="s">
        <v>1</v>
      </c>
      <c r="F269" s="223" t="s">
        <v>1044</v>
      </c>
      <c r="G269" s="224"/>
      <c r="H269" s="218">
        <v>-1.08</v>
      </c>
      <c r="I269" s="224"/>
      <c r="J269" s="224"/>
      <c r="K269" s="224"/>
      <c r="M269" s="96"/>
    </row>
    <row r="270" spans="2:13" s="12" customFormat="1" x14ac:dyDescent="0.2">
      <c r="B270" s="96"/>
      <c r="D270" s="229" t="s">
        <v>156</v>
      </c>
      <c r="E270" s="225" t="s">
        <v>1</v>
      </c>
      <c r="F270" s="223" t="s">
        <v>1045</v>
      </c>
      <c r="G270" s="224"/>
      <c r="H270" s="218">
        <v>-12.72</v>
      </c>
      <c r="I270" s="224"/>
      <c r="J270" s="224"/>
      <c r="K270" s="224"/>
      <c r="M270" s="96"/>
    </row>
    <row r="271" spans="2:13" s="12" customFormat="1" x14ac:dyDescent="0.2">
      <c r="B271" s="96"/>
      <c r="D271" s="229" t="s">
        <v>156</v>
      </c>
      <c r="E271" s="225" t="s">
        <v>1</v>
      </c>
      <c r="F271" s="223" t="s">
        <v>1046</v>
      </c>
      <c r="G271" s="224"/>
      <c r="H271" s="218">
        <v>-16.2</v>
      </c>
      <c r="I271" s="224"/>
      <c r="J271" s="224"/>
      <c r="K271" s="224"/>
      <c r="M271" s="96"/>
    </row>
    <row r="272" spans="2:13" s="12" customFormat="1" x14ac:dyDescent="0.2">
      <c r="B272" s="96"/>
      <c r="D272" s="229" t="s">
        <v>156</v>
      </c>
      <c r="E272" s="225" t="s">
        <v>1</v>
      </c>
      <c r="F272" s="223" t="s">
        <v>1047</v>
      </c>
      <c r="G272" s="224"/>
      <c r="H272" s="218">
        <v>-1.58</v>
      </c>
      <c r="I272" s="224"/>
      <c r="J272" s="224"/>
      <c r="K272" s="224"/>
      <c r="M272" s="96"/>
    </row>
    <row r="273" spans="2:13" s="12" customFormat="1" x14ac:dyDescent="0.2">
      <c r="B273" s="96"/>
      <c r="D273" s="229" t="s">
        <v>156</v>
      </c>
      <c r="E273" s="225" t="s">
        <v>1</v>
      </c>
      <c r="F273" s="223" t="s">
        <v>1048</v>
      </c>
      <c r="G273" s="224"/>
      <c r="H273" s="218">
        <v>-7.18</v>
      </c>
      <c r="I273" s="224"/>
      <c r="J273" s="224"/>
      <c r="K273" s="224"/>
      <c r="M273" s="96"/>
    </row>
    <row r="274" spans="2:13" s="12" customFormat="1" x14ac:dyDescent="0.2">
      <c r="B274" s="96"/>
      <c r="D274" s="229" t="s">
        <v>156</v>
      </c>
      <c r="E274" s="225" t="s">
        <v>1</v>
      </c>
      <c r="F274" s="223" t="s">
        <v>1049</v>
      </c>
      <c r="G274" s="224"/>
      <c r="H274" s="218">
        <v>-6.67</v>
      </c>
      <c r="I274" s="224"/>
      <c r="J274" s="224"/>
      <c r="K274" s="224"/>
      <c r="M274" s="96"/>
    </row>
    <row r="275" spans="2:13" s="12" customFormat="1" x14ac:dyDescent="0.2">
      <c r="B275" s="96"/>
      <c r="D275" s="229" t="s">
        <v>156</v>
      </c>
      <c r="E275" s="225" t="s">
        <v>1</v>
      </c>
      <c r="F275" s="223" t="s">
        <v>1050</v>
      </c>
      <c r="G275" s="224"/>
      <c r="H275" s="218">
        <v>-22.91</v>
      </c>
      <c r="I275" s="224"/>
      <c r="J275" s="224"/>
      <c r="K275" s="224"/>
      <c r="M275" s="96"/>
    </row>
    <row r="276" spans="2:13" s="12" customFormat="1" x14ac:dyDescent="0.2">
      <c r="B276" s="96"/>
      <c r="D276" s="229" t="s">
        <v>156</v>
      </c>
      <c r="E276" s="225" t="s">
        <v>1</v>
      </c>
      <c r="F276" s="223" t="s">
        <v>1051</v>
      </c>
      <c r="G276" s="224"/>
      <c r="H276" s="218">
        <v>-2.88</v>
      </c>
      <c r="I276" s="224"/>
      <c r="J276" s="224"/>
      <c r="K276" s="224"/>
      <c r="M276" s="96"/>
    </row>
    <row r="277" spans="2:13" s="13" customFormat="1" x14ac:dyDescent="0.2">
      <c r="B277" s="100"/>
      <c r="D277" s="229" t="s">
        <v>156</v>
      </c>
      <c r="E277" s="225" t="s">
        <v>1</v>
      </c>
      <c r="F277" s="223" t="s">
        <v>188</v>
      </c>
      <c r="G277" s="224"/>
      <c r="H277" s="218">
        <v>553.44000000000005</v>
      </c>
      <c r="I277" s="218"/>
      <c r="J277" s="224"/>
      <c r="K277" s="224"/>
      <c r="M277" s="100"/>
    </row>
    <row r="278" spans="2:13" s="1" customFormat="1" ht="34.5" customHeight="1" x14ac:dyDescent="0.2">
      <c r="B278" s="89"/>
      <c r="C278" s="90" t="s">
        <v>193</v>
      </c>
      <c r="D278" s="108" t="s">
        <v>150</v>
      </c>
      <c r="E278" s="109" t="s">
        <v>323</v>
      </c>
      <c r="F278" s="127" t="s">
        <v>1588</v>
      </c>
      <c r="G278" s="128" t="s">
        <v>153</v>
      </c>
      <c r="H278" s="129">
        <v>3.84</v>
      </c>
      <c r="I278" s="129"/>
      <c r="J278" s="129"/>
      <c r="K278" s="129"/>
      <c r="L278" s="92" t="s">
        <v>1</v>
      </c>
      <c r="M278" s="29"/>
    </row>
    <row r="279" spans="2:13" s="12" customFormat="1" x14ac:dyDescent="0.2">
      <c r="B279" s="96"/>
      <c r="D279" s="229" t="s">
        <v>156</v>
      </c>
      <c r="E279" s="225" t="s">
        <v>1</v>
      </c>
      <c r="F279" s="223" t="s">
        <v>1024</v>
      </c>
      <c r="G279" s="224"/>
      <c r="H279" s="218">
        <v>3.33</v>
      </c>
      <c r="I279" s="224"/>
      <c r="J279" s="224"/>
      <c r="K279" s="224"/>
      <c r="M279" s="96"/>
    </row>
    <row r="280" spans="2:13" s="12" customFormat="1" x14ac:dyDescent="0.2">
      <c r="B280" s="96"/>
      <c r="D280" s="229" t="s">
        <v>156</v>
      </c>
      <c r="E280" s="225" t="s">
        <v>1</v>
      </c>
      <c r="F280" s="223" t="s">
        <v>1025</v>
      </c>
      <c r="G280" s="224"/>
      <c r="H280" s="218">
        <v>0.51</v>
      </c>
      <c r="I280" s="224"/>
      <c r="J280" s="224"/>
      <c r="K280" s="224"/>
      <c r="M280" s="96"/>
    </row>
    <row r="281" spans="2:13" s="13" customFormat="1" x14ac:dyDescent="0.2">
      <c r="B281" s="100"/>
      <c r="D281" s="229" t="s">
        <v>156</v>
      </c>
      <c r="E281" s="225" t="s">
        <v>1</v>
      </c>
      <c r="F281" s="223" t="s">
        <v>188</v>
      </c>
      <c r="G281" s="224"/>
      <c r="H281" s="218">
        <v>3.84</v>
      </c>
      <c r="I281" s="224"/>
      <c r="J281" s="224"/>
      <c r="K281" s="224"/>
      <c r="M281" s="100"/>
    </row>
    <row r="282" spans="2:13" s="11" customFormat="1" ht="22.9" customHeight="1" x14ac:dyDescent="0.2">
      <c r="B282" s="85"/>
      <c r="D282" s="268" t="s">
        <v>56</v>
      </c>
      <c r="E282" s="269" t="s">
        <v>179</v>
      </c>
      <c r="F282" s="269" t="s">
        <v>342</v>
      </c>
      <c r="G282" s="267"/>
      <c r="H282" s="267"/>
      <c r="I282" s="267"/>
      <c r="J282" s="267"/>
      <c r="K282" s="270"/>
      <c r="M282" s="85"/>
    </row>
    <row r="283" spans="2:13" s="1" customFormat="1" ht="36" customHeight="1" x14ac:dyDescent="0.2">
      <c r="B283" s="89"/>
      <c r="C283" s="90" t="s">
        <v>196</v>
      </c>
      <c r="D283" s="108" t="s">
        <v>150</v>
      </c>
      <c r="E283" s="109" t="s">
        <v>344</v>
      </c>
      <c r="F283" s="127" t="s">
        <v>1773</v>
      </c>
      <c r="G283" s="128" t="s">
        <v>234</v>
      </c>
      <c r="H283" s="129">
        <v>64</v>
      </c>
      <c r="I283" s="129"/>
      <c r="J283" s="129"/>
      <c r="K283" s="129"/>
      <c r="L283" s="92" t="s">
        <v>1</v>
      </c>
      <c r="M283" s="29"/>
    </row>
    <row r="284" spans="2:13" s="12" customFormat="1" x14ac:dyDescent="0.2">
      <c r="B284" s="96"/>
      <c r="C284" s="224"/>
      <c r="D284" s="229" t="s">
        <v>156</v>
      </c>
      <c r="E284" s="225" t="s">
        <v>1</v>
      </c>
      <c r="F284" s="223" t="s">
        <v>1055</v>
      </c>
      <c r="G284" s="224"/>
      <c r="H284" s="218">
        <v>55.5</v>
      </c>
      <c r="I284" s="218"/>
      <c r="J284" s="218"/>
      <c r="K284" s="218"/>
      <c r="M284" s="96"/>
    </row>
    <row r="285" spans="2:13" s="12" customFormat="1" x14ac:dyDescent="0.2">
      <c r="B285" s="96"/>
      <c r="C285" s="224"/>
      <c r="D285" s="229" t="s">
        <v>156</v>
      </c>
      <c r="E285" s="225" t="s">
        <v>1</v>
      </c>
      <c r="F285" s="223" t="s">
        <v>1056</v>
      </c>
      <c r="G285" s="224"/>
      <c r="H285" s="218">
        <v>8.5</v>
      </c>
      <c r="I285" s="218"/>
      <c r="J285" s="218"/>
      <c r="K285" s="218"/>
      <c r="M285" s="96"/>
    </row>
    <row r="286" spans="2:13" s="13" customFormat="1" x14ac:dyDescent="0.2">
      <c r="B286" s="100"/>
      <c r="C286" s="224"/>
      <c r="D286" s="229" t="s">
        <v>156</v>
      </c>
      <c r="E286" s="225" t="s">
        <v>1</v>
      </c>
      <c r="F286" s="223" t="s">
        <v>188</v>
      </c>
      <c r="G286" s="224"/>
      <c r="H286" s="218">
        <v>64</v>
      </c>
      <c r="I286" s="218"/>
      <c r="J286" s="218"/>
      <c r="K286" s="218"/>
      <c r="M286" s="100"/>
    </row>
    <row r="287" spans="2:13" s="1" customFormat="1" ht="27" customHeight="1" x14ac:dyDescent="0.2">
      <c r="B287" s="89"/>
      <c r="C287" s="273" t="s">
        <v>198</v>
      </c>
      <c r="D287" s="273" t="s">
        <v>218</v>
      </c>
      <c r="E287" s="274" t="s">
        <v>347</v>
      </c>
      <c r="F287" s="201" t="s">
        <v>1891</v>
      </c>
      <c r="G287" s="202" t="s">
        <v>348</v>
      </c>
      <c r="H287" s="203">
        <v>128</v>
      </c>
      <c r="I287" s="203"/>
      <c r="J287" s="240"/>
      <c r="K287" s="203"/>
      <c r="L287" s="104" t="s">
        <v>1</v>
      </c>
      <c r="M287" s="105"/>
    </row>
    <row r="288" spans="2:13" s="12" customFormat="1" x14ac:dyDescent="0.2">
      <c r="B288" s="96"/>
      <c r="C288" s="224"/>
      <c r="D288" s="229" t="s">
        <v>156</v>
      </c>
      <c r="E288" s="224"/>
      <c r="F288" s="223" t="s">
        <v>1834</v>
      </c>
      <c r="G288" s="224"/>
      <c r="H288" s="218">
        <v>128</v>
      </c>
      <c r="I288" s="218"/>
      <c r="J288" s="218"/>
      <c r="K288" s="218"/>
      <c r="M288" s="96"/>
    </row>
    <row r="289" spans="2:13" s="1" customFormat="1" ht="48.75" customHeight="1" x14ac:dyDescent="0.2">
      <c r="B289" s="89"/>
      <c r="C289" s="108" t="s">
        <v>200</v>
      </c>
      <c r="D289" s="108" t="s">
        <v>150</v>
      </c>
      <c r="E289" s="109" t="s">
        <v>350</v>
      </c>
      <c r="F289" s="127" t="s">
        <v>1591</v>
      </c>
      <c r="G289" s="128" t="s">
        <v>153</v>
      </c>
      <c r="H289" s="129">
        <v>4.8</v>
      </c>
      <c r="I289" s="129"/>
      <c r="J289" s="129"/>
      <c r="K289" s="129"/>
      <c r="L289" s="92" t="s">
        <v>1</v>
      </c>
      <c r="M289" s="29"/>
    </row>
    <row r="290" spans="2:13" s="12" customFormat="1" x14ac:dyDescent="0.2">
      <c r="B290" s="96"/>
      <c r="C290" s="224"/>
      <c r="D290" s="229" t="s">
        <v>156</v>
      </c>
      <c r="E290" s="225" t="s">
        <v>1</v>
      </c>
      <c r="F290" s="223" t="s">
        <v>1057</v>
      </c>
      <c r="G290" s="224"/>
      <c r="H290" s="218">
        <v>4.8</v>
      </c>
      <c r="I290" s="218"/>
      <c r="J290" s="218"/>
      <c r="K290" s="218"/>
      <c r="M290" s="96"/>
    </row>
    <row r="291" spans="2:13" s="1" customFormat="1" ht="45.75" customHeight="1" x14ac:dyDescent="0.2">
      <c r="B291" s="89"/>
      <c r="C291" s="108" t="s">
        <v>203</v>
      </c>
      <c r="D291" s="108" t="s">
        <v>150</v>
      </c>
      <c r="E291" s="109" t="s">
        <v>353</v>
      </c>
      <c r="F291" s="127" t="s">
        <v>1592</v>
      </c>
      <c r="G291" s="128" t="s">
        <v>181</v>
      </c>
      <c r="H291" s="129">
        <v>38.4</v>
      </c>
      <c r="I291" s="129"/>
      <c r="J291" s="129"/>
      <c r="K291" s="129"/>
      <c r="L291" s="92" t="s">
        <v>154</v>
      </c>
      <c r="M291" s="29"/>
    </row>
    <row r="292" spans="2:13" s="1" customFormat="1" ht="46.5" customHeight="1" x14ac:dyDescent="0.2">
      <c r="B292" s="89"/>
      <c r="C292" s="108" t="s">
        <v>205</v>
      </c>
      <c r="D292" s="108" t="s">
        <v>150</v>
      </c>
      <c r="E292" s="109" t="s">
        <v>355</v>
      </c>
      <c r="F292" s="127" t="s">
        <v>1893</v>
      </c>
      <c r="G292" s="128" t="s">
        <v>181</v>
      </c>
      <c r="H292" s="129">
        <v>950</v>
      </c>
      <c r="I292" s="129"/>
      <c r="J292" s="129"/>
      <c r="K292" s="129"/>
      <c r="L292" s="92" t="s">
        <v>1</v>
      </c>
      <c r="M292" s="29"/>
    </row>
    <row r="293" spans="2:13" s="1" customFormat="1" ht="37.5" customHeight="1" x14ac:dyDescent="0.2">
      <c r="B293" s="89"/>
      <c r="C293" s="108" t="s">
        <v>208</v>
      </c>
      <c r="D293" s="108" t="s">
        <v>150</v>
      </c>
      <c r="E293" s="109" t="s">
        <v>357</v>
      </c>
      <c r="F293" s="127" t="s">
        <v>358</v>
      </c>
      <c r="G293" s="128" t="s">
        <v>181</v>
      </c>
      <c r="H293" s="129">
        <v>5700</v>
      </c>
      <c r="I293" s="129"/>
      <c r="J293" s="129"/>
      <c r="K293" s="129"/>
      <c r="L293" s="92" t="s">
        <v>1</v>
      </c>
      <c r="M293" s="29"/>
    </row>
    <row r="294" spans="2:13" s="12" customFormat="1" ht="16.5" customHeight="1" x14ac:dyDescent="0.2">
      <c r="B294" s="96"/>
      <c r="C294" s="224"/>
      <c r="D294" s="229" t="s">
        <v>156</v>
      </c>
      <c r="E294" s="224"/>
      <c r="F294" s="223" t="s">
        <v>1835</v>
      </c>
      <c r="G294" s="224"/>
      <c r="H294" s="218">
        <v>5700</v>
      </c>
      <c r="I294" s="218"/>
      <c r="J294" s="218"/>
      <c r="K294" s="218"/>
      <c r="M294" s="96"/>
    </row>
    <row r="295" spans="2:13" s="1" customFormat="1" ht="45.75" customHeight="1" x14ac:dyDescent="0.2">
      <c r="B295" s="89"/>
      <c r="C295" s="108" t="s">
        <v>2</v>
      </c>
      <c r="D295" s="108" t="s">
        <v>150</v>
      </c>
      <c r="E295" s="109" t="s">
        <v>360</v>
      </c>
      <c r="F295" s="127" t="s">
        <v>1625</v>
      </c>
      <c r="G295" s="128" t="s">
        <v>181</v>
      </c>
      <c r="H295" s="129">
        <v>950</v>
      </c>
      <c r="I295" s="129"/>
      <c r="J295" s="129"/>
      <c r="K295" s="129"/>
      <c r="L295" s="92" t="s">
        <v>1</v>
      </c>
      <c r="M295" s="29"/>
    </row>
    <row r="296" spans="2:13" s="1" customFormat="1" ht="18.75" customHeight="1" x14ac:dyDescent="0.2">
      <c r="B296" s="89"/>
      <c r="C296" s="90" t="s">
        <v>212</v>
      </c>
      <c r="D296" s="90" t="s">
        <v>150</v>
      </c>
      <c r="E296" s="109" t="s">
        <v>366</v>
      </c>
      <c r="F296" s="127" t="s">
        <v>367</v>
      </c>
      <c r="G296" s="128" t="s">
        <v>181</v>
      </c>
      <c r="H296" s="129">
        <v>853.86</v>
      </c>
      <c r="I296" s="129"/>
      <c r="J296" s="129"/>
      <c r="K296" s="129"/>
      <c r="L296" s="92" t="s">
        <v>154</v>
      </c>
      <c r="M296" s="29"/>
    </row>
    <row r="297" spans="2:13" s="12" customFormat="1" x14ac:dyDescent="0.2">
      <c r="B297" s="96"/>
      <c r="D297" s="97" t="s">
        <v>156</v>
      </c>
      <c r="E297" s="225" t="s">
        <v>1</v>
      </c>
      <c r="F297" s="223" t="s">
        <v>1058</v>
      </c>
      <c r="G297" s="224"/>
      <c r="H297" s="218">
        <v>853.86</v>
      </c>
      <c r="I297" s="218"/>
      <c r="J297" s="218"/>
      <c r="K297" s="218"/>
      <c r="M297" s="96"/>
    </row>
    <row r="298" spans="2:13" s="1" customFormat="1" ht="27.75" customHeight="1" x14ac:dyDescent="0.2">
      <c r="B298" s="89"/>
      <c r="C298" s="90" t="s">
        <v>214</v>
      </c>
      <c r="D298" s="90" t="s">
        <v>150</v>
      </c>
      <c r="E298" s="109" t="s">
        <v>370</v>
      </c>
      <c r="F298" s="127" t="s">
        <v>371</v>
      </c>
      <c r="G298" s="128" t="s">
        <v>181</v>
      </c>
      <c r="H298" s="129">
        <v>312.5</v>
      </c>
      <c r="I298" s="129"/>
      <c r="J298" s="129"/>
      <c r="K298" s="129"/>
      <c r="L298" s="92" t="s">
        <v>1</v>
      </c>
      <c r="M298" s="29"/>
    </row>
    <row r="299" spans="2:13" s="1" customFormat="1" ht="32.25" customHeight="1" x14ac:dyDescent="0.2">
      <c r="B299" s="89"/>
      <c r="C299" s="90" t="s">
        <v>217</v>
      </c>
      <c r="D299" s="90" t="s">
        <v>150</v>
      </c>
      <c r="E299" s="109" t="s">
        <v>1059</v>
      </c>
      <c r="F299" s="127" t="s">
        <v>1060</v>
      </c>
      <c r="G299" s="128" t="s">
        <v>181</v>
      </c>
      <c r="H299" s="129">
        <v>13.32</v>
      </c>
      <c r="I299" s="129"/>
      <c r="J299" s="129"/>
      <c r="K299" s="129"/>
      <c r="L299" s="92" t="s">
        <v>1</v>
      </c>
      <c r="M299" s="29"/>
    </row>
    <row r="300" spans="2:13" s="1" customFormat="1" ht="49.5" customHeight="1" x14ac:dyDescent="0.2">
      <c r="B300" s="89"/>
      <c r="C300" s="90" t="s">
        <v>221</v>
      </c>
      <c r="D300" s="90" t="s">
        <v>150</v>
      </c>
      <c r="E300" s="109" t="s">
        <v>378</v>
      </c>
      <c r="F300" s="127" t="s">
        <v>1951</v>
      </c>
      <c r="G300" s="128" t="s">
        <v>234</v>
      </c>
      <c r="H300" s="129">
        <v>381.11</v>
      </c>
      <c r="I300" s="129"/>
      <c r="J300" s="129"/>
      <c r="K300" s="129"/>
      <c r="L300" s="92" t="s">
        <v>1</v>
      </c>
      <c r="M300" s="29"/>
    </row>
    <row r="301" spans="2:13" s="14" customFormat="1" x14ac:dyDescent="0.2">
      <c r="B301" s="106"/>
      <c r="C301" s="155"/>
      <c r="D301" s="214" t="s">
        <v>156</v>
      </c>
      <c r="E301" s="215" t="s">
        <v>1</v>
      </c>
      <c r="F301" s="216" t="s">
        <v>1029</v>
      </c>
      <c r="G301" s="155"/>
      <c r="H301" s="215" t="s">
        <v>1</v>
      </c>
      <c r="I301" s="155"/>
      <c r="J301" s="155"/>
      <c r="K301" s="155"/>
      <c r="M301" s="106"/>
    </row>
    <row r="302" spans="2:13" s="12" customFormat="1" x14ac:dyDescent="0.2">
      <c r="B302" s="96"/>
      <c r="C302" s="155"/>
      <c r="D302" s="214" t="s">
        <v>156</v>
      </c>
      <c r="E302" s="215" t="s">
        <v>1</v>
      </c>
      <c r="F302" s="216" t="s">
        <v>382</v>
      </c>
      <c r="G302" s="155"/>
      <c r="H302" s="217">
        <v>29.4</v>
      </c>
      <c r="I302" s="155"/>
      <c r="J302" s="155"/>
      <c r="K302" s="155"/>
      <c r="M302" s="96"/>
    </row>
    <row r="303" spans="2:13" s="12" customFormat="1" x14ac:dyDescent="0.2">
      <c r="B303" s="96"/>
      <c r="C303" s="155"/>
      <c r="D303" s="214" t="s">
        <v>156</v>
      </c>
      <c r="E303" s="215" t="s">
        <v>1</v>
      </c>
      <c r="F303" s="216" t="s">
        <v>1061</v>
      </c>
      <c r="G303" s="155"/>
      <c r="H303" s="217">
        <v>144</v>
      </c>
      <c r="I303" s="155"/>
      <c r="J303" s="155"/>
      <c r="K303" s="155"/>
      <c r="M303" s="96"/>
    </row>
    <row r="304" spans="2:13" s="12" customFormat="1" x14ac:dyDescent="0.2">
      <c r="B304" s="96"/>
      <c r="C304" s="155"/>
      <c r="D304" s="214" t="s">
        <v>156</v>
      </c>
      <c r="E304" s="215" t="s">
        <v>1</v>
      </c>
      <c r="F304" s="216" t="s">
        <v>1062</v>
      </c>
      <c r="G304" s="155"/>
      <c r="H304" s="217">
        <v>54</v>
      </c>
      <c r="I304" s="155"/>
      <c r="J304" s="155"/>
      <c r="K304" s="155"/>
      <c r="M304" s="96"/>
    </row>
    <row r="305" spans="2:14" s="12" customFormat="1" x14ac:dyDescent="0.2">
      <c r="B305" s="96"/>
      <c r="C305" s="155"/>
      <c r="D305" s="214" t="s">
        <v>156</v>
      </c>
      <c r="E305" s="215" t="s">
        <v>1</v>
      </c>
      <c r="F305" s="216" t="s">
        <v>1063</v>
      </c>
      <c r="G305" s="155"/>
      <c r="H305" s="217">
        <v>3</v>
      </c>
      <c r="I305" s="155"/>
      <c r="J305" s="155"/>
      <c r="K305" s="155"/>
      <c r="M305" s="96"/>
    </row>
    <row r="306" spans="2:14" s="12" customFormat="1" x14ac:dyDescent="0.2">
      <c r="B306" s="96"/>
      <c r="C306" s="155"/>
      <c r="D306" s="214" t="s">
        <v>156</v>
      </c>
      <c r="E306" s="215" t="s">
        <v>1</v>
      </c>
      <c r="F306" s="216" t="s">
        <v>1064</v>
      </c>
      <c r="G306" s="155"/>
      <c r="H306" s="217">
        <v>10.1</v>
      </c>
      <c r="I306" s="155"/>
      <c r="J306" s="155"/>
      <c r="K306" s="155"/>
      <c r="M306" s="96"/>
    </row>
    <row r="307" spans="2:14" s="12" customFormat="1" x14ac:dyDescent="0.2">
      <c r="B307" s="96"/>
      <c r="C307" s="155"/>
      <c r="D307" s="214" t="s">
        <v>156</v>
      </c>
      <c r="E307" s="215" t="s">
        <v>1</v>
      </c>
      <c r="F307" s="216" t="s">
        <v>1065</v>
      </c>
      <c r="G307" s="155"/>
      <c r="H307" s="217">
        <v>30.6</v>
      </c>
      <c r="I307" s="155"/>
      <c r="J307" s="155"/>
      <c r="K307" s="155"/>
      <c r="M307" s="96"/>
    </row>
    <row r="308" spans="2:14" s="12" customFormat="1" x14ac:dyDescent="0.2">
      <c r="B308" s="96"/>
      <c r="C308" s="155"/>
      <c r="D308" s="214" t="s">
        <v>156</v>
      </c>
      <c r="E308" s="215" t="s">
        <v>1</v>
      </c>
      <c r="F308" s="216" t="s">
        <v>1035</v>
      </c>
      <c r="G308" s="155"/>
      <c r="H308" s="217">
        <v>0.71</v>
      </c>
      <c r="I308" s="155"/>
      <c r="J308" s="155"/>
      <c r="K308" s="155"/>
      <c r="M308" s="96"/>
    </row>
    <row r="309" spans="2:14" s="12" customFormat="1" x14ac:dyDescent="0.2">
      <c r="B309" s="96"/>
      <c r="C309" s="155"/>
      <c r="D309" s="214" t="s">
        <v>156</v>
      </c>
      <c r="E309" s="215" t="s">
        <v>1</v>
      </c>
      <c r="F309" s="216" t="s">
        <v>1066</v>
      </c>
      <c r="G309" s="155"/>
      <c r="H309" s="217">
        <v>13.35</v>
      </c>
      <c r="I309" s="155"/>
      <c r="J309" s="155"/>
      <c r="K309" s="155"/>
      <c r="M309" s="96"/>
    </row>
    <row r="310" spans="2:14" s="12" customFormat="1" ht="15" customHeight="1" x14ac:dyDescent="0.2">
      <c r="B310" s="96"/>
      <c r="C310" s="155"/>
      <c r="D310" s="214" t="s">
        <v>156</v>
      </c>
      <c r="E310" s="215" t="s">
        <v>1</v>
      </c>
      <c r="F310" s="216" t="s">
        <v>1067</v>
      </c>
      <c r="G310" s="155"/>
      <c r="H310" s="217">
        <v>8.1</v>
      </c>
      <c r="I310" s="155"/>
      <c r="J310" s="155"/>
      <c r="K310" s="155"/>
      <c r="M310" s="96"/>
    </row>
    <row r="311" spans="2:14" s="12" customFormat="1" x14ac:dyDescent="0.2">
      <c r="B311" s="96"/>
      <c r="C311" s="155"/>
      <c r="D311" s="214" t="s">
        <v>156</v>
      </c>
      <c r="E311" s="215" t="s">
        <v>1</v>
      </c>
      <c r="F311" s="216" t="s">
        <v>1068</v>
      </c>
      <c r="G311" s="155"/>
      <c r="H311" s="217">
        <v>13.7</v>
      </c>
      <c r="I311" s="155"/>
      <c r="J311" s="155"/>
      <c r="K311" s="155"/>
      <c r="M311" s="96"/>
    </row>
    <row r="312" spans="2:14" s="14" customFormat="1" x14ac:dyDescent="0.2">
      <c r="B312" s="106"/>
      <c r="C312" s="155"/>
      <c r="D312" s="214" t="s">
        <v>156</v>
      </c>
      <c r="E312" s="215" t="s">
        <v>1</v>
      </c>
      <c r="F312" s="216" t="s">
        <v>262</v>
      </c>
      <c r="G312" s="155"/>
      <c r="H312" s="226" t="s">
        <v>1</v>
      </c>
      <c r="I312" s="155"/>
      <c r="J312" s="155"/>
      <c r="K312" s="155"/>
      <c r="M312" s="106"/>
    </row>
    <row r="313" spans="2:14" s="12" customFormat="1" x14ac:dyDescent="0.2">
      <c r="B313" s="96"/>
      <c r="C313" s="155"/>
      <c r="D313" s="214" t="s">
        <v>156</v>
      </c>
      <c r="E313" s="215" t="s">
        <v>1</v>
      </c>
      <c r="F313" s="216" t="s">
        <v>1069</v>
      </c>
      <c r="G313" s="155"/>
      <c r="H313" s="217">
        <v>7.25</v>
      </c>
      <c r="I313" s="155"/>
      <c r="J313" s="155"/>
      <c r="K313" s="155"/>
      <c r="M313" s="96"/>
    </row>
    <row r="314" spans="2:14" s="14" customFormat="1" x14ac:dyDescent="0.2">
      <c r="B314" s="106"/>
      <c r="C314" s="155"/>
      <c r="D314" s="214" t="s">
        <v>156</v>
      </c>
      <c r="E314" s="215" t="s">
        <v>1</v>
      </c>
      <c r="F314" s="216" t="s">
        <v>281</v>
      </c>
      <c r="G314" s="155"/>
      <c r="H314" s="226" t="s">
        <v>1</v>
      </c>
      <c r="I314" s="155"/>
      <c r="J314" s="155"/>
      <c r="K314" s="155"/>
      <c r="M314" s="106"/>
    </row>
    <row r="315" spans="2:14" s="12" customFormat="1" x14ac:dyDescent="0.2">
      <c r="B315" s="96"/>
      <c r="C315" s="155"/>
      <c r="D315" s="214" t="s">
        <v>156</v>
      </c>
      <c r="E315" s="215" t="s">
        <v>1</v>
      </c>
      <c r="F315" s="216" t="s">
        <v>1070</v>
      </c>
      <c r="G315" s="155"/>
      <c r="H315" s="217">
        <v>60.3</v>
      </c>
      <c r="I315" s="155"/>
      <c r="J315" s="155"/>
      <c r="K315" s="155"/>
      <c r="M315" s="96"/>
    </row>
    <row r="316" spans="2:14" s="14" customFormat="1" x14ac:dyDescent="0.2">
      <c r="B316" s="106"/>
      <c r="C316" s="155"/>
      <c r="D316" s="214" t="s">
        <v>156</v>
      </c>
      <c r="E316" s="215" t="s">
        <v>1</v>
      </c>
      <c r="F316" s="216" t="s">
        <v>301</v>
      </c>
      <c r="G316" s="155"/>
      <c r="H316" s="226" t="s">
        <v>1</v>
      </c>
      <c r="I316" s="155"/>
      <c r="J316" s="155"/>
      <c r="K316" s="155"/>
      <c r="M316" s="106"/>
    </row>
    <row r="317" spans="2:14" s="12" customFormat="1" x14ac:dyDescent="0.2">
      <c r="B317" s="96"/>
      <c r="C317" s="224"/>
      <c r="D317" s="229" t="s">
        <v>156</v>
      </c>
      <c r="E317" s="225" t="s">
        <v>1</v>
      </c>
      <c r="F317" s="223" t="s">
        <v>1071</v>
      </c>
      <c r="G317" s="224"/>
      <c r="H317" s="218">
        <v>6.6</v>
      </c>
      <c r="I317" s="224"/>
      <c r="J317" s="224"/>
      <c r="K317" s="224"/>
      <c r="M317" s="96"/>
    </row>
    <row r="318" spans="2:14" s="13" customFormat="1" ht="12.75" customHeight="1" x14ac:dyDescent="0.2">
      <c r="B318" s="100"/>
      <c r="C318" s="224"/>
      <c r="D318" s="229" t="s">
        <v>156</v>
      </c>
      <c r="E318" s="225" t="s">
        <v>1</v>
      </c>
      <c r="F318" s="223" t="s">
        <v>188</v>
      </c>
      <c r="G318" s="224"/>
      <c r="H318" s="218">
        <v>381.11</v>
      </c>
      <c r="I318" s="224"/>
      <c r="J318" s="224"/>
      <c r="K318" s="224"/>
      <c r="M318" s="100"/>
    </row>
    <row r="319" spans="2:14" s="1" customFormat="1" ht="39" customHeight="1" x14ac:dyDescent="0.2">
      <c r="B319" s="89"/>
      <c r="C319" s="108" t="s">
        <v>223</v>
      </c>
      <c r="D319" s="108" t="s">
        <v>150</v>
      </c>
      <c r="E319" s="109" t="s">
        <v>411</v>
      </c>
      <c r="F319" s="127" t="s">
        <v>1953</v>
      </c>
      <c r="G319" s="128" t="s">
        <v>234</v>
      </c>
      <c r="H319" s="129">
        <v>77.599999999999994</v>
      </c>
      <c r="I319" s="129"/>
      <c r="J319" s="129"/>
      <c r="K319" s="129"/>
      <c r="L319" s="92" t="s">
        <v>1</v>
      </c>
      <c r="M319" s="29"/>
      <c r="N319" s="237"/>
    </row>
    <row r="320" spans="2:14" s="117" customFormat="1" ht="45.75" customHeight="1" x14ac:dyDescent="0.2">
      <c r="B320" s="89"/>
      <c r="C320" s="108">
        <v>26</v>
      </c>
      <c r="D320" s="108" t="s">
        <v>150</v>
      </c>
      <c r="E320" s="109" t="s">
        <v>1659</v>
      </c>
      <c r="F320" s="127" t="s">
        <v>1954</v>
      </c>
      <c r="G320" s="128" t="s">
        <v>234</v>
      </c>
      <c r="H320" s="129">
        <v>77.599999999999994</v>
      </c>
      <c r="I320" s="129"/>
      <c r="J320" s="129"/>
      <c r="K320" s="129"/>
      <c r="L320" s="92"/>
      <c r="M320" s="29"/>
      <c r="N320" s="237"/>
    </row>
    <row r="321" spans="2:14" s="1" customFormat="1" ht="99.75" customHeight="1" x14ac:dyDescent="0.2">
      <c r="B321" s="89"/>
      <c r="C321" s="108" t="s">
        <v>232</v>
      </c>
      <c r="D321" s="108" t="s">
        <v>150</v>
      </c>
      <c r="E321" s="109" t="s">
        <v>418</v>
      </c>
      <c r="F321" s="127" t="s">
        <v>2106</v>
      </c>
      <c r="G321" s="128" t="s">
        <v>181</v>
      </c>
      <c r="H321" s="129">
        <v>257.32</v>
      </c>
      <c r="I321" s="129"/>
      <c r="J321" s="129"/>
      <c r="K321" s="129"/>
      <c r="L321" s="92" t="s">
        <v>1</v>
      </c>
      <c r="M321" s="29"/>
      <c r="N321" s="237"/>
    </row>
    <row r="322" spans="2:14" s="12" customFormat="1" x14ac:dyDescent="0.2">
      <c r="B322" s="96"/>
      <c r="C322" s="155"/>
      <c r="D322" s="229" t="s">
        <v>156</v>
      </c>
      <c r="E322" s="225" t="s">
        <v>1</v>
      </c>
      <c r="F322" s="223" t="s">
        <v>420</v>
      </c>
      <c r="G322" s="224"/>
      <c r="H322" s="218">
        <v>15.12</v>
      </c>
      <c r="I322" s="217"/>
      <c r="J322" s="112"/>
      <c r="K322" s="112"/>
      <c r="M322" s="96"/>
      <c r="N322" s="237"/>
    </row>
    <row r="323" spans="2:14" s="12" customFormat="1" ht="11.25" customHeight="1" x14ac:dyDescent="0.2">
      <c r="B323" s="96"/>
      <c r="C323" s="155"/>
      <c r="D323" s="229" t="s">
        <v>156</v>
      </c>
      <c r="E323" s="225" t="s">
        <v>1</v>
      </c>
      <c r="F323" s="223" t="s">
        <v>1072</v>
      </c>
      <c r="G323" s="224"/>
      <c r="H323" s="218">
        <v>103.68</v>
      </c>
      <c r="I323" s="217"/>
      <c r="J323" s="112"/>
      <c r="K323" s="112"/>
      <c r="M323" s="96"/>
      <c r="N323" s="415"/>
    </row>
    <row r="324" spans="2:14" s="12" customFormat="1" ht="11.25" customHeight="1" x14ac:dyDescent="0.2">
      <c r="B324" s="96"/>
      <c r="C324" s="155"/>
      <c r="D324" s="229" t="s">
        <v>156</v>
      </c>
      <c r="E324" s="225" t="s">
        <v>1</v>
      </c>
      <c r="F324" s="223" t="s">
        <v>1073</v>
      </c>
      <c r="G324" s="224"/>
      <c r="H324" s="218">
        <v>38.880000000000003</v>
      </c>
      <c r="I324" s="217"/>
      <c r="J324" s="112"/>
      <c r="K324" s="112"/>
      <c r="M324" s="96"/>
      <c r="N324" s="415"/>
    </row>
    <row r="325" spans="2:14" s="12" customFormat="1" ht="11.25" customHeight="1" x14ac:dyDescent="0.2">
      <c r="B325" s="96"/>
      <c r="C325" s="155"/>
      <c r="D325" s="229" t="s">
        <v>156</v>
      </c>
      <c r="E325" s="225" t="s">
        <v>1</v>
      </c>
      <c r="F325" s="223" t="s">
        <v>1074</v>
      </c>
      <c r="G325" s="224"/>
      <c r="H325" s="218">
        <v>1.08</v>
      </c>
      <c r="I325" s="217"/>
      <c r="J325" s="112"/>
      <c r="K325" s="112"/>
      <c r="M325" s="96"/>
      <c r="N325" s="415"/>
    </row>
    <row r="326" spans="2:14" s="12" customFormat="1" ht="11.25" customHeight="1" x14ac:dyDescent="0.2">
      <c r="B326" s="96"/>
      <c r="C326" s="155"/>
      <c r="D326" s="229" t="s">
        <v>156</v>
      </c>
      <c r="E326" s="225" t="s">
        <v>1</v>
      </c>
      <c r="F326" s="223" t="s">
        <v>1075</v>
      </c>
      <c r="G326" s="224"/>
      <c r="H326" s="218">
        <v>12.72</v>
      </c>
      <c r="I326" s="217"/>
      <c r="J326" s="112"/>
      <c r="K326" s="112"/>
      <c r="M326" s="96"/>
      <c r="N326" s="415"/>
    </row>
    <row r="327" spans="2:14" s="12" customFormat="1" ht="11.25" customHeight="1" x14ac:dyDescent="0.2">
      <c r="B327" s="96"/>
      <c r="C327" s="155"/>
      <c r="D327" s="229" t="s">
        <v>156</v>
      </c>
      <c r="E327" s="225" t="s">
        <v>1</v>
      </c>
      <c r="F327" s="223" t="s">
        <v>1076</v>
      </c>
      <c r="G327" s="224"/>
      <c r="H327" s="218">
        <v>16.2</v>
      </c>
      <c r="I327" s="217"/>
      <c r="J327" s="112"/>
      <c r="K327" s="112"/>
      <c r="M327" s="96"/>
      <c r="N327" s="415"/>
    </row>
    <row r="328" spans="2:14" s="12" customFormat="1" x14ac:dyDescent="0.2">
      <c r="B328" s="96"/>
      <c r="C328" s="155"/>
      <c r="D328" s="229" t="s">
        <v>156</v>
      </c>
      <c r="E328" s="225" t="s">
        <v>1</v>
      </c>
      <c r="F328" s="223" t="s">
        <v>1077</v>
      </c>
      <c r="G328" s="224"/>
      <c r="H328" s="218">
        <v>1.58</v>
      </c>
      <c r="I328" s="217"/>
      <c r="J328" s="112"/>
      <c r="K328" s="112"/>
      <c r="M328" s="96"/>
    </row>
    <row r="329" spans="2:14" s="12" customFormat="1" x14ac:dyDescent="0.2">
      <c r="B329" s="96"/>
      <c r="C329" s="155"/>
      <c r="D329" s="229" t="s">
        <v>156</v>
      </c>
      <c r="E329" s="225" t="s">
        <v>1</v>
      </c>
      <c r="F329" s="223" t="s">
        <v>1078</v>
      </c>
      <c r="G329" s="224"/>
      <c r="H329" s="218">
        <v>7.16</v>
      </c>
      <c r="I329" s="217"/>
      <c r="J329" s="112"/>
      <c r="K329" s="112"/>
      <c r="M329" s="96"/>
    </row>
    <row r="330" spans="2:14" s="12" customFormat="1" x14ac:dyDescent="0.2">
      <c r="B330" s="96"/>
      <c r="C330" s="155"/>
      <c r="D330" s="229" t="s">
        <v>156</v>
      </c>
      <c r="E330" s="225" t="s">
        <v>1</v>
      </c>
      <c r="F330" s="223" t="s">
        <v>1079</v>
      </c>
      <c r="G330" s="224"/>
      <c r="H330" s="218">
        <v>6.67</v>
      </c>
      <c r="I330" s="217"/>
      <c r="J330" s="112"/>
      <c r="K330" s="112"/>
      <c r="M330" s="96"/>
    </row>
    <row r="331" spans="2:14" s="12" customFormat="1" x14ac:dyDescent="0.2">
      <c r="B331" s="96"/>
      <c r="C331" s="155"/>
      <c r="D331" s="229" t="s">
        <v>156</v>
      </c>
      <c r="E331" s="225" t="s">
        <v>1</v>
      </c>
      <c r="F331" s="223" t="s">
        <v>1080</v>
      </c>
      <c r="G331" s="224"/>
      <c r="H331" s="218">
        <v>22.91</v>
      </c>
      <c r="I331" s="217"/>
      <c r="J331" s="112"/>
      <c r="K331" s="112"/>
      <c r="M331" s="96"/>
    </row>
    <row r="332" spans="2:14" s="139" customFormat="1" x14ac:dyDescent="0.2">
      <c r="B332" s="138"/>
      <c r="C332" s="155"/>
      <c r="D332" s="229" t="s">
        <v>156</v>
      </c>
      <c r="E332" s="225"/>
      <c r="F332" s="223" t="s">
        <v>1702</v>
      </c>
      <c r="G332" s="224"/>
      <c r="H332" s="218">
        <v>28.08</v>
      </c>
      <c r="I332" s="217"/>
      <c r="J332" s="140"/>
      <c r="K332" s="140"/>
      <c r="M332" s="138"/>
    </row>
    <row r="333" spans="2:14" s="139" customFormat="1" x14ac:dyDescent="0.2">
      <c r="B333" s="138"/>
      <c r="C333" s="155"/>
      <c r="D333" s="229" t="s">
        <v>156</v>
      </c>
      <c r="E333" s="225"/>
      <c r="F333" s="223" t="s">
        <v>1703</v>
      </c>
      <c r="G333" s="224"/>
      <c r="H333" s="218">
        <v>3.24</v>
      </c>
      <c r="I333" s="217"/>
      <c r="J333" s="140"/>
      <c r="K333" s="140"/>
      <c r="M333" s="138"/>
    </row>
    <row r="334" spans="2:14" s="13" customFormat="1" ht="13.5" customHeight="1" x14ac:dyDescent="0.2">
      <c r="B334" s="100"/>
      <c r="C334" s="155"/>
      <c r="D334" s="229" t="s">
        <v>156</v>
      </c>
      <c r="E334" s="225" t="s">
        <v>1</v>
      </c>
      <c r="F334" s="223" t="s">
        <v>188</v>
      </c>
      <c r="G334" s="224"/>
      <c r="H334" s="218">
        <v>257.32</v>
      </c>
      <c r="I334" s="217"/>
      <c r="J334" s="114"/>
      <c r="K334" s="114"/>
      <c r="M334" s="100"/>
    </row>
    <row r="335" spans="2:14" s="1" customFormat="1" ht="21" customHeight="1" x14ac:dyDescent="0.2">
      <c r="B335" s="89"/>
      <c r="C335" s="108" t="s">
        <v>239</v>
      </c>
      <c r="D335" s="108" t="s">
        <v>150</v>
      </c>
      <c r="E335" s="109" t="s">
        <v>435</v>
      </c>
      <c r="F335" s="127" t="s">
        <v>436</v>
      </c>
      <c r="G335" s="128" t="s">
        <v>181</v>
      </c>
      <c r="H335" s="129">
        <v>3.75</v>
      </c>
      <c r="I335" s="129"/>
      <c r="J335" s="129"/>
      <c r="K335" s="129"/>
      <c r="L335" s="92" t="s">
        <v>1</v>
      </c>
      <c r="M335" s="29"/>
    </row>
    <row r="336" spans="2:14" s="12" customFormat="1" x14ac:dyDescent="0.2">
      <c r="B336" s="96"/>
      <c r="C336" s="224"/>
      <c r="D336" s="229" t="s">
        <v>156</v>
      </c>
      <c r="E336" s="225" t="s">
        <v>1</v>
      </c>
      <c r="F336" s="223" t="s">
        <v>1081</v>
      </c>
      <c r="G336" s="224"/>
      <c r="H336" s="218">
        <v>3.75</v>
      </c>
      <c r="I336" s="218"/>
      <c r="J336" s="218"/>
      <c r="K336" s="218"/>
      <c r="M336" s="96"/>
    </row>
    <row r="337" spans="2:13" s="1" customFormat="1" ht="30.75" customHeight="1" x14ac:dyDescent="0.2">
      <c r="B337" s="89"/>
      <c r="C337" s="108" t="s">
        <v>241</v>
      </c>
      <c r="D337" s="108" t="s">
        <v>150</v>
      </c>
      <c r="E337" s="109" t="s">
        <v>443</v>
      </c>
      <c r="F337" s="127" t="s">
        <v>1706</v>
      </c>
      <c r="G337" s="128" t="s">
        <v>181</v>
      </c>
      <c r="H337" s="129">
        <v>112.52</v>
      </c>
      <c r="I337" s="129"/>
      <c r="J337" s="129"/>
      <c r="K337" s="129"/>
      <c r="L337" s="92" t="s">
        <v>154</v>
      </c>
      <c r="M337" s="29"/>
    </row>
    <row r="338" spans="2:13" s="12" customFormat="1" x14ac:dyDescent="0.2">
      <c r="B338" s="96"/>
      <c r="C338" s="224"/>
      <c r="D338" s="229" t="s">
        <v>156</v>
      </c>
      <c r="E338" s="225" t="s">
        <v>1</v>
      </c>
      <c r="F338" s="223" t="s">
        <v>1082</v>
      </c>
      <c r="G338" s="224"/>
      <c r="H338" s="218">
        <v>112.52</v>
      </c>
      <c r="I338" s="218"/>
      <c r="J338" s="218"/>
      <c r="K338" s="218"/>
      <c r="M338" s="96"/>
    </row>
    <row r="339" spans="2:13" s="1" customFormat="1" ht="33.75" customHeight="1" x14ac:dyDescent="0.2">
      <c r="B339" s="89"/>
      <c r="C339" s="108" t="s">
        <v>307</v>
      </c>
      <c r="D339" s="108" t="s">
        <v>150</v>
      </c>
      <c r="E339" s="109" t="s">
        <v>447</v>
      </c>
      <c r="F339" s="127" t="s">
        <v>448</v>
      </c>
      <c r="G339" s="128" t="s">
        <v>169</v>
      </c>
      <c r="H339" s="129">
        <v>50.38</v>
      </c>
      <c r="I339" s="129"/>
      <c r="J339" s="129"/>
      <c r="K339" s="129"/>
      <c r="L339" s="92" t="s">
        <v>154</v>
      </c>
      <c r="M339" s="29"/>
    </row>
    <row r="340" spans="2:13" s="148" customFormat="1" ht="19.5" customHeight="1" x14ac:dyDescent="0.2">
      <c r="B340" s="89"/>
      <c r="C340" s="244"/>
      <c r="D340" s="245" t="s">
        <v>156</v>
      </c>
      <c r="E340" s="246"/>
      <c r="F340" s="247">
        <v>49.76</v>
      </c>
      <c r="G340" s="248"/>
      <c r="H340" s="249">
        <v>49.76</v>
      </c>
      <c r="I340" s="249"/>
      <c r="J340" s="249"/>
      <c r="K340" s="249"/>
      <c r="L340" s="149"/>
      <c r="M340" s="29"/>
    </row>
    <row r="341" spans="2:13" s="148" customFormat="1" ht="16.5" customHeight="1" x14ac:dyDescent="0.2">
      <c r="B341" s="89"/>
      <c r="C341" s="250"/>
      <c r="D341" s="251" t="s">
        <v>156</v>
      </c>
      <c r="E341" s="151"/>
      <c r="F341" s="252" t="s">
        <v>1705</v>
      </c>
      <c r="G341" s="150"/>
      <c r="H341" s="253">
        <v>0.62</v>
      </c>
      <c r="I341" s="253"/>
      <c r="J341" s="253"/>
      <c r="K341" s="253"/>
      <c r="L341" s="149"/>
      <c r="M341" s="29"/>
    </row>
    <row r="342" spans="2:13" s="148" customFormat="1" ht="15.75" customHeight="1" x14ac:dyDescent="0.2">
      <c r="B342" s="89"/>
      <c r="C342" s="254"/>
      <c r="D342" s="255" t="s">
        <v>156</v>
      </c>
      <c r="E342" s="242" t="s">
        <v>1</v>
      </c>
      <c r="F342" s="256" t="s">
        <v>188</v>
      </c>
      <c r="G342" s="243"/>
      <c r="H342" s="257">
        <v>50.38</v>
      </c>
      <c r="I342" s="258"/>
      <c r="J342" s="258"/>
      <c r="K342" s="258"/>
      <c r="L342" s="149"/>
      <c r="M342" s="29"/>
    </row>
    <row r="343" spans="2:13" s="1" customFormat="1" ht="24" customHeight="1" x14ac:dyDescent="0.2">
      <c r="B343" s="89"/>
      <c r="C343" s="108" t="s">
        <v>309</v>
      </c>
      <c r="D343" s="108" t="s">
        <v>150</v>
      </c>
      <c r="E343" s="109" t="s">
        <v>450</v>
      </c>
      <c r="F343" s="127" t="s">
        <v>451</v>
      </c>
      <c r="G343" s="128" t="s">
        <v>169</v>
      </c>
      <c r="H343" s="129">
        <v>25.19</v>
      </c>
      <c r="I343" s="129"/>
      <c r="J343" s="129"/>
      <c r="K343" s="129"/>
      <c r="L343" s="92" t="s">
        <v>1</v>
      </c>
      <c r="M343" s="29"/>
    </row>
    <row r="344" spans="2:13" s="1" customFormat="1" ht="29.25" customHeight="1" x14ac:dyDescent="0.2">
      <c r="B344" s="89"/>
      <c r="C344" s="108" t="s">
        <v>311</v>
      </c>
      <c r="D344" s="108" t="s">
        <v>150</v>
      </c>
      <c r="E344" s="109" t="s">
        <v>453</v>
      </c>
      <c r="F344" s="127" t="s">
        <v>454</v>
      </c>
      <c r="G344" s="128" t="s">
        <v>169</v>
      </c>
      <c r="H344" s="129">
        <v>755.7</v>
      </c>
      <c r="I344" s="129"/>
      <c r="J344" s="129"/>
      <c r="K344" s="129"/>
      <c r="L344" s="92" t="s">
        <v>1</v>
      </c>
      <c r="M344" s="29"/>
    </row>
    <row r="345" spans="2:13" s="12" customFormat="1" ht="15" customHeight="1" x14ac:dyDescent="0.2">
      <c r="B345" s="96"/>
      <c r="C345" s="224"/>
      <c r="D345" s="229" t="s">
        <v>156</v>
      </c>
      <c r="E345" s="224"/>
      <c r="F345" s="223" t="s">
        <v>1836</v>
      </c>
      <c r="G345" s="224"/>
      <c r="H345" s="218">
        <v>755.7</v>
      </c>
      <c r="I345" s="218"/>
      <c r="J345" s="218"/>
      <c r="K345" s="218"/>
      <c r="M345" s="96"/>
    </row>
    <row r="346" spans="2:13" s="1" customFormat="1" ht="32.25" customHeight="1" x14ac:dyDescent="0.2">
      <c r="B346" s="89"/>
      <c r="C346" s="108" t="s">
        <v>313</v>
      </c>
      <c r="D346" s="108" t="s">
        <v>150</v>
      </c>
      <c r="E346" s="109" t="s">
        <v>456</v>
      </c>
      <c r="F346" s="127" t="s">
        <v>457</v>
      </c>
      <c r="G346" s="128" t="s">
        <v>169</v>
      </c>
      <c r="H346" s="129">
        <v>50.38</v>
      </c>
      <c r="I346" s="129"/>
      <c r="J346" s="129"/>
      <c r="K346" s="129"/>
      <c r="L346" s="92" t="s">
        <v>1</v>
      </c>
      <c r="M346" s="29"/>
    </row>
    <row r="347" spans="2:13" s="1" customFormat="1" ht="45.75" customHeight="1" x14ac:dyDescent="0.2">
      <c r="B347" s="89"/>
      <c r="C347" s="108" t="s">
        <v>316</v>
      </c>
      <c r="D347" s="108" t="s">
        <v>150</v>
      </c>
      <c r="E347" s="109" t="s">
        <v>459</v>
      </c>
      <c r="F347" s="127" t="s">
        <v>2059</v>
      </c>
      <c r="G347" s="128" t="s">
        <v>169</v>
      </c>
      <c r="H347" s="129">
        <v>25.19</v>
      </c>
      <c r="I347" s="129"/>
      <c r="J347" s="129"/>
      <c r="K347" s="129"/>
      <c r="L347" s="92" t="s">
        <v>1</v>
      </c>
      <c r="M347" s="29"/>
    </row>
    <row r="348" spans="2:13" s="1" customFormat="1" ht="20.25" customHeight="1" x14ac:dyDescent="0.2">
      <c r="B348" s="89"/>
      <c r="C348" s="108" t="s">
        <v>318</v>
      </c>
      <c r="D348" s="108" t="s">
        <v>150</v>
      </c>
      <c r="E348" s="109" t="s">
        <v>461</v>
      </c>
      <c r="F348" s="127" t="s">
        <v>462</v>
      </c>
      <c r="G348" s="128" t="s">
        <v>463</v>
      </c>
      <c r="H348" s="129">
        <v>6</v>
      </c>
      <c r="I348" s="129"/>
      <c r="J348" s="129"/>
      <c r="K348" s="129"/>
      <c r="L348" s="92" t="s">
        <v>154</v>
      </c>
      <c r="M348" s="29"/>
    </row>
    <row r="349" spans="2:13" s="11" customFormat="1" ht="22.9" customHeight="1" x14ac:dyDescent="0.2">
      <c r="B349" s="85"/>
      <c r="C349" s="267"/>
      <c r="D349" s="268" t="s">
        <v>56</v>
      </c>
      <c r="E349" s="269" t="s">
        <v>466</v>
      </c>
      <c r="F349" s="269" t="s">
        <v>467</v>
      </c>
      <c r="G349" s="267"/>
      <c r="H349" s="267"/>
      <c r="I349" s="267"/>
      <c r="J349" s="267"/>
      <c r="K349" s="270"/>
      <c r="M349" s="85"/>
    </row>
    <row r="350" spans="2:13" s="1" customFormat="1" ht="32.25" customHeight="1" x14ac:dyDescent="0.2">
      <c r="B350" s="89"/>
      <c r="C350" s="108" t="s">
        <v>320</v>
      </c>
      <c r="D350" s="108" t="s">
        <v>150</v>
      </c>
      <c r="E350" s="109" t="s">
        <v>469</v>
      </c>
      <c r="F350" s="127" t="s">
        <v>470</v>
      </c>
      <c r="G350" s="128" t="s">
        <v>169</v>
      </c>
      <c r="H350" s="129">
        <v>275.67</v>
      </c>
      <c r="I350" s="129"/>
      <c r="J350" s="129"/>
      <c r="K350" s="129"/>
      <c r="L350" s="92" t="s">
        <v>154</v>
      </c>
      <c r="M350" s="29"/>
    </row>
    <row r="351" spans="2:13" s="11" customFormat="1" ht="25.9" customHeight="1" x14ac:dyDescent="0.2">
      <c r="B351" s="85"/>
      <c r="C351" s="267"/>
      <c r="D351" s="268" t="s">
        <v>56</v>
      </c>
      <c r="E351" s="271" t="s">
        <v>471</v>
      </c>
      <c r="F351" s="271" t="s">
        <v>472</v>
      </c>
      <c r="G351" s="267"/>
      <c r="H351" s="267"/>
      <c r="I351" s="267"/>
      <c r="J351" s="267"/>
      <c r="K351" s="272"/>
      <c r="M351" s="85"/>
    </row>
    <row r="352" spans="2:13" s="11" customFormat="1" ht="22.9" customHeight="1" x14ac:dyDescent="0.2">
      <c r="B352" s="85"/>
      <c r="C352" s="267"/>
      <c r="D352" s="268" t="s">
        <v>56</v>
      </c>
      <c r="E352" s="269" t="s">
        <v>486</v>
      </c>
      <c r="F352" s="269" t="s">
        <v>487</v>
      </c>
      <c r="G352" s="267"/>
      <c r="H352" s="267"/>
      <c r="I352" s="267"/>
      <c r="J352" s="267"/>
      <c r="K352" s="270"/>
      <c r="M352" s="85"/>
    </row>
    <row r="353" spans="2:13" s="1" customFormat="1" ht="86.25" customHeight="1" x14ac:dyDescent="0.2">
      <c r="B353" s="89"/>
      <c r="C353" s="108" t="s">
        <v>322</v>
      </c>
      <c r="D353" s="108" t="s">
        <v>150</v>
      </c>
      <c r="E353" s="109" t="s">
        <v>489</v>
      </c>
      <c r="F353" s="127" t="s">
        <v>1692</v>
      </c>
      <c r="G353" s="128" t="s">
        <v>181</v>
      </c>
      <c r="H353" s="129">
        <v>342.35</v>
      </c>
      <c r="I353" s="129"/>
      <c r="J353" s="129"/>
      <c r="K353" s="129"/>
      <c r="L353" s="92" t="s">
        <v>154</v>
      </c>
      <c r="M353" s="29"/>
    </row>
    <row r="354" spans="2:13" s="12" customFormat="1" x14ac:dyDescent="0.2">
      <c r="B354" s="96"/>
      <c r="C354" s="224"/>
      <c r="D354" s="229" t="s">
        <v>156</v>
      </c>
      <c r="E354" s="225" t="s">
        <v>1</v>
      </c>
      <c r="F354" s="223" t="s">
        <v>1083</v>
      </c>
      <c r="G354" s="224"/>
      <c r="H354" s="218">
        <v>305.5</v>
      </c>
      <c r="I354" s="218"/>
      <c r="J354" s="218"/>
      <c r="K354" s="218"/>
      <c r="M354" s="96"/>
    </row>
    <row r="355" spans="2:13" s="12" customFormat="1" x14ac:dyDescent="0.2">
      <c r="B355" s="96"/>
      <c r="C355" s="224"/>
      <c r="D355" s="229" t="s">
        <v>156</v>
      </c>
      <c r="E355" s="225" t="s">
        <v>1</v>
      </c>
      <c r="F355" s="223" t="s">
        <v>1084</v>
      </c>
      <c r="G355" s="224"/>
      <c r="H355" s="218">
        <v>36.85</v>
      </c>
      <c r="I355" s="218"/>
      <c r="J355" s="218"/>
      <c r="K355" s="218"/>
      <c r="M355" s="96"/>
    </row>
    <row r="356" spans="2:13" s="13" customFormat="1" x14ac:dyDescent="0.2">
      <c r="B356" s="100"/>
      <c r="C356" s="224"/>
      <c r="D356" s="229" t="s">
        <v>156</v>
      </c>
      <c r="E356" s="225" t="s">
        <v>1</v>
      </c>
      <c r="F356" s="223" t="s">
        <v>188</v>
      </c>
      <c r="G356" s="224"/>
      <c r="H356" s="218">
        <v>342.35</v>
      </c>
      <c r="I356" s="218"/>
      <c r="J356" s="218"/>
      <c r="K356" s="218"/>
      <c r="M356" s="100"/>
    </row>
    <row r="357" spans="2:13" s="1" customFormat="1" ht="36.75" customHeight="1" x14ac:dyDescent="0.2">
      <c r="B357" s="89"/>
      <c r="C357" s="273" t="s">
        <v>326</v>
      </c>
      <c r="D357" s="273" t="s">
        <v>218</v>
      </c>
      <c r="E357" s="274" t="s">
        <v>497</v>
      </c>
      <c r="F357" s="201" t="s">
        <v>2130</v>
      </c>
      <c r="G357" s="202" t="s">
        <v>348</v>
      </c>
      <c r="H357" s="203">
        <v>1368</v>
      </c>
      <c r="I357" s="203"/>
      <c r="J357" s="240"/>
      <c r="K357" s="203"/>
      <c r="L357" s="104" t="s">
        <v>154</v>
      </c>
      <c r="M357" s="105"/>
    </row>
    <row r="358" spans="2:13" s="12" customFormat="1" x14ac:dyDescent="0.2">
      <c r="B358" s="96"/>
      <c r="C358" s="224"/>
      <c r="D358" s="229" t="s">
        <v>156</v>
      </c>
      <c r="E358" s="225" t="s">
        <v>1</v>
      </c>
      <c r="F358" s="223" t="s">
        <v>1085</v>
      </c>
      <c r="G358" s="224"/>
      <c r="H358" s="218">
        <v>1368</v>
      </c>
      <c r="I358" s="218"/>
      <c r="J358" s="218"/>
      <c r="K358" s="218"/>
      <c r="M358" s="96"/>
    </row>
    <row r="359" spans="2:13" s="1" customFormat="1" ht="46.5" customHeight="1" x14ac:dyDescent="0.2">
      <c r="B359" s="89"/>
      <c r="C359" s="273" t="s">
        <v>328</v>
      </c>
      <c r="D359" s="273" t="s">
        <v>218</v>
      </c>
      <c r="E359" s="274" t="s">
        <v>500</v>
      </c>
      <c r="F359" s="201" t="s">
        <v>2200</v>
      </c>
      <c r="G359" s="202" t="s">
        <v>181</v>
      </c>
      <c r="H359" s="203">
        <v>393.7</v>
      </c>
      <c r="I359" s="203"/>
      <c r="J359" s="240"/>
      <c r="K359" s="203"/>
      <c r="L359" s="104" t="s">
        <v>154</v>
      </c>
      <c r="M359" s="105"/>
    </row>
    <row r="360" spans="2:13" s="12" customFormat="1" x14ac:dyDescent="0.2">
      <c r="B360" s="96"/>
      <c r="C360" s="224"/>
      <c r="D360" s="229" t="s">
        <v>156</v>
      </c>
      <c r="E360" s="224"/>
      <c r="F360" s="223" t="s">
        <v>1837</v>
      </c>
      <c r="G360" s="224"/>
      <c r="H360" s="218">
        <v>393.7</v>
      </c>
      <c r="I360" s="218"/>
      <c r="J360" s="218"/>
      <c r="K360" s="218"/>
      <c r="M360" s="96"/>
    </row>
    <row r="361" spans="2:13" s="1" customFormat="1" ht="68.25" customHeight="1" x14ac:dyDescent="0.2">
      <c r="B361" s="89"/>
      <c r="C361" s="273" t="s">
        <v>330</v>
      </c>
      <c r="D361" s="273" t="s">
        <v>218</v>
      </c>
      <c r="E361" s="274" t="s">
        <v>502</v>
      </c>
      <c r="F361" s="201" t="s">
        <v>2201</v>
      </c>
      <c r="G361" s="202" t="s">
        <v>181</v>
      </c>
      <c r="H361" s="203">
        <v>393.7</v>
      </c>
      <c r="I361" s="203"/>
      <c r="J361" s="240"/>
      <c r="K361" s="203"/>
      <c r="L361" s="104" t="s">
        <v>154</v>
      </c>
      <c r="M361" s="105"/>
    </row>
    <row r="362" spans="2:13" s="1" customFormat="1" ht="43.5" customHeight="1" x14ac:dyDescent="0.2">
      <c r="B362" s="89"/>
      <c r="C362" s="108" t="s">
        <v>332</v>
      </c>
      <c r="D362" s="108" t="s">
        <v>150</v>
      </c>
      <c r="E362" s="109" t="s">
        <v>504</v>
      </c>
      <c r="F362" s="127" t="s">
        <v>1721</v>
      </c>
      <c r="G362" s="128" t="s">
        <v>348</v>
      </c>
      <c r="H362" s="129">
        <v>17</v>
      </c>
      <c r="I362" s="129"/>
      <c r="J362" s="129"/>
      <c r="K362" s="129"/>
      <c r="L362" s="92" t="s">
        <v>154</v>
      </c>
      <c r="M362" s="29"/>
    </row>
    <row r="363" spans="2:13" s="12" customFormat="1" x14ac:dyDescent="0.2">
      <c r="B363" s="96"/>
      <c r="C363" s="224"/>
      <c r="D363" s="229" t="s">
        <v>156</v>
      </c>
      <c r="E363" s="225" t="s">
        <v>1</v>
      </c>
      <c r="F363" s="223" t="s">
        <v>1086</v>
      </c>
      <c r="G363" s="224"/>
      <c r="H363" s="218">
        <v>17</v>
      </c>
      <c r="I363" s="218"/>
      <c r="J363" s="218"/>
      <c r="K363" s="218"/>
      <c r="M363" s="96"/>
    </row>
    <row r="364" spans="2:13" s="1" customFormat="1" ht="30.75" customHeight="1" x14ac:dyDescent="0.2">
      <c r="B364" s="89"/>
      <c r="C364" s="273" t="s">
        <v>334</v>
      </c>
      <c r="D364" s="273" t="s">
        <v>218</v>
      </c>
      <c r="E364" s="274" t="s">
        <v>497</v>
      </c>
      <c r="F364" s="201" t="s">
        <v>2130</v>
      </c>
      <c r="G364" s="202" t="s">
        <v>348</v>
      </c>
      <c r="H364" s="203">
        <v>68</v>
      </c>
      <c r="I364" s="203"/>
      <c r="J364" s="240"/>
      <c r="K364" s="203"/>
      <c r="L364" s="104" t="s">
        <v>154</v>
      </c>
      <c r="M364" s="105"/>
    </row>
    <row r="365" spans="2:13" s="12" customFormat="1" x14ac:dyDescent="0.2">
      <c r="B365" s="96"/>
      <c r="C365" s="224"/>
      <c r="D365" s="229" t="s">
        <v>156</v>
      </c>
      <c r="E365" s="225" t="s">
        <v>1</v>
      </c>
      <c r="F365" s="223" t="s">
        <v>1087</v>
      </c>
      <c r="G365" s="224"/>
      <c r="H365" s="218">
        <v>68</v>
      </c>
      <c r="I365" s="218"/>
      <c r="J365" s="218"/>
      <c r="K365" s="218"/>
      <c r="M365" s="96"/>
    </row>
    <row r="366" spans="2:13" s="1" customFormat="1" ht="42" customHeight="1" x14ac:dyDescent="0.2">
      <c r="B366" s="89"/>
      <c r="C366" s="273" t="s">
        <v>336</v>
      </c>
      <c r="D366" s="273" t="s">
        <v>218</v>
      </c>
      <c r="E366" s="274" t="s">
        <v>509</v>
      </c>
      <c r="F366" s="201" t="s">
        <v>2217</v>
      </c>
      <c r="G366" s="202" t="s">
        <v>181</v>
      </c>
      <c r="H366" s="203">
        <v>4.25</v>
      </c>
      <c r="I366" s="203"/>
      <c r="J366" s="240"/>
      <c r="K366" s="203"/>
      <c r="L366" s="104" t="s">
        <v>154</v>
      </c>
      <c r="M366" s="105"/>
    </row>
    <row r="367" spans="2:13" s="12" customFormat="1" x14ac:dyDescent="0.2">
      <c r="B367" s="96"/>
      <c r="C367" s="224"/>
      <c r="D367" s="229" t="s">
        <v>156</v>
      </c>
      <c r="E367" s="224"/>
      <c r="F367" s="223" t="s">
        <v>1838</v>
      </c>
      <c r="G367" s="224"/>
      <c r="H367" s="218">
        <v>4.25</v>
      </c>
      <c r="I367" s="218"/>
      <c r="J367" s="218"/>
      <c r="K367" s="218"/>
      <c r="M367" s="96"/>
    </row>
    <row r="368" spans="2:13" s="1" customFormat="1" ht="36" customHeight="1" x14ac:dyDescent="0.2">
      <c r="B368" s="89"/>
      <c r="C368" s="273" t="s">
        <v>338</v>
      </c>
      <c r="D368" s="273" t="s">
        <v>218</v>
      </c>
      <c r="E368" s="274" t="s">
        <v>511</v>
      </c>
      <c r="F368" s="201" t="s">
        <v>2132</v>
      </c>
      <c r="G368" s="202" t="s">
        <v>348</v>
      </c>
      <c r="H368" s="203">
        <v>17</v>
      </c>
      <c r="I368" s="203"/>
      <c r="J368" s="240"/>
      <c r="K368" s="203"/>
      <c r="L368" s="104" t="s">
        <v>154</v>
      </c>
      <c r="M368" s="105"/>
    </row>
    <row r="369" spans="2:13" s="1" customFormat="1" ht="30.75" customHeight="1" x14ac:dyDescent="0.2">
      <c r="B369" s="89"/>
      <c r="C369" s="108" t="s">
        <v>340</v>
      </c>
      <c r="D369" s="108" t="s">
        <v>150</v>
      </c>
      <c r="E369" s="109" t="s">
        <v>513</v>
      </c>
      <c r="F369" s="127" t="s">
        <v>1593</v>
      </c>
      <c r="G369" s="128" t="s">
        <v>348</v>
      </c>
      <c r="H369" s="129">
        <v>2</v>
      </c>
      <c r="I369" s="129"/>
      <c r="J369" s="129"/>
      <c r="K369" s="129"/>
      <c r="L369" s="92" t="s">
        <v>154</v>
      </c>
      <c r="M369" s="29"/>
    </row>
    <row r="370" spans="2:13" s="1" customFormat="1" ht="42.75" customHeight="1" x14ac:dyDescent="0.2">
      <c r="B370" s="89"/>
      <c r="C370" s="273" t="s">
        <v>343</v>
      </c>
      <c r="D370" s="273" t="s">
        <v>218</v>
      </c>
      <c r="E370" s="274" t="s">
        <v>515</v>
      </c>
      <c r="F370" s="201" t="s">
        <v>2128</v>
      </c>
      <c r="G370" s="202" t="s">
        <v>348</v>
      </c>
      <c r="H370" s="203">
        <v>2</v>
      </c>
      <c r="I370" s="203"/>
      <c r="J370" s="240"/>
      <c r="K370" s="203"/>
      <c r="L370" s="104" t="s">
        <v>154</v>
      </c>
      <c r="M370" s="105"/>
    </row>
    <row r="371" spans="2:13" s="1" customFormat="1" ht="44.25" customHeight="1" x14ac:dyDescent="0.2">
      <c r="B371" s="89"/>
      <c r="C371" s="273" t="s">
        <v>346</v>
      </c>
      <c r="D371" s="273" t="s">
        <v>218</v>
      </c>
      <c r="E371" s="274" t="s">
        <v>517</v>
      </c>
      <c r="F371" s="201" t="s">
        <v>2129</v>
      </c>
      <c r="G371" s="202" t="s">
        <v>348</v>
      </c>
      <c r="H371" s="203">
        <v>10</v>
      </c>
      <c r="I371" s="203"/>
      <c r="J371" s="240"/>
      <c r="K371" s="203"/>
      <c r="L371" s="104" t="s">
        <v>154</v>
      </c>
      <c r="M371" s="105"/>
    </row>
    <row r="372" spans="2:13" s="1" customFormat="1" ht="37.5" customHeight="1" x14ac:dyDescent="0.2">
      <c r="B372" s="89"/>
      <c r="C372" s="108" t="s">
        <v>349</v>
      </c>
      <c r="D372" s="108" t="s">
        <v>150</v>
      </c>
      <c r="E372" s="109" t="s">
        <v>519</v>
      </c>
      <c r="F372" s="127" t="s">
        <v>1594</v>
      </c>
      <c r="G372" s="128" t="s">
        <v>348</v>
      </c>
      <c r="H372" s="129">
        <v>15</v>
      </c>
      <c r="I372" s="129"/>
      <c r="J372" s="129"/>
      <c r="K372" s="129"/>
      <c r="L372" s="92" t="s">
        <v>154</v>
      </c>
      <c r="M372" s="29"/>
    </row>
    <row r="373" spans="2:13" s="1" customFormat="1" ht="56.25" customHeight="1" x14ac:dyDescent="0.2">
      <c r="B373" s="89"/>
      <c r="C373" s="273" t="s">
        <v>352</v>
      </c>
      <c r="D373" s="273" t="s">
        <v>218</v>
      </c>
      <c r="E373" s="274" t="s">
        <v>500</v>
      </c>
      <c r="F373" s="201" t="s">
        <v>2208</v>
      </c>
      <c r="G373" s="202" t="s">
        <v>181</v>
      </c>
      <c r="H373" s="203">
        <v>7.5</v>
      </c>
      <c r="I373" s="203"/>
      <c r="J373" s="240"/>
      <c r="K373" s="203"/>
      <c r="L373" s="104" t="s">
        <v>154</v>
      </c>
      <c r="M373" s="105"/>
    </row>
    <row r="374" spans="2:13" s="12" customFormat="1" ht="27" customHeight="1" x14ac:dyDescent="0.2">
      <c r="B374" s="96"/>
      <c r="C374" s="224"/>
      <c r="D374" s="229" t="s">
        <v>156</v>
      </c>
      <c r="E374" s="224"/>
      <c r="F374" s="223" t="s">
        <v>1839</v>
      </c>
      <c r="G374" s="224"/>
      <c r="H374" s="218">
        <v>7.5</v>
      </c>
      <c r="I374" s="218"/>
      <c r="J374" s="218"/>
      <c r="K374" s="218"/>
      <c r="M374" s="96"/>
    </row>
    <row r="375" spans="2:13" s="1" customFormat="1" ht="30.75" customHeight="1" x14ac:dyDescent="0.2">
      <c r="B375" s="89"/>
      <c r="C375" s="108" t="s">
        <v>354</v>
      </c>
      <c r="D375" s="108" t="s">
        <v>150</v>
      </c>
      <c r="E375" s="109" t="s">
        <v>522</v>
      </c>
      <c r="F375" s="127" t="s">
        <v>2010</v>
      </c>
      <c r="G375" s="128" t="s">
        <v>348</v>
      </c>
      <c r="H375" s="129">
        <v>20</v>
      </c>
      <c r="I375" s="129"/>
      <c r="J375" s="129"/>
      <c r="K375" s="129"/>
      <c r="L375" s="92" t="s">
        <v>154</v>
      </c>
      <c r="M375" s="29"/>
    </row>
    <row r="376" spans="2:13" s="1" customFormat="1" ht="55.5" customHeight="1" x14ac:dyDescent="0.2">
      <c r="B376" s="89"/>
      <c r="C376" s="273" t="s">
        <v>356</v>
      </c>
      <c r="D376" s="273" t="s">
        <v>218</v>
      </c>
      <c r="E376" s="274" t="s">
        <v>500</v>
      </c>
      <c r="F376" s="201" t="s">
        <v>2208</v>
      </c>
      <c r="G376" s="202" t="s">
        <v>181</v>
      </c>
      <c r="H376" s="203">
        <v>10</v>
      </c>
      <c r="I376" s="203"/>
      <c r="J376" s="240"/>
      <c r="K376" s="203"/>
      <c r="L376" s="104" t="s">
        <v>154</v>
      </c>
      <c r="M376" s="105"/>
    </row>
    <row r="377" spans="2:13" s="12" customFormat="1" x14ac:dyDescent="0.2">
      <c r="B377" s="96"/>
      <c r="C377" s="224"/>
      <c r="D377" s="229" t="s">
        <v>156</v>
      </c>
      <c r="E377" s="224"/>
      <c r="F377" s="223" t="s">
        <v>1840</v>
      </c>
      <c r="G377" s="224"/>
      <c r="H377" s="218">
        <v>10</v>
      </c>
      <c r="I377" s="218"/>
      <c r="J377" s="218"/>
      <c r="K377" s="218"/>
      <c r="M377" s="96"/>
    </row>
    <row r="378" spans="2:13" s="1" customFormat="1" ht="33.75" customHeight="1" x14ac:dyDescent="0.2">
      <c r="B378" s="89"/>
      <c r="C378" s="108" t="s">
        <v>359</v>
      </c>
      <c r="D378" s="108" t="s">
        <v>150</v>
      </c>
      <c r="E378" s="109" t="s">
        <v>525</v>
      </c>
      <c r="F378" s="127" t="s">
        <v>526</v>
      </c>
      <c r="G378" s="128" t="s">
        <v>169</v>
      </c>
      <c r="H378" s="129">
        <v>1.23</v>
      </c>
      <c r="I378" s="129"/>
      <c r="J378" s="129"/>
      <c r="K378" s="129"/>
      <c r="L378" s="92" t="s">
        <v>154</v>
      </c>
      <c r="M378" s="29"/>
    </row>
    <row r="379" spans="2:13" s="11" customFormat="1" ht="22.9" customHeight="1" x14ac:dyDescent="0.2">
      <c r="B379" s="85"/>
      <c r="C379" s="267"/>
      <c r="D379" s="268" t="s">
        <v>56</v>
      </c>
      <c r="E379" s="269" t="s">
        <v>527</v>
      </c>
      <c r="F379" s="269" t="s">
        <v>528</v>
      </c>
      <c r="G379" s="267"/>
      <c r="H379" s="267"/>
      <c r="I379" s="321"/>
      <c r="J379" s="321"/>
      <c r="K379" s="270"/>
      <c r="M379" s="85"/>
    </row>
    <row r="380" spans="2:13" s="1" customFormat="1" ht="49.5" customHeight="1" x14ac:dyDescent="0.2">
      <c r="B380" s="89"/>
      <c r="C380" s="108" t="s">
        <v>361</v>
      </c>
      <c r="D380" s="108" t="s">
        <v>150</v>
      </c>
      <c r="E380" s="109" t="s">
        <v>530</v>
      </c>
      <c r="F380" s="127" t="s">
        <v>1674</v>
      </c>
      <c r="G380" s="128" t="s">
        <v>181</v>
      </c>
      <c r="H380" s="129">
        <v>342.35</v>
      </c>
      <c r="I380" s="129"/>
      <c r="J380" s="129"/>
      <c r="K380" s="129"/>
      <c r="L380" s="92" t="s">
        <v>154</v>
      </c>
      <c r="M380" s="29"/>
    </row>
    <row r="381" spans="2:13" s="12" customFormat="1" x14ac:dyDescent="0.2">
      <c r="B381" s="96"/>
      <c r="C381" s="224"/>
      <c r="D381" s="229" t="s">
        <v>156</v>
      </c>
      <c r="E381" s="225" t="s">
        <v>1</v>
      </c>
      <c r="F381" s="223" t="s">
        <v>1083</v>
      </c>
      <c r="G381" s="224"/>
      <c r="H381" s="336">
        <v>305.5</v>
      </c>
      <c r="I381" s="218"/>
      <c r="J381" s="218"/>
      <c r="K381" s="218"/>
      <c r="M381" s="96"/>
    </row>
    <row r="382" spans="2:13" s="12" customFormat="1" x14ac:dyDescent="0.2">
      <c r="B382" s="96"/>
      <c r="C382" s="224"/>
      <c r="D382" s="229" t="s">
        <v>156</v>
      </c>
      <c r="E382" s="225" t="s">
        <v>1</v>
      </c>
      <c r="F382" s="223" t="s">
        <v>1084</v>
      </c>
      <c r="G382" s="224"/>
      <c r="H382" s="336">
        <v>36.85</v>
      </c>
      <c r="I382" s="218"/>
      <c r="J382" s="218"/>
      <c r="K382" s="218"/>
      <c r="M382" s="96"/>
    </row>
    <row r="383" spans="2:13" s="13" customFormat="1" x14ac:dyDescent="0.2">
      <c r="B383" s="100"/>
      <c r="C383" s="224"/>
      <c r="D383" s="229" t="s">
        <v>156</v>
      </c>
      <c r="E383" s="225" t="s">
        <v>1</v>
      </c>
      <c r="F383" s="223" t="s">
        <v>188</v>
      </c>
      <c r="G383" s="224"/>
      <c r="H383" s="336">
        <v>342.35</v>
      </c>
      <c r="I383" s="218"/>
      <c r="J383" s="218"/>
      <c r="K383" s="218"/>
      <c r="M383" s="100"/>
    </row>
    <row r="384" spans="2:13" s="1" customFormat="1" ht="36.75" customHeight="1" x14ac:dyDescent="0.2">
      <c r="B384" s="89"/>
      <c r="C384" s="273" t="s">
        <v>365</v>
      </c>
      <c r="D384" s="273" t="s">
        <v>218</v>
      </c>
      <c r="E384" s="274" t="s">
        <v>532</v>
      </c>
      <c r="F384" s="201" t="s">
        <v>1956</v>
      </c>
      <c r="G384" s="202" t="s">
        <v>181</v>
      </c>
      <c r="H384" s="203">
        <v>38.69</v>
      </c>
      <c r="I384" s="203"/>
      <c r="J384" s="240"/>
      <c r="K384" s="203"/>
      <c r="L384" s="104" t="s">
        <v>154</v>
      </c>
      <c r="M384" s="105"/>
    </row>
    <row r="385" spans="2:13" s="12" customFormat="1" x14ac:dyDescent="0.2">
      <c r="B385" s="96"/>
      <c r="C385" s="224"/>
      <c r="D385" s="229" t="s">
        <v>156</v>
      </c>
      <c r="E385" s="225" t="s">
        <v>1</v>
      </c>
      <c r="F385" s="223" t="s">
        <v>1088</v>
      </c>
      <c r="G385" s="224"/>
      <c r="H385" s="218">
        <v>38.69</v>
      </c>
      <c r="I385" s="218"/>
      <c r="J385" s="218"/>
      <c r="K385" s="218"/>
      <c r="M385" s="96"/>
    </row>
    <row r="386" spans="2:13" s="1" customFormat="1" ht="36" customHeight="1" x14ac:dyDescent="0.2">
      <c r="B386" s="89"/>
      <c r="C386" s="273" t="s">
        <v>369</v>
      </c>
      <c r="D386" s="273" t="s">
        <v>218</v>
      </c>
      <c r="E386" s="274" t="s">
        <v>540</v>
      </c>
      <c r="F386" s="201" t="s">
        <v>1957</v>
      </c>
      <c r="G386" s="202" t="s">
        <v>181</v>
      </c>
      <c r="H386" s="203">
        <v>320.77999999999997</v>
      </c>
      <c r="I386" s="203"/>
      <c r="J386" s="240"/>
      <c r="K386" s="203"/>
      <c r="L386" s="104" t="s">
        <v>154</v>
      </c>
      <c r="M386" s="105"/>
    </row>
    <row r="387" spans="2:13" s="12" customFormat="1" x14ac:dyDescent="0.2">
      <c r="B387" s="96"/>
      <c r="D387" s="97" t="s">
        <v>156</v>
      </c>
      <c r="E387" s="98" t="s">
        <v>1</v>
      </c>
      <c r="F387" s="99" t="s">
        <v>1089</v>
      </c>
      <c r="H387" s="140">
        <v>320.77999999999997</v>
      </c>
      <c r="I387" s="112"/>
      <c r="J387" s="112"/>
      <c r="K387" s="112"/>
      <c r="M387" s="96"/>
    </row>
    <row r="388" spans="2:13" s="1" customFormat="1" ht="33.75" customHeight="1" x14ac:dyDescent="0.2">
      <c r="B388" s="89"/>
      <c r="C388" s="108" t="s">
        <v>377</v>
      </c>
      <c r="D388" s="108" t="s">
        <v>150</v>
      </c>
      <c r="E388" s="109" t="s">
        <v>547</v>
      </c>
      <c r="F388" s="127" t="s">
        <v>548</v>
      </c>
      <c r="G388" s="128" t="s">
        <v>169</v>
      </c>
      <c r="H388" s="129">
        <v>1.08</v>
      </c>
      <c r="I388" s="129"/>
      <c r="J388" s="129"/>
      <c r="K388" s="129"/>
      <c r="L388" s="92" t="s">
        <v>154</v>
      </c>
      <c r="M388" s="29"/>
    </row>
    <row r="389" spans="2:13" s="11" customFormat="1" ht="22.9" customHeight="1" x14ac:dyDescent="0.2">
      <c r="B389" s="85"/>
      <c r="C389" s="267"/>
      <c r="D389" s="268" t="s">
        <v>56</v>
      </c>
      <c r="E389" s="269" t="s">
        <v>549</v>
      </c>
      <c r="F389" s="269" t="s">
        <v>550</v>
      </c>
      <c r="G389" s="267"/>
      <c r="H389" s="321"/>
      <c r="I389" s="267"/>
      <c r="J389" s="267"/>
      <c r="K389" s="270"/>
      <c r="M389" s="85"/>
    </row>
    <row r="390" spans="2:13" s="1" customFormat="1" ht="33" customHeight="1" x14ac:dyDescent="0.2">
      <c r="B390" s="89"/>
      <c r="C390" s="108" t="s">
        <v>410</v>
      </c>
      <c r="D390" s="108" t="s">
        <v>150</v>
      </c>
      <c r="E390" s="109" t="s">
        <v>1090</v>
      </c>
      <c r="F390" s="127" t="s">
        <v>1774</v>
      </c>
      <c r="G390" s="128" t="s">
        <v>234</v>
      </c>
      <c r="H390" s="129">
        <v>1.05</v>
      </c>
      <c r="I390" s="129"/>
      <c r="J390" s="129"/>
      <c r="K390" s="129"/>
      <c r="L390" s="92" t="s">
        <v>154</v>
      </c>
      <c r="M390" s="29"/>
    </row>
    <row r="391" spans="2:13" s="1" customFormat="1" ht="33.75" customHeight="1" x14ac:dyDescent="0.2">
      <c r="B391" s="89"/>
      <c r="C391" s="108" t="s">
        <v>412</v>
      </c>
      <c r="D391" s="108" t="s">
        <v>150</v>
      </c>
      <c r="E391" s="109" t="s">
        <v>573</v>
      </c>
      <c r="F391" s="127" t="s">
        <v>1711</v>
      </c>
      <c r="G391" s="128" t="s">
        <v>234</v>
      </c>
      <c r="H391" s="129">
        <v>130.9</v>
      </c>
      <c r="I391" s="129"/>
      <c r="J391" s="129"/>
      <c r="K391" s="129"/>
      <c r="L391" s="92" t="s">
        <v>154</v>
      </c>
      <c r="M391" s="29"/>
    </row>
    <row r="392" spans="2:13" s="12" customFormat="1" x14ac:dyDescent="0.2">
      <c r="B392" s="96"/>
      <c r="C392" s="224"/>
      <c r="D392" s="229" t="s">
        <v>156</v>
      </c>
      <c r="E392" s="225" t="s">
        <v>1</v>
      </c>
      <c r="F392" s="223" t="s">
        <v>574</v>
      </c>
      <c r="G392" s="224"/>
      <c r="H392" s="218">
        <v>16.8</v>
      </c>
      <c r="I392" s="224"/>
      <c r="J392" s="224"/>
      <c r="K392" s="224"/>
      <c r="M392" s="96"/>
    </row>
    <row r="393" spans="2:13" s="12" customFormat="1" x14ac:dyDescent="0.2">
      <c r="B393" s="96"/>
      <c r="C393" s="224"/>
      <c r="D393" s="229" t="s">
        <v>156</v>
      </c>
      <c r="E393" s="225" t="s">
        <v>1</v>
      </c>
      <c r="F393" s="223" t="s">
        <v>1091</v>
      </c>
      <c r="G393" s="224"/>
      <c r="H393" s="218">
        <v>57.6</v>
      </c>
      <c r="I393" s="224"/>
      <c r="J393" s="224"/>
      <c r="K393" s="224"/>
      <c r="M393" s="96"/>
    </row>
    <row r="394" spans="2:13" s="12" customFormat="1" x14ac:dyDescent="0.2">
      <c r="B394" s="96"/>
      <c r="C394" s="224"/>
      <c r="D394" s="229" t="s">
        <v>156</v>
      </c>
      <c r="E394" s="225" t="s">
        <v>1</v>
      </c>
      <c r="F394" s="223" t="s">
        <v>1092</v>
      </c>
      <c r="G394" s="224"/>
      <c r="H394" s="218">
        <v>21.6</v>
      </c>
      <c r="I394" s="224"/>
      <c r="J394" s="224"/>
      <c r="K394" s="224"/>
      <c r="M394" s="96"/>
    </row>
    <row r="395" spans="2:13" s="12" customFormat="1" x14ac:dyDescent="0.2">
      <c r="B395" s="96"/>
      <c r="C395" s="224"/>
      <c r="D395" s="229" t="s">
        <v>156</v>
      </c>
      <c r="E395" s="225" t="s">
        <v>1</v>
      </c>
      <c r="F395" s="223" t="s">
        <v>1093</v>
      </c>
      <c r="G395" s="224"/>
      <c r="H395" s="218">
        <v>1.2</v>
      </c>
      <c r="I395" s="224"/>
      <c r="J395" s="224"/>
      <c r="K395" s="224"/>
      <c r="M395" s="96"/>
    </row>
    <row r="396" spans="2:13" s="12" customFormat="1" x14ac:dyDescent="0.2">
      <c r="B396" s="96"/>
      <c r="C396" s="224"/>
      <c r="D396" s="229" t="s">
        <v>156</v>
      </c>
      <c r="E396" s="225" t="s">
        <v>1</v>
      </c>
      <c r="F396" s="223" t="s">
        <v>579</v>
      </c>
      <c r="G396" s="224"/>
      <c r="H396" s="218">
        <v>4.8</v>
      </c>
      <c r="I396" s="224"/>
      <c r="J396" s="224"/>
      <c r="K396" s="224"/>
      <c r="M396" s="96"/>
    </row>
    <row r="397" spans="2:13" s="12" customFormat="1" x14ac:dyDescent="0.2">
      <c r="B397" s="96"/>
      <c r="C397" s="224"/>
      <c r="D397" s="229" t="s">
        <v>156</v>
      </c>
      <c r="E397" s="225" t="s">
        <v>1</v>
      </c>
      <c r="F397" s="223" t="s">
        <v>1094</v>
      </c>
      <c r="G397" s="224"/>
      <c r="H397" s="218">
        <v>9</v>
      </c>
      <c r="I397" s="224"/>
      <c r="J397" s="224"/>
      <c r="K397" s="224"/>
      <c r="M397" s="96"/>
    </row>
    <row r="398" spans="2:13" s="12" customFormat="1" x14ac:dyDescent="0.2">
      <c r="B398" s="96"/>
      <c r="C398" s="224"/>
      <c r="D398" s="229" t="s">
        <v>156</v>
      </c>
      <c r="E398" s="225" t="s">
        <v>1</v>
      </c>
      <c r="F398" s="223" t="s">
        <v>1095</v>
      </c>
      <c r="G398" s="224"/>
      <c r="H398" s="218">
        <v>1.75</v>
      </c>
      <c r="I398" s="224"/>
      <c r="J398" s="224"/>
      <c r="K398" s="224"/>
      <c r="M398" s="96"/>
    </row>
    <row r="399" spans="2:13" s="12" customFormat="1" x14ac:dyDescent="0.2">
      <c r="B399" s="96"/>
      <c r="C399" s="224"/>
      <c r="D399" s="229" t="s">
        <v>156</v>
      </c>
      <c r="E399" s="225" t="s">
        <v>1</v>
      </c>
      <c r="F399" s="223" t="s">
        <v>1096</v>
      </c>
      <c r="G399" s="224"/>
      <c r="H399" s="218">
        <v>7.95</v>
      </c>
      <c r="I399" s="224"/>
      <c r="J399" s="224"/>
      <c r="K399" s="224"/>
      <c r="M399" s="96"/>
    </row>
    <row r="400" spans="2:13" s="12" customFormat="1" x14ac:dyDescent="0.2">
      <c r="B400" s="96"/>
      <c r="C400" s="224"/>
      <c r="D400" s="229" t="s">
        <v>156</v>
      </c>
      <c r="E400" s="225" t="s">
        <v>1</v>
      </c>
      <c r="F400" s="223" t="s">
        <v>1097</v>
      </c>
      <c r="G400" s="224"/>
      <c r="H400" s="218">
        <v>2.2999999999999998</v>
      </c>
      <c r="I400" s="224"/>
      <c r="J400" s="224"/>
      <c r="K400" s="224"/>
      <c r="M400" s="96"/>
    </row>
    <row r="401" spans="2:13" s="12" customFormat="1" x14ac:dyDescent="0.2">
      <c r="B401" s="96"/>
      <c r="C401" s="224"/>
      <c r="D401" s="229" t="s">
        <v>156</v>
      </c>
      <c r="E401" s="225" t="s">
        <v>1</v>
      </c>
      <c r="F401" s="223" t="s">
        <v>1098</v>
      </c>
      <c r="G401" s="224"/>
      <c r="H401" s="218">
        <v>7.9</v>
      </c>
      <c r="I401" s="224"/>
      <c r="J401" s="224"/>
      <c r="K401" s="224"/>
      <c r="M401" s="96"/>
    </row>
    <row r="402" spans="2:13" s="13" customFormat="1" x14ac:dyDescent="0.2">
      <c r="B402" s="100"/>
      <c r="C402" s="224"/>
      <c r="D402" s="229" t="s">
        <v>156</v>
      </c>
      <c r="E402" s="225" t="s">
        <v>1</v>
      </c>
      <c r="F402" s="223" t="s">
        <v>188</v>
      </c>
      <c r="G402" s="224"/>
      <c r="H402" s="218">
        <v>130.9</v>
      </c>
      <c r="I402" s="224"/>
      <c r="J402" s="224"/>
      <c r="K402" s="224"/>
      <c r="M402" s="100"/>
    </row>
    <row r="403" spans="2:13" s="1" customFormat="1" ht="31.5" customHeight="1" x14ac:dyDescent="0.2">
      <c r="B403" s="89"/>
      <c r="C403" s="108" t="s">
        <v>414</v>
      </c>
      <c r="D403" s="108" t="s">
        <v>150</v>
      </c>
      <c r="E403" s="109" t="s">
        <v>588</v>
      </c>
      <c r="F403" s="127" t="s">
        <v>1571</v>
      </c>
      <c r="G403" s="128" t="s">
        <v>234</v>
      </c>
      <c r="H403" s="129">
        <v>1.05</v>
      </c>
      <c r="I403" s="129"/>
      <c r="J403" s="129"/>
      <c r="K403" s="129"/>
      <c r="L403" s="92" t="s">
        <v>154</v>
      </c>
      <c r="M403" s="29"/>
    </row>
    <row r="404" spans="2:13" s="12" customFormat="1" x14ac:dyDescent="0.2">
      <c r="B404" s="96"/>
      <c r="C404" s="224"/>
      <c r="D404" s="229" t="s">
        <v>156</v>
      </c>
      <c r="E404" s="225" t="s">
        <v>1</v>
      </c>
      <c r="F404" s="223" t="s">
        <v>1099</v>
      </c>
      <c r="G404" s="224"/>
      <c r="H404" s="218">
        <v>1.05</v>
      </c>
      <c r="I404" s="218"/>
      <c r="J404" s="218"/>
      <c r="K404" s="218"/>
      <c r="M404" s="96"/>
    </row>
    <row r="405" spans="2:13" s="1" customFormat="1" ht="39.75" customHeight="1" x14ac:dyDescent="0.2">
      <c r="B405" s="89"/>
      <c r="C405" s="108" t="s">
        <v>417</v>
      </c>
      <c r="D405" s="108" t="s">
        <v>150</v>
      </c>
      <c r="E405" s="109" t="s">
        <v>594</v>
      </c>
      <c r="F405" s="127" t="s">
        <v>1710</v>
      </c>
      <c r="G405" s="128" t="s">
        <v>234</v>
      </c>
      <c r="H405" s="129">
        <v>76.650000000000006</v>
      </c>
      <c r="I405" s="129"/>
      <c r="J405" s="129"/>
      <c r="K405" s="129"/>
      <c r="L405" s="92" t="s">
        <v>154</v>
      </c>
      <c r="M405" s="29"/>
    </row>
    <row r="406" spans="2:13" s="1" customFormat="1" ht="32.25" customHeight="1" x14ac:dyDescent="0.2">
      <c r="B406" s="89"/>
      <c r="C406" s="108" t="s">
        <v>434</v>
      </c>
      <c r="D406" s="108" t="s">
        <v>150</v>
      </c>
      <c r="E406" s="109" t="s">
        <v>1100</v>
      </c>
      <c r="F406" s="127" t="s">
        <v>1775</v>
      </c>
      <c r="G406" s="128" t="s">
        <v>234</v>
      </c>
      <c r="H406" s="129">
        <v>2.52</v>
      </c>
      <c r="I406" s="129"/>
      <c r="J406" s="129"/>
      <c r="K406" s="129"/>
      <c r="L406" s="92" t="s">
        <v>154</v>
      </c>
      <c r="M406" s="29"/>
    </row>
    <row r="407" spans="2:13" s="1" customFormat="1" ht="32.25" customHeight="1" x14ac:dyDescent="0.2">
      <c r="B407" s="89"/>
      <c r="C407" s="108" t="s">
        <v>442</v>
      </c>
      <c r="D407" s="108" t="s">
        <v>150</v>
      </c>
      <c r="E407" s="109" t="s">
        <v>597</v>
      </c>
      <c r="F407" s="127" t="s">
        <v>1776</v>
      </c>
      <c r="G407" s="128" t="s">
        <v>234</v>
      </c>
      <c r="H407" s="129">
        <v>75.81</v>
      </c>
      <c r="I407" s="129"/>
      <c r="J407" s="129"/>
      <c r="K407" s="129"/>
      <c r="L407" s="92" t="s">
        <v>154</v>
      </c>
      <c r="M407" s="29"/>
    </row>
    <row r="408" spans="2:13" s="1" customFormat="1" ht="31.5" customHeight="1" x14ac:dyDescent="0.2">
      <c r="B408" s="89"/>
      <c r="C408" s="108" t="s">
        <v>446</v>
      </c>
      <c r="D408" s="108" t="s">
        <v>150</v>
      </c>
      <c r="E408" s="109" t="s">
        <v>608</v>
      </c>
      <c r="F408" s="127" t="s">
        <v>609</v>
      </c>
      <c r="G408" s="128" t="s">
        <v>169</v>
      </c>
      <c r="H408" s="129">
        <v>0.26</v>
      </c>
      <c r="I408" s="129"/>
      <c r="J408" s="129"/>
      <c r="K408" s="129"/>
      <c r="L408" s="92" t="s">
        <v>154</v>
      </c>
      <c r="M408" s="29"/>
    </row>
    <row r="409" spans="2:13" s="11" customFormat="1" ht="22.9" customHeight="1" x14ac:dyDescent="0.2">
      <c r="B409" s="85"/>
      <c r="C409" s="267"/>
      <c r="D409" s="268" t="s">
        <v>56</v>
      </c>
      <c r="E409" s="269" t="s">
        <v>610</v>
      </c>
      <c r="F409" s="269" t="s">
        <v>611</v>
      </c>
      <c r="G409" s="267"/>
      <c r="H409" s="267"/>
      <c r="I409" s="267"/>
      <c r="J409" s="267"/>
      <c r="K409" s="270"/>
      <c r="M409" s="85"/>
    </row>
    <row r="410" spans="2:13" s="1" customFormat="1" ht="103.5" customHeight="1" x14ac:dyDescent="0.2">
      <c r="B410" s="89"/>
      <c r="C410" s="108" t="s">
        <v>449</v>
      </c>
      <c r="D410" s="108" t="s">
        <v>150</v>
      </c>
      <c r="E410" s="109" t="s">
        <v>1101</v>
      </c>
      <c r="F410" s="127" t="s">
        <v>2274</v>
      </c>
      <c r="G410" s="128" t="s">
        <v>348</v>
      </c>
      <c r="H410" s="129">
        <v>1</v>
      </c>
      <c r="I410" s="129"/>
      <c r="J410" s="129"/>
      <c r="K410" s="129"/>
      <c r="L410" s="92" t="s">
        <v>1</v>
      </c>
      <c r="M410" s="29"/>
    </row>
    <row r="411" spans="2:13" s="1" customFormat="1" ht="84" customHeight="1" x14ac:dyDescent="0.2">
      <c r="B411" s="89"/>
      <c r="C411" s="108" t="s">
        <v>452</v>
      </c>
      <c r="D411" s="108" t="s">
        <v>150</v>
      </c>
      <c r="E411" s="109" t="s">
        <v>622</v>
      </c>
      <c r="F411" s="127" t="s">
        <v>1632</v>
      </c>
      <c r="G411" s="128" t="s">
        <v>181</v>
      </c>
      <c r="H411" s="129">
        <v>226</v>
      </c>
      <c r="I411" s="129"/>
      <c r="J411" s="129"/>
      <c r="K411" s="129"/>
      <c r="L411" s="92" t="s">
        <v>1</v>
      </c>
      <c r="M411" s="29"/>
    </row>
    <row r="412" spans="2:13" s="12" customFormat="1" x14ac:dyDescent="0.2">
      <c r="B412" s="96"/>
      <c r="C412" s="224"/>
      <c r="D412" s="229" t="s">
        <v>156</v>
      </c>
      <c r="E412" s="225" t="s">
        <v>1</v>
      </c>
      <c r="F412" s="223" t="s">
        <v>420</v>
      </c>
      <c r="G412" s="224"/>
      <c r="H412" s="218">
        <v>15.12</v>
      </c>
      <c r="I412" s="224"/>
      <c r="J412" s="224"/>
      <c r="K412" s="224"/>
      <c r="M412" s="96"/>
    </row>
    <row r="413" spans="2:13" s="12" customFormat="1" x14ac:dyDescent="0.2">
      <c r="B413" s="96"/>
      <c r="C413" s="224"/>
      <c r="D413" s="229" t="s">
        <v>156</v>
      </c>
      <c r="E413" s="225" t="s">
        <v>1</v>
      </c>
      <c r="F413" s="223" t="s">
        <v>1072</v>
      </c>
      <c r="G413" s="224"/>
      <c r="H413" s="218">
        <v>103.68</v>
      </c>
      <c r="I413" s="224"/>
      <c r="J413" s="224"/>
      <c r="K413" s="224"/>
      <c r="M413" s="96"/>
    </row>
    <row r="414" spans="2:13" s="12" customFormat="1" x14ac:dyDescent="0.2">
      <c r="B414" s="96"/>
      <c r="C414" s="224"/>
      <c r="D414" s="229" t="s">
        <v>156</v>
      </c>
      <c r="E414" s="225" t="s">
        <v>1</v>
      </c>
      <c r="F414" s="223" t="s">
        <v>1073</v>
      </c>
      <c r="G414" s="224"/>
      <c r="H414" s="218">
        <v>38.880000000000003</v>
      </c>
      <c r="I414" s="224"/>
      <c r="J414" s="224"/>
      <c r="K414" s="224"/>
      <c r="M414" s="96"/>
    </row>
    <row r="415" spans="2:13" s="12" customFormat="1" x14ac:dyDescent="0.2">
      <c r="B415" s="96"/>
      <c r="C415" s="224"/>
      <c r="D415" s="229" t="s">
        <v>156</v>
      </c>
      <c r="E415" s="225" t="s">
        <v>1</v>
      </c>
      <c r="F415" s="223" t="s">
        <v>1074</v>
      </c>
      <c r="G415" s="224"/>
      <c r="H415" s="218">
        <v>1.08</v>
      </c>
      <c r="I415" s="224"/>
      <c r="J415" s="224"/>
      <c r="K415" s="224"/>
      <c r="M415" s="96"/>
    </row>
    <row r="416" spans="2:13" s="12" customFormat="1" x14ac:dyDescent="0.2">
      <c r="B416" s="96"/>
      <c r="C416" s="224"/>
      <c r="D416" s="229" t="s">
        <v>156</v>
      </c>
      <c r="E416" s="225" t="s">
        <v>1</v>
      </c>
      <c r="F416" s="223" t="s">
        <v>1075</v>
      </c>
      <c r="G416" s="224"/>
      <c r="H416" s="218">
        <v>12.72</v>
      </c>
      <c r="I416" s="224"/>
      <c r="J416" s="224"/>
      <c r="K416" s="224"/>
      <c r="M416" s="96"/>
    </row>
    <row r="417" spans="2:13" s="12" customFormat="1" x14ac:dyDescent="0.2">
      <c r="B417" s="96"/>
      <c r="C417" s="224"/>
      <c r="D417" s="229" t="s">
        <v>156</v>
      </c>
      <c r="E417" s="225" t="s">
        <v>1</v>
      </c>
      <c r="F417" s="223" t="s">
        <v>1076</v>
      </c>
      <c r="G417" s="224"/>
      <c r="H417" s="218">
        <v>16.2</v>
      </c>
      <c r="I417" s="224"/>
      <c r="J417" s="224"/>
      <c r="K417" s="224"/>
      <c r="M417" s="96"/>
    </row>
    <row r="418" spans="2:13" s="12" customFormat="1" x14ac:dyDescent="0.2">
      <c r="B418" s="96"/>
      <c r="C418" s="224"/>
      <c r="D418" s="229" t="s">
        <v>156</v>
      </c>
      <c r="E418" s="225" t="s">
        <v>1</v>
      </c>
      <c r="F418" s="223" t="s">
        <v>1077</v>
      </c>
      <c r="G418" s="224"/>
      <c r="H418" s="218">
        <v>1.58</v>
      </c>
      <c r="I418" s="224"/>
      <c r="J418" s="224"/>
      <c r="K418" s="224"/>
      <c r="M418" s="96"/>
    </row>
    <row r="419" spans="2:13" s="12" customFormat="1" x14ac:dyDescent="0.2">
      <c r="B419" s="96"/>
      <c r="C419" s="224"/>
      <c r="D419" s="229" t="s">
        <v>156</v>
      </c>
      <c r="E419" s="225" t="s">
        <v>1</v>
      </c>
      <c r="F419" s="223" t="s">
        <v>1078</v>
      </c>
      <c r="G419" s="224"/>
      <c r="H419" s="218">
        <v>7.16</v>
      </c>
      <c r="I419" s="224"/>
      <c r="J419" s="224"/>
      <c r="K419" s="224"/>
      <c r="M419" s="96"/>
    </row>
    <row r="420" spans="2:13" s="12" customFormat="1" x14ac:dyDescent="0.2">
      <c r="B420" s="96"/>
      <c r="C420" s="224"/>
      <c r="D420" s="229" t="s">
        <v>156</v>
      </c>
      <c r="E420" s="225" t="s">
        <v>1</v>
      </c>
      <c r="F420" s="223" t="s">
        <v>1079</v>
      </c>
      <c r="G420" s="224"/>
      <c r="H420" s="218">
        <v>6.67</v>
      </c>
      <c r="I420" s="224"/>
      <c r="J420" s="224"/>
      <c r="K420" s="224"/>
      <c r="M420" s="96"/>
    </row>
    <row r="421" spans="2:13" s="12" customFormat="1" x14ac:dyDescent="0.2">
      <c r="B421" s="96"/>
      <c r="C421" s="224"/>
      <c r="D421" s="229" t="s">
        <v>156</v>
      </c>
      <c r="E421" s="225" t="s">
        <v>1</v>
      </c>
      <c r="F421" s="223" t="s">
        <v>1080</v>
      </c>
      <c r="G421" s="224"/>
      <c r="H421" s="218">
        <v>22.91</v>
      </c>
      <c r="I421" s="224"/>
      <c r="J421" s="224"/>
      <c r="K421" s="224"/>
      <c r="M421" s="96"/>
    </row>
    <row r="422" spans="2:13" s="13" customFormat="1" x14ac:dyDescent="0.2">
      <c r="B422" s="100"/>
      <c r="C422" s="224"/>
      <c r="D422" s="229" t="s">
        <v>156</v>
      </c>
      <c r="E422" s="225" t="s">
        <v>1</v>
      </c>
      <c r="F422" s="223" t="s">
        <v>188</v>
      </c>
      <c r="G422" s="224"/>
      <c r="H422" s="218">
        <v>226</v>
      </c>
      <c r="I422" s="224"/>
      <c r="J422" s="224"/>
      <c r="K422" s="224"/>
      <c r="M422" s="100"/>
    </row>
    <row r="423" spans="2:13" s="1" customFormat="1" ht="69" customHeight="1" x14ac:dyDescent="0.2">
      <c r="B423" s="89"/>
      <c r="C423" s="273" t="s">
        <v>455</v>
      </c>
      <c r="D423" s="273" t="s">
        <v>218</v>
      </c>
      <c r="E423" s="274" t="s">
        <v>624</v>
      </c>
      <c r="F423" s="201" t="s">
        <v>2209</v>
      </c>
      <c r="G423" s="202" t="s">
        <v>348</v>
      </c>
      <c r="H423" s="203">
        <v>7</v>
      </c>
      <c r="I423" s="203"/>
      <c r="J423" s="240"/>
      <c r="K423" s="203"/>
      <c r="L423" s="104" t="s">
        <v>1</v>
      </c>
      <c r="M423" s="105"/>
    </row>
    <row r="424" spans="2:13" s="1" customFormat="1" ht="58.5" customHeight="1" x14ac:dyDescent="0.2">
      <c r="B424" s="89"/>
      <c r="C424" s="273" t="s">
        <v>458</v>
      </c>
      <c r="D424" s="273" t="s">
        <v>218</v>
      </c>
      <c r="E424" s="274" t="s">
        <v>629</v>
      </c>
      <c r="F424" s="201" t="s">
        <v>2210</v>
      </c>
      <c r="G424" s="202" t="s">
        <v>348</v>
      </c>
      <c r="H424" s="203">
        <v>24</v>
      </c>
      <c r="I424" s="203"/>
      <c r="J424" s="240"/>
      <c r="K424" s="203"/>
      <c r="L424" s="104" t="s">
        <v>1</v>
      </c>
      <c r="M424" s="105"/>
    </row>
    <row r="425" spans="2:13" s="1" customFormat="1" ht="56.25" customHeight="1" x14ac:dyDescent="0.2">
      <c r="B425" s="89"/>
      <c r="C425" s="273" t="s">
        <v>460</v>
      </c>
      <c r="D425" s="273" t="s">
        <v>218</v>
      </c>
      <c r="E425" s="274" t="s">
        <v>634</v>
      </c>
      <c r="F425" s="201" t="s">
        <v>2211</v>
      </c>
      <c r="G425" s="202" t="s">
        <v>348</v>
      </c>
      <c r="H425" s="203">
        <v>9</v>
      </c>
      <c r="I425" s="203"/>
      <c r="J425" s="240"/>
      <c r="K425" s="203"/>
      <c r="L425" s="104" t="s">
        <v>1</v>
      </c>
      <c r="M425" s="105"/>
    </row>
    <row r="426" spans="2:13" s="1" customFormat="1" ht="55.5" customHeight="1" x14ac:dyDescent="0.2">
      <c r="B426" s="89"/>
      <c r="C426" s="273" t="s">
        <v>464</v>
      </c>
      <c r="D426" s="273" t="s">
        <v>218</v>
      </c>
      <c r="E426" s="274" t="s">
        <v>636</v>
      </c>
      <c r="F426" s="201" t="s">
        <v>2212</v>
      </c>
      <c r="G426" s="202" t="s">
        <v>348</v>
      </c>
      <c r="H426" s="203">
        <v>1</v>
      </c>
      <c r="I426" s="203"/>
      <c r="J426" s="240"/>
      <c r="K426" s="203"/>
      <c r="L426" s="104" t="s">
        <v>1</v>
      </c>
      <c r="M426" s="105"/>
    </row>
    <row r="427" spans="2:13" s="1" customFormat="1" ht="69" customHeight="1" x14ac:dyDescent="0.2">
      <c r="B427" s="89"/>
      <c r="C427" s="273" t="s">
        <v>468</v>
      </c>
      <c r="D427" s="273" t="s">
        <v>218</v>
      </c>
      <c r="E427" s="274" t="s">
        <v>638</v>
      </c>
      <c r="F427" s="201" t="s">
        <v>2213</v>
      </c>
      <c r="G427" s="202" t="s">
        <v>348</v>
      </c>
      <c r="H427" s="203">
        <v>1</v>
      </c>
      <c r="I427" s="203"/>
      <c r="J427" s="240"/>
      <c r="K427" s="203"/>
      <c r="L427" s="104" t="s">
        <v>1</v>
      </c>
      <c r="M427" s="105"/>
    </row>
    <row r="428" spans="2:13" s="1" customFormat="1" ht="57" customHeight="1" x14ac:dyDescent="0.2">
      <c r="B428" s="89"/>
      <c r="C428" s="273" t="s">
        <v>475</v>
      </c>
      <c r="D428" s="273" t="s">
        <v>218</v>
      </c>
      <c r="E428" s="274" t="s">
        <v>645</v>
      </c>
      <c r="F428" s="201" t="s">
        <v>2214</v>
      </c>
      <c r="G428" s="202" t="s">
        <v>348</v>
      </c>
      <c r="H428" s="203">
        <v>6</v>
      </c>
      <c r="I428" s="203"/>
      <c r="J428" s="240"/>
      <c r="K428" s="203"/>
      <c r="L428" s="104" t="s">
        <v>1</v>
      </c>
      <c r="M428" s="105"/>
    </row>
    <row r="429" spans="2:13" s="1" customFormat="1" ht="49.5" customHeight="1" x14ac:dyDescent="0.2">
      <c r="B429" s="89"/>
      <c r="C429" s="273" t="s">
        <v>477</v>
      </c>
      <c r="D429" s="273" t="s">
        <v>218</v>
      </c>
      <c r="E429" s="274" t="s">
        <v>648</v>
      </c>
      <c r="F429" s="201" t="s">
        <v>2215</v>
      </c>
      <c r="G429" s="202" t="s">
        <v>348</v>
      </c>
      <c r="H429" s="203">
        <v>1</v>
      </c>
      <c r="I429" s="203"/>
      <c r="J429" s="240"/>
      <c r="K429" s="203"/>
      <c r="L429" s="104" t="s">
        <v>1</v>
      </c>
      <c r="M429" s="105"/>
    </row>
    <row r="430" spans="2:13" s="1" customFormat="1" ht="63.75" customHeight="1" x14ac:dyDescent="0.2">
      <c r="B430" s="89"/>
      <c r="C430" s="273" t="s">
        <v>481</v>
      </c>
      <c r="D430" s="273" t="s">
        <v>218</v>
      </c>
      <c r="E430" s="274" t="s">
        <v>650</v>
      </c>
      <c r="F430" s="201" t="s">
        <v>2216</v>
      </c>
      <c r="G430" s="202" t="s">
        <v>348</v>
      </c>
      <c r="H430" s="203">
        <v>4</v>
      </c>
      <c r="I430" s="203"/>
      <c r="J430" s="240"/>
      <c r="K430" s="203"/>
      <c r="L430" s="104" t="s">
        <v>1</v>
      </c>
      <c r="M430" s="105"/>
    </row>
    <row r="431" spans="2:13" s="1" customFormat="1" ht="69.75" customHeight="1" x14ac:dyDescent="0.2">
      <c r="B431" s="89"/>
      <c r="C431" s="273" t="s">
        <v>483</v>
      </c>
      <c r="D431" s="273" t="s">
        <v>218</v>
      </c>
      <c r="E431" s="274" t="s">
        <v>655</v>
      </c>
      <c r="F431" s="201" t="s">
        <v>1841</v>
      </c>
      <c r="G431" s="202" t="s">
        <v>348</v>
      </c>
      <c r="H431" s="203">
        <v>1</v>
      </c>
      <c r="I431" s="203"/>
      <c r="J431" s="240"/>
      <c r="K431" s="203"/>
      <c r="L431" s="104" t="s">
        <v>1</v>
      </c>
      <c r="M431" s="105"/>
    </row>
    <row r="432" spans="2:13" s="1" customFormat="1" ht="68.25" customHeight="1" x14ac:dyDescent="0.2">
      <c r="B432" s="89"/>
      <c r="C432" s="273" t="s">
        <v>488</v>
      </c>
      <c r="D432" s="273" t="s">
        <v>218</v>
      </c>
      <c r="E432" s="274" t="s">
        <v>658</v>
      </c>
      <c r="F432" s="201" t="s">
        <v>1708</v>
      </c>
      <c r="G432" s="202" t="s">
        <v>348</v>
      </c>
      <c r="H432" s="203">
        <v>1</v>
      </c>
      <c r="I432" s="203"/>
      <c r="J432" s="240"/>
      <c r="K432" s="203"/>
      <c r="L432" s="104" t="s">
        <v>1</v>
      </c>
      <c r="M432" s="105"/>
    </row>
    <row r="433" spans="2:13" s="1" customFormat="1" ht="59.25" customHeight="1" x14ac:dyDescent="0.2">
      <c r="B433" s="89"/>
      <c r="C433" s="108" t="s">
        <v>496</v>
      </c>
      <c r="D433" s="108" t="s">
        <v>150</v>
      </c>
      <c r="E433" s="109" t="s">
        <v>662</v>
      </c>
      <c r="F433" s="127" t="s">
        <v>1830</v>
      </c>
      <c r="G433" s="128" t="s">
        <v>348</v>
      </c>
      <c r="H433" s="129">
        <v>1</v>
      </c>
      <c r="I433" s="129"/>
      <c r="J433" s="129"/>
      <c r="K433" s="129"/>
      <c r="L433" s="92" t="s">
        <v>1</v>
      </c>
      <c r="M433" s="29"/>
    </row>
    <row r="434" spans="2:13" s="1" customFormat="1" ht="57.75" customHeight="1" x14ac:dyDescent="0.2">
      <c r="B434" s="89"/>
      <c r="C434" s="273" t="s">
        <v>499</v>
      </c>
      <c r="D434" s="273" t="s">
        <v>218</v>
      </c>
      <c r="E434" s="274" t="s">
        <v>664</v>
      </c>
      <c r="F434" s="201" t="s">
        <v>1709</v>
      </c>
      <c r="G434" s="202" t="s">
        <v>348</v>
      </c>
      <c r="H434" s="203">
        <v>1</v>
      </c>
      <c r="I434" s="203"/>
      <c r="J434" s="240"/>
      <c r="K434" s="203"/>
      <c r="L434" s="104" t="s">
        <v>1</v>
      </c>
      <c r="M434" s="105"/>
    </row>
    <row r="435" spans="2:13" s="1" customFormat="1" ht="49.5" customHeight="1" x14ac:dyDescent="0.2">
      <c r="B435" s="89"/>
      <c r="C435" s="108" t="s">
        <v>501</v>
      </c>
      <c r="D435" s="108" t="s">
        <v>150</v>
      </c>
      <c r="E435" s="109" t="s">
        <v>674</v>
      </c>
      <c r="F435" s="127" t="s">
        <v>1713</v>
      </c>
      <c r="G435" s="128" t="s">
        <v>181</v>
      </c>
      <c r="H435" s="129">
        <v>66.89</v>
      </c>
      <c r="I435" s="129"/>
      <c r="J435" s="129"/>
      <c r="K435" s="129"/>
      <c r="L435" s="92" t="s">
        <v>675</v>
      </c>
      <c r="M435" s="29"/>
    </row>
    <row r="436" spans="2:13" s="12" customFormat="1" x14ac:dyDescent="0.2">
      <c r="B436" s="96"/>
      <c r="C436" s="224"/>
      <c r="D436" s="229" t="s">
        <v>156</v>
      </c>
      <c r="E436" s="225" t="s">
        <v>1</v>
      </c>
      <c r="F436" s="223" t="s">
        <v>1102</v>
      </c>
      <c r="G436" s="224"/>
      <c r="H436" s="218">
        <v>13.98</v>
      </c>
      <c r="I436" s="224"/>
      <c r="J436" s="224"/>
      <c r="K436" s="224"/>
      <c r="M436" s="96"/>
    </row>
    <row r="437" spans="2:13" s="12" customFormat="1" x14ac:dyDescent="0.2">
      <c r="B437" s="96"/>
      <c r="C437" s="224"/>
      <c r="D437" s="229" t="s">
        <v>156</v>
      </c>
      <c r="E437" s="225" t="s">
        <v>1</v>
      </c>
      <c r="F437" s="223" t="s">
        <v>1103</v>
      </c>
      <c r="G437" s="224"/>
      <c r="H437" s="218">
        <v>20.56</v>
      </c>
      <c r="I437" s="224"/>
      <c r="J437" s="224"/>
      <c r="K437" s="224"/>
      <c r="M437" s="96"/>
    </row>
    <row r="438" spans="2:13" s="12" customFormat="1" x14ac:dyDescent="0.2">
      <c r="B438" s="96"/>
      <c r="C438" s="224"/>
      <c r="D438" s="229" t="s">
        <v>156</v>
      </c>
      <c r="E438" s="225" t="s">
        <v>1</v>
      </c>
      <c r="F438" s="223" t="s">
        <v>1104</v>
      </c>
      <c r="G438" s="224"/>
      <c r="H438" s="218">
        <v>12.59</v>
      </c>
      <c r="I438" s="224"/>
      <c r="J438" s="224"/>
      <c r="K438" s="224"/>
      <c r="M438" s="96"/>
    </row>
    <row r="439" spans="2:13" s="12" customFormat="1" x14ac:dyDescent="0.2">
      <c r="B439" s="96"/>
      <c r="C439" s="224"/>
      <c r="D439" s="229" t="s">
        <v>156</v>
      </c>
      <c r="E439" s="225" t="s">
        <v>1</v>
      </c>
      <c r="F439" s="223" t="s">
        <v>1105</v>
      </c>
      <c r="G439" s="224"/>
      <c r="H439" s="218">
        <v>11.14</v>
      </c>
      <c r="I439" s="224"/>
      <c r="J439" s="224"/>
      <c r="K439" s="224"/>
      <c r="M439" s="96"/>
    </row>
    <row r="440" spans="2:13" s="12" customFormat="1" x14ac:dyDescent="0.2">
      <c r="B440" s="96"/>
      <c r="C440" s="224"/>
      <c r="D440" s="229" t="s">
        <v>156</v>
      </c>
      <c r="E440" s="225" t="s">
        <v>1</v>
      </c>
      <c r="F440" s="223" t="s">
        <v>1106</v>
      </c>
      <c r="G440" s="224"/>
      <c r="H440" s="218">
        <v>6.19</v>
      </c>
      <c r="I440" s="224"/>
      <c r="J440" s="224"/>
      <c r="K440" s="224"/>
      <c r="M440" s="96"/>
    </row>
    <row r="441" spans="2:13" s="12" customFormat="1" x14ac:dyDescent="0.2">
      <c r="B441" s="96"/>
      <c r="C441" s="224"/>
      <c r="D441" s="229" t="s">
        <v>156</v>
      </c>
      <c r="E441" s="225" t="s">
        <v>1</v>
      </c>
      <c r="F441" s="223" t="s">
        <v>1107</v>
      </c>
      <c r="G441" s="224"/>
      <c r="H441" s="218">
        <v>1.45</v>
      </c>
      <c r="I441" s="224"/>
      <c r="J441" s="224"/>
      <c r="K441" s="224"/>
      <c r="M441" s="96"/>
    </row>
    <row r="442" spans="2:13" s="12" customFormat="1" x14ac:dyDescent="0.2">
      <c r="B442" s="96"/>
      <c r="C442" s="224"/>
      <c r="D442" s="229" t="s">
        <v>156</v>
      </c>
      <c r="E442" s="225" t="s">
        <v>1</v>
      </c>
      <c r="F442" s="223" t="s">
        <v>1108</v>
      </c>
      <c r="G442" s="224"/>
      <c r="H442" s="218">
        <v>0.98</v>
      </c>
      <c r="I442" s="224"/>
      <c r="J442" s="224"/>
      <c r="K442" s="224"/>
      <c r="M442" s="96"/>
    </row>
    <row r="443" spans="2:13" s="13" customFormat="1" x14ac:dyDescent="0.2">
      <c r="B443" s="100"/>
      <c r="C443" s="224"/>
      <c r="D443" s="229" t="s">
        <v>156</v>
      </c>
      <c r="E443" s="225" t="s">
        <v>1</v>
      </c>
      <c r="F443" s="223" t="s">
        <v>188</v>
      </c>
      <c r="G443" s="224"/>
      <c r="H443" s="218">
        <v>66.89</v>
      </c>
      <c r="I443" s="218"/>
      <c r="J443" s="224"/>
      <c r="K443" s="224"/>
      <c r="M443" s="100"/>
    </row>
    <row r="444" spans="2:13" s="1" customFormat="1" ht="21.75" customHeight="1" x14ac:dyDescent="0.2">
      <c r="B444" s="89"/>
      <c r="C444" s="108" t="s">
        <v>503</v>
      </c>
      <c r="D444" s="108" t="s">
        <v>150</v>
      </c>
      <c r="E444" s="109" t="s">
        <v>684</v>
      </c>
      <c r="F444" s="127" t="s">
        <v>1565</v>
      </c>
      <c r="G444" s="128" t="s">
        <v>181</v>
      </c>
      <c r="H444" s="129">
        <v>66.89</v>
      </c>
      <c r="I444" s="129"/>
      <c r="J444" s="129"/>
      <c r="K444" s="129"/>
      <c r="L444" s="92" t="s">
        <v>1</v>
      </c>
      <c r="M444" s="29"/>
    </row>
    <row r="445" spans="2:13" s="1" customFormat="1" ht="21.75" customHeight="1" x14ac:dyDescent="0.2">
      <c r="B445" s="89"/>
      <c r="C445" s="108" t="s">
        <v>506</v>
      </c>
      <c r="D445" s="108" t="s">
        <v>150</v>
      </c>
      <c r="E445" s="109" t="s">
        <v>1109</v>
      </c>
      <c r="F445" s="127" t="s">
        <v>1595</v>
      </c>
      <c r="G445" s="128" t="s">
        <v>234</v>
      </c>
      <c r="H445" s="129">
        <v>12.5</v>
      </c>
      <c r="I445" s="129"/>
      <c r="J445" s="129"/>
      <c r="K445" s="129"/>
      <c r="L445" s="92" t="s">
        <v>1</v>
      </c>
      <c r="M445" s="29"/>
    </row>
    <row r="446" spans="2:13" s="12" customFormat="1" x14ac:dyDescent="0.2">
      <c r="B446" s="96"/>
      <c r="C446" s="224"/>
      <c r="D446" s="229" t="s">
        <v>156</v>
      </c>
      <c r="E446" s="225" t="s">
        <v>1</v>
      </c>
      <c r="F446" s="223" t="s">
        <v>1110</v>
      </c>
      <c r="G446" s="224"/>
      <c r="H446" s="218">
        <v>12.5</v>
      </c>
      <c r="I446" s="218"/>
      <c r="J446" s="218"/>
      <c r="K446" s="218"/>
      <c r="M446" s="96"/>
    </row>
    <row r="447" spans="2:13" s="1" customFormat="1" ht="30" customHeight="1" x14ac:dyDescent="0.2">
      <c r="B447" s="89"/>
      <c r="C447" s="108" t="s">
        <v>508</v>
      </c>
      <c r="D447" s="108" t="s">
        <v>150</v>
      </c>
      <c r="E447" s="109" t="s">
        <v>686</v>
      </c>
      <c r="F447" s="127" t="s">
        <v>687</v>
      </c>
      <c r="G447" s="128" t="s">
        <v>169</v>
      </c>
      <c r="H447" s="129">
        <v>0.62</v>
      </c>
      <c r="I447" s="129"/>
      <c r="J447" s="129"/>
      <c r="K447" s="129"/>
      <c r="L447" s="92" t="s">
        <v>154</v>
      </c>
      <c r="M447" s="29"/>
    </row>
    <row r="448" spans="2:13" s="11" customFormat="1" ht="22.9" customHeight="1" x14ac:dyDescent="0.2">
      <c r="B448" s="85"/>
      <c r="C448" s="267"/>
      <c r="D448" s="268" t="s">
        <v>56</v>
      </c>
      <c r="E448" s="269" t="s">
        <v>688</v>
      </c>
      <c r="F448" s="269" t="s">
        <v>689</v>
      </c>
      <c r="G448" s="267"/>
      <c r="H448" s="267"/>
      <c r="I448" s="267"/>
      <c r="J448" s="267"/>
      <c r="K448" s="270"/>
      <c r="M448" s="85"/>
    </row>
    <row r="449" spans="2:13" s="1" customFormat="1" ht="74.25" customHeight="1" x14ac:dyDescent="0.2">
      <c r="B449" s="89"/>
      <c r="C449" s="108" t="s">
        <v>510</v>
      </c>
      <c r="D449" s="108" t="s">
        <v>150</v>
      </c>
      <c r="E449" s="109" t="s">
        <v>691</v>
      </c>
      <c r="F449" s="127" t="s">
        <v>1778</v>
      </c>
      <c r="G449" s="128" t="s">
        <v>181</v>
      </c>
      <c r="H449" s="129">
        <v>85</v>
      </c>
      <c r="I449" s="129"/>
      <c r="J449" s="129"/>
      <c r="K449" s="129"/>
      <c r="L449" s="92" t="s">
        <v>1</v>
      </c>
      <c r="M449" s="29"/>
    </row>
    <row r="450" spans="2:13" s="1" customFormat="1" ht="69.75" customHeight="1" x14ac:dyDescent="0.2">
      <c r="B450" s="89"/>
      <c r="C450" s="108" t="s">
        <v>512</v>
      </c>
      <c r="D450" s="108" t="s">
        <v>150</v>
      </c>
      <c r="E450" s="109" t="s">
        <v>693</v>
      </c>
      <c r="F450" s="127" t="s">
        <v>1779</v>
      </c>
      <c r="G450" s="128" t="s">
        <v>181</v>
      </c>
      <c r="H450" s="129">
        <v>85</v>
      </c>
      <c r="I450" s="129"/>
      <c r="J450" s="129"/>
      <c r="K450" s="129"/>
      <c r="L450" s="92" t="s">
        <v>1</v>
      </c>
      <c r="M450" s="29"/>
    </row>
    <row r="451" spans="2:13" s="11" customFormat="1" ht="22.9" customHeight="1" x14ac:dyDescent="0.2">
      <c r="B451" s="85"/>
      <c r="C451" s="267"/>
      <c r="D451" s="268" t="s">
        <v>56</v>
      </c>
      <c r="E451" s="269" t="s">
        <v>694</v>
      </c>
      <c r="F451" s="269" t="s">
        <v>695</v>
      </c>
      <c r="G451" s="267"/>
      <c r="H451" s="321"/>
      <c r="I451" s="267"/>
      <c r="J451" s="267"/>
      <c r="K451" s="270"/>
      <c r="M451" s="85"/>
    </row>
    <row r="452" spans="2:13" s="1" customFormat="1" ht="39" customHeight="1" x14ac:dyDescent="0.2">
      <c r="B452" s="89"/>
      <c r="C452" s="108" t="s">
        <v>514</v>
      </c>
      <c r="D452" s="108" t="s">
        <v>150</v>
      </c>
      <c r="E452" s="109" t="s">
        <v>697</v>
      </c>
      <c r="F452" s="127" t="s">
        <v>1649</v>
      </c>
      <c r="G452" s="128" t="s">
        <v>181</v>
      </c>
      <c r="H452" s="129">
        <v>83.41</v>
      </c>
      <c r="I452" s="129"/>
      <c r="J452" s="129"/>
      <c r="K452" s="129"/>
      <c r="L452" s="92" t="s">
        <v>1</v>
      </c>
      <c r="M452" s="29"/>
    </row>
    <row r="453" spans="2:13" s="14" customFormat="1" x14ac:dyDescent="0.2">
      <c r="B453" s="106"/>
      <c r="C453" s="224"/>
      <c r="D453" s="229" t="s">
        <v>156</v>
      </c>
      <c r="E453" s="225" t="s">
        <v>1</v>
      </c>
      <c r="F453" s="223" t="s">
        <v>1029</v>
      </c>
      <c r="G453" s="224"/>
      <c r="H453" s="225" t="s">
        <v>1</v>
      </c>
      <c r="I453" s="224"/>
      <c r="J453" s="224"/>
      <c r="K453" s="224"/>
      <c r="M453" s="106"/>
    </row>
    <row r="454" spans="2:13" s="12" customFormat="1" x14ac:dyDescent="0.2">
      <c r="B454" s="96"/>
      <c r="C454" s="224"/>
      <c r="D454" s="229" t="s">
        <v>156</v>
      </c>
      <c r="E454" s="225" t="s">
        <v>1</v>
      </c>
      <c r="F454" s="223" t="s">
        <v>236</v>
      </c>
      <c r="G454" s="224"/>
      <c r="H454" s="218">
        <v>5.88</v>
      </c>
      <c r="I454" s="224"/>
      <c r="J454" s="224"/>
      <c r="K454" s="224"/>
      <c r="M454" s="96"/>
    </row>
    <row r="455" spans="2:13" s="12" customFormat="1" x14ac:dyDescent="0.2">
      <c r="B455" s="96"/>
      <c r="C455" s="224"/>
      <c r="D455" s="229" t="s">
        <v>156</v>
      </c>
      <c r="E455" s="225" t="s">
        <v>1</v>
      </c>
      <c r="F455" s="223" t="s">
        <v>1030</v>
      </c>
      <c r="G455" s="224"/>
      <c r="H455" s="218">
        <v>28.8</v>
      </c>
      <c r="I455" s="224"/>
      <c r="J455" s="224"/>
      <c r="K455" s="224"/>
      <c r="M455" s="96"/>
    </row>
    <row r="456" spans="2:13" s="12" customFormat="1" x14ac:dyDescent="0.2">
      <c r="B456" s="96"/>
      <c r="C456" s="224"/>
      <c r="D456" s="229" t="s">
        <v>156</v>
      </c>
      <c r="E456" s="225" t="s">
        <v>1</v>
      </c>
      <c r="F456" s="223" t="s">
        <v>1031</v>
      </c>
      <c r="G456" s="224"/>
      <c r="H456" s="218">
        <v>10.8</v>
      </c>
      <c r="I456" s="224"/>
      <c r="J456" s="224"/>
      <c r="K456" s="224"/>
      <c r="M456" s="96"/>
    </row>
    <row r="457" spans="2:13" s="12" customFormat="1" x14ac:dyDescent="0.2">
      <c r="B457" s="96"/>
      <c r="C457" s="224"/>
      <c r="D457" s="229" t="s">
        <v>156</v>
      </c>
      <c r="E457" s="225" t="s">
        <v>1</v>
      </c>
      <c r="F457" s="223" t="s">
        <v>1032</v>
      </c>
      <c r="G457" s="224"/>
      <c r="H457" s="218">
        <v>0.6</v>
      </c>
      <c r="I457" s="224"/>
      <c r="J457" s="224"/>
      <c r="K457" s="224"/>
      <c r="M457" s="96"/>
    </row>
    <row r="458" spans="2:13" s="12" customFormat="1" x14ac:dyDescent="0.2">
      <c r="B458" s="96"/>
      <c r="C458" s="224"/>
      <c r="D458" s="229" t="s">
        <v>156</v>
      </c>
      <c r="E458" s="225" t="s">
        <v>1</v>
      </c>
      <c r="F458" s="223" t="s">
        <v>1033</v>
      </c>
      <c r="G458" s="224"/>
      <c r="H458" s="218">
        <v>2.02</v>
      </c>
      <c r="I458" s="224"/>
      <c r="J458" s="224"/>
      <c r="K458" s="224"/>
      <c r="M458" s="96"/>
    </row>
    <row r="459" spans="2:13" s="12" customFormat="1" x14ac:dyDescent="0.2">
      <c r="B459" s="96"/>
      <c r="C459" s="224"/>
      <c r="D459" s="229" t="s">
        <v>156</v>
      </c>
      <c r="E459" s="225" t="s">
        <v>1</v>
      </c>
      <c r="F459" s="223" t="s">
        <v>1034</v>
      </c>
      <c r="G459" s="224"/>
      <c r="H459" s="218">
        <v>6.12</v>
      </c>
      <c r="I459" s="224"/>
      <c r="J459" s="224"/>
      <c r="K459" s="224"/>
      <c r="M459" s="96"/>
    </row>
    <row r="460" spans="2:13" s="12" customFormat="1" x14ac:dyDescent="0.2">
      <c r="B460" s="96"/>
      <c r="C460" s="224"/>
      <c r="D460" s="229" t="s">
        <v>156</v>
      </c>
      <c r="E460" s="225" t="s">
        <v>1</v>
      </c>
      <c r="F460" s="223" t="s">
        <v>1035</v>
      </c>
      <c r="G460" s="224"/>
      <c r="H460" s="218">
        <v>0.71</v>
      </c>
      <c r="I460" s="224"/>
      <c r="J460" s="224"/>
      <c r="K460" s="224"/>
      <c r="M460" s="96"/>
    </row>
    <row r="461" spans="2:13" s="12" customFormat="1" x14ac:dyDescent="0.2">
      <c r="B461" s="96"/>
      <c r="C461" s="224"/>
      <c r="D461" s="229" t="s">
        <v>156</v>
      </c>
      <c r="E461" s="225" t="s">
        <v>1</v>
      </c>
      <c r="F461" s="223" t="s">
        <v>1036</v>
      </c>
      <c r="G461" s="224"/>
      <c r="H461" s="218">
        <v>2.67</v>
      </c>
      <c r="I461" s="224"/>
      <c r="J461" s="224"/>
      <c r="K461" s="224"/>
      <c r="M461" s="96"/>
    </row>
    <row r="462" spans="2:13" s="12" customFormat="1" x14ac:dyDescent="0.2">
      <c r="B462" s="96"/>
      <c r="C462" s="224"/>
      <c r="D462" s="229" t="s">
        <v>156</v>
      </c>
      <c r="E462" s="225" t="s">
        <v>1</v>
      </c>
      <c r="F462" s="223" t="s">
        <v>1037</v>
      </c>
      <c r="G462" s="224"/>
      <c r="H462" s="218">
        <v>1.62</v>
      </c>
      <c r="I462" s="224"/>
      <c r="J462" s="224"/>
      <c r="K462" s="224"/>
      <c r="M462" s="96"/>
    </row>
    <row r="463" spans="2:13" s="12" customFormat="1" x14ac:dyDescent="0.2">
      <c r="B463" s="96"/>
      <c r="C463" s="224"/>
      <c r="D463" s="229" t="s">
        <v>156</v>
      </c>
      <c r="E463" s="225" t="s">
        <v>1</v>
      </c>
      <c r="F463" s="223" t="s">
        <v>1038</v>
      </c>
      <c r="G463" s="224"/>
      <c r="H463" s="218">
        <v>2.74</v>
      </c>
      <c r="I463" s="224"/>
      <c r="J463" s="224"/>
      <c r="K463" s="224"/>
      <c r="M463" s="96"/>
    </row>
    <row r="464" spans="2:13" s="14" customFormat="1" x14ac:dyDescent="0.2">
      <c r="B464" s="106"/>
      <c r="C464" s="224"/>
      <c r="D464" s="229" t="s">
        <v>156</v>
      </c>
      <c r="E464" s="225" t="s">
        <v>1</v>
      </c>
      <c r="F464" s="223" t="s">
        <v>262</v>
      </c>
      <c r="G464" s="224"/>
      <c r="H464" s="228" t="s">
        <v>1</v>
      </c>
      <c r="I464" s="224"/>
      <c r="J464" s="224"/>
      <c r="K464" s="224"/>
      <c r="M464" s="106"/>
    </row>
    <row r="465" spans="2:13" s="12" customFormat="1" x14ac:dyDescent="0.2">
      <c r="B465" s="96"/>
      <c r="C465" s="224"/>
      <c r="D465" s="229" t="s">
        <v>156</v>
      </c>
      <c r="E465" s="225" t="s">
        <v>1</v>
      </c>
      <c r="F465" s="223" t="s">
        <v>1039</v>
      </c>
      <c r="G465" s="224"/>
      <c r="H465" s="218">
        <v>1.45</v>
      </c>
      <c r="I465" s="224"/>
      <c r="J465" s="224"/>
      <c r="K465" s="224"/>
      <c r="M465" s="96"/>
    </row>
    <row r="466" spans="2:13" s="12" customFormat="1" x14ac:dyDescent="0.2">
      <c r="B466" s="96"/>
      <c r="C466" s="224"/>
      <c r="D466" s="229" t="s">
        <v>156</v>
      </c>
      <c r="E466" s="225" t="s">
        <v>1</v>
      </c>
      <c r="F466" s="223" t="s">
        <v>1633</v>
      </c>
      <c r="G466" s="224"/>
      <c r="H466" s="228" t="s">
        <v>1</v>
      </c>
      <c r="I466" s="224"/>
      <c r="J466" s="224"/>
      <c r="K466" s="224"/>
      <c r="M466" s="96"/>
    </row>
    <row r="467" spans="2:13" s="12" customFormat="1" x14ac:dyDescent="0.2">
      <c r="B467" s="96"/>
      <c r="C467" s="224"/>
      <c r="D467" s="229" t="s">
        <v>156</v>
      </c>
      <c r="E467" s="225" t="s">
        <v>1</v>
      </c>
      <c r="F467" s="337">
        <v>20</v>
      </c>
      <c r="G467" s="224"/>
      <c r="H467" s="218">
        <v>20</v>
      </c>
      <c r="I467" s="224"/>
      <c r="J467" s="224"/>
      <c r="K467" s="224"/>
      <c r="M467" s="96"/>
    </row>
    <row r="468" spans="2:13" s="13" customFormat="1" x14ac:dyDescent="0.2">
      <c r="B468" s="100"/>
      <c r="C468" s="224"/>
      <c r="D468" s="229" t="s">
        <v>156</v>
      </c>
      <c r="E468" s="225" t="s">
        <v>1</v>
      </c>
      <c r="F468" s="223" t="s">
        <v>188</v>
      </c>
      <c r="G468" s="224"/>
      <c r="H468" s="218">
        <v>83.41</v>
      </c>
      <c r="I468" s="224"/>
      <c r="J468" s="224"/>
      <c r="K468" s="224"/>
      <c r="M468" s="100"/>
    </row>
    <row r="469" spans="2:13" s="1" customFormat="1" ht="60" customHeight="1" x14ac:dyDescent="0.2">
      <c r="B469" s="89"/>
      <c r="C469" s="108" t="s">
        <v>516</v>
      </c>
      <c r="D469" s="108" t="s">
        <v>150</v>
      </c>
      <c r="E469" s="109" t="s">
        <v>699</v>
      </c>
      <c r="F469" s="127" t="s">
        <v>1895</v>
      </c>
      <c r="G469" s="128" t="s">
        <v>181</v>
      </c>
      <c r="H469" s="129">
        <v>83.41</v>
      </c>
      <c r="I469" s="129"/>
      <c r="J469" s="129"/>
      <c r="K469" s="129"/>
      <c r="L469" s="92" t="s">
        <v>1</v>
      </c>
      <c r="M469" s="29"/>
    </row>
    <row r="470" spans="2:13" s="11" customFormat="1" ht="25.9" customHeight="1" x14ac:dyDescent="0.2">
      <c r="B470" s="85"/>
      <c r="C470" s="267"/>
      <c r="D470" s="268" t="s">
        <v>56</v>
      </c>
      <c r="E470" s="271" t="s">
        <v>700</v>
      </c>
      <c r="F470" s="271" t="s">
        <v>701</v>
      </c>
      <c r="G470" s="267"/>
      <c r="H470" s="267"/>
      <c r="I470" s="267"/>
      <c r="J470" s="267"/>
      <c r="K470" s="272"/>
      <c r="M470" s="85"/>
    </row>
    <row r="471" spans="2:13" s="1" customFormat="1" ht="65.25" customHeight="1" x14ac:dyDescent="0.2">
      <c r="B471" s="89"/>
      <c r="C471" s="108" t="s">
        <v>518</v>
      </c>
      <c r="D471" s="108" t="s">
        <v>150</v>
      </c>
      <c r="E471" s="109" t="s">
        <v>703</v>
      </c>
      <c r="F471" s="127" t="s">
        <v>1650</v>
      </c>
      <c r="G471" s="128" t="s">
        <v>704</v>
      </c>
      <c r="H471" s="129">
        <v>120</v>
      </c>
      <c r="I471" s="129"/>
      <c r="J471" s="129"/>
      <c r="K471" s="129"/>
      <c r="L471" s="92" t="s">
        <v>1</v>
      </c>
      <c r="M471" s="29"/>
    </row>
    <row r="472" spans="2:13" s="12" customFormat="1" x14ac:dyDescent="0.2">
      <c r="B472" s="96"/>
      <c r="C472" s="224"/>
      <c r="D472" s="229" t="s">
        <v>156</v>
      </c>
      <c r="E472" s="225" t="s">
        <v>1</v>
      </c>
      <c r="F472" s="223" t="s">
        <v>705</v>
      </c>
      <c r="G472" s="224"/>
      <c r="H472" s="218">
        <v>120</v>
      </c>
      <c r="I472" s="224"/>
      <c r="J472" s="224"/>
      <c r="K472" s="224"/>
      <c r="M472" s="96"/>
    </row>
    <row r="473" spans="2:13" s="13" customFormat="1" x14ac:dyDescent="0.2">
      <c r="B473" s="100"/>
      <c r="C473" s="224"/>
      <c r="D473" s="229" t="s">
        <v>156</v>
      </c>
      <c r="E473" s="225" t="s">
        <v>1</v>
      </c>
      <c r="F473" s="223" t="s">
        <v>188</v>
      </c>
      <c r="G473" s="224"/>
      <c r="H473" s="218">
        <v>120</v>
      </c>
      <c r="I473" s="224"/>
      <c r="J473" s="224"/>
      <c r="K473" s="224"/>
      <c r="M473" s="100"/>
    </row>
    <row r="474" spans="2:13" s="1" customFormat="1" ht="122.25" customHeight="1" x14ac:dyDescent="0.2">
      <c r="B474" s="89"/>
      <c r="C474" s="108" t="s">
        <v>520</v>
      </c>
      <c r="D474" s="108" t="s">
        <v>150</v>
      </c>
      <c r="E474" s="109" t="s">
        <v>707</v>
      </c>
      <c r="F474" s="127" t="s">
        <v>1714</v>
      </c>
      <c r="G474" s="128" t="s">
        <v>704</v>
      </c>
      <c r="H474" s="129">
        <v>288</v>
      </c>
      <c r="I474" s="129"/>
      <c r="J474" s="129"/>
      <c r="K474" s="129"/>
      <c r="L474" s="92" t="s">
        <v>1</v>
      </c>
      <c r="M474" s="29"/>
    </row>
    <row r="475" spans="2:13" s="14" customFormat="1" x14ac:dyDescent="0.2">
      <c r="B475" s="106"/>
      <c r="C475" s="224"/>
      <c r="D475" s="229" t="s">
        <v>156</v>
      </c>
      <c r="E475" s="225" t="s">
        <v>1</v>
      </c>
      <c r="F475" s="223" t="s">
        <v>708</v>
      </c>
      <c r="G475" s="224"/>
      <c r="H475" s="228" t="s">
        <v>1</v>
      </c>
      <c r="I475" s="224"/>
      <c r="J475" s="224"/>
      <c r="K475" s="224"/>
      <c r="M475" s="106"/>
    </row>
    <row r="476" spans="2:13" s="12" customFormat="1" x14ac:dyDescent="0.2">
      <c r="B476" s="96"/>
      <c r="C476" s="224"/>
      <c r="D476" s="229" t="s">
        <v>156</v>
      </c>
      <c r="E476" s="225" t="s">
        <v>1</v>
      </c>
      <c r="F476" s="223" t="s">
        <v>709</v>
      </c>
      <c r="G476" s="224"/>
      <c r="H476" s="218">
        <v>288</v>
      </c>
      <c r="I476" s="224"/>
      <c r="J476" s="224"/>
      <c r="K476" s="224"/>
      <c r="M476" s="96"/>
    </row>
    <row r="477" spans="2:13" s="13" customFormat="1" x14ac:dyDescent="0.2">
      <c r="B477" s="100"/>
      <c r="C477" s="224"/>
      <c r="D477" s="229" t="s">
        <v>156</v>
      </c>
      <c r="E477" s="225" t="s">
        <v>1</v>
      </c>
      <c r="F477" s="223" t="s">
        <v>188</v>
      </c>
      <c r="G477" s="224"/>
      <c r="H477" s="218">
        <v>288</v>
      </c>
      <c r="I477" s="224"/>
      <c r="J477" s="224"/>
      <c r="K477" s="224"/>
      <c r="M477" s="100"/>
    </row>
    <row r="478" spans="2:13" s="1" customFormat="1" ht="6.95" customHeight="1" x14ac:dyDescent="0.2">
      <c r="B478" s="41"/>
      <c r="C478" s="42"/>
      <c r="D478" s="42"/>
      <c r="E478" s="42"/>
      <c r="F478" s="42"/>
      <c r="G478" s="42"/>
      <c r="H478" s="141"/>
      <c r="I478" s="42"/>
      <c r="J478" s="42"/>
      <c r="K478" s="42"/>
      <c r="L478" s="42"/>
      <c r="M478" s="29"/>
    </row>
  </sheetData>
  <autoFilter ref="C141:L477"/>
  <mergeCells count="15">
    <mergeCell ref="N323:N327"/>
    <mergeCell ref="E91:H91"/>
    <mergeCell ref="E7:H7"/>
    <mergeCell ref="E11:H11"/>
    <mergeCell ref="E9:H9"/>
    <mergeCell ref="E13:H13"/>
    <mergeCell ref="E22:H22"/>
    <mergeCell ref="E128:H128"/>
    <mergeCell ref="E132:H132"/>
    <mergeCell ref="E130:H130"/>
    <mergeCell ref="E134:H134"/>
    <mergeCell ref="E31:H31"/>
    <mergeCell ref="E85:H85"/>
    <mergeCell ref="E89:H89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7"/>
  <sheetViews>
    <sheetView showGridLines="0" topLeftCell="A130" workbookViewId="0">
      <selection activeCell="E154" sqref="E15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1022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1111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3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3" s="1" customFormat="1" ht="14.45" customHeight="1" x14ac:dyDescent="0.2">
      <c r="B34" s="29"/>
      <c r="D34" s="21" t="s">
        <v>113</v>
      </c>
      <c r="K34" s="27"/>
      <c r="M34" s="29"/>
    </row>
    <row r="35" spans="2:13" s="1" customFormat="1" ht="12.75" x14ac:dyDescent="0.2">
      <c r="B35" s="29"/>
      <c r="E35" s="23" t="s">
        <v>27</v>
      </c>
      <c r="K35" s="66"/>
      <c r="M35" s="29"/>
    </row>
    <row r="36" spans="2:13" s="1" customFormat="1" ht="12.75" x14ac:dyDescent="0.2">
      <c r="B36" s="29"/>
      <c r="E36" s="23" t="s">
        <v>28</v>
      </c>
      <c r="K36" s="66"/>
      <c r="M36" s="29"/>
    </row>
    <row r="37" spans="2:13" s="1" customFormat="1" ht="14.45" customHeight="1" x14ac:dyDescent="0.2">
      <c r="B37" s="29"/>
      <c r="D37" s="26" t="s">
        <v>114</v>
      </c>
      <c r="K37" s="27"/>
      <c r="M37" s="29"/>
    </row>
    <row r="38" spans="2:13" s="1" customFormat="1" ht="25.35" customHeight="1" x14ac:dyDescent="0.2">
      <c r="B38" s="29"/>
      <c r="D38" s="67" t="s">
        <v>30</v>
      </c>
      <c r="K38" s="175"/>
      <c r="M38" s="29"/>
    </row>
    <row r="39" spans="2:13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3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3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3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3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3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3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3" s="1" customFormat="1" ht="6.95" customHeight="1" x14ac:dyDescent="0.2">
      <c r="B46" s="29"/>
      <c r="M46" s="29"/>
    </row>
    <row r="47" spans="2:13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</row>
    <row r="48" spans="2:13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1022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01.02-02 - časť. 02)	Elektroinštalácie a bleskozvod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306" t="s">
        <v>120</v>
      </c>
      <c r="D100" s="188"/>
      <c r="E100" s="188"/>
      <c r="F100" s="188"/>
      <c r="G100" s="188"/>
      <c r="H100" s="188"/>
      <c r="I100" s="293"/>
      <c r="J100" s="293"/>
      <c r="K100" s="293"/>
      <c r="M100" s="29"/>
    </row>
    <row r="101" spans="2:13" s="8" customFormat="1" ht="24.95" customHeight="1" x14ac:dyDescent="0.2">
      <c r="B101" s="338"/>
      <c r="C101" s="339"/>
      <c r="D101" s="340" t="s">
        <v>712</v>
      </c>
      <c r="E101" s="341"/>
      <c r="F101" s="341"/>
      <c r="G101" s="341"/>
      <c r="H101" s="341"/>
      <c r="I101" s="342"/>
      <c r="J101" s="342"/>
      <c r="K101" s="342"/>
      <c r="M101" s="78"/>
    </row>
    <row r="102" spans="2:13" s="8" customFormat="1" ht="24.95" customHeight="1" x14ac:dyDescent="0.2">
      <c r="B102" s="338"/>
      <c r="C102" s="339"/>
      <c r="D102" s="340" t="s">
        <v>713</v>
      </c>
      <c r="E102" s="341"/>
      <c r="F102" s="341"/>
      <c r="G102" s="341"/>
      <c r="H102" s="341"/>
      <c r="I102" s="342"/>
      <c r="J102" s="342"/>
      <c r="K102" s="342"/>
      <c r="M102" s="78"/>
    </row>
    <row r="103" spans="2:13" s="8" customFormat="1" ht="24.95" customHeight="1" x14ac:dyDescent="0.2">
      <c r="B103" s="338"/>
      <c r="C103" s="339"/>
      <c r="D103" s="340" t="s">
        <v>714</v>
      </c>
      <c r="E103" s="341"/>
      <c r="F103" s="341"/>
      <c r="G103" s="341"/>
      <c r="H103" s="341"/>
      <c r="I103" s="342"/>
      <c r="J103" s="342"/>
      <c r="K103" s="342"/>
      <c r="M103" s="78"/>
    </row>
    <row r="104" spans="2:13" s="8" customFormat="1" ht="24.95" customHeight="1" x14ac:dyDescent="0.2">
      <c r="B104" s="338"/>
      <c r="C104" s="339"/>
      <c r="D104" s="340" t="s">
        <v>715</v>
      </c>
      <c r="E104" s="341"/>
      <c r="F104" s="341"/>
      <c r="G104" s="341"/>
      <c r="H104" s="341"/>
      <c r="I104" s="342"/>
      <c r="J104" s="342"/>
      <c r="K104" s="342"/>
      <c r="M104" s="78"/>
    </row>
    <row r="105" spans="2:13" s="8" customFormat="1" ht="24.95" customHeight="1" x14ac:dyDescent="0.2">
      <c r="B105" s="338"/>
      <c r="C105" s="339"/>
      <c r="D105" s="340" t="s">
        <v>716</v>
      </c>
      <c r="E105" s="341"/>
      <c r="F105" s="341"/>
      <c r="G105" s="341"/>
      <c r="H105" s="341"/>
      <c r="I105" s="342"/>
      <c r="J105" s="342"/>
      <c r="K105" s="342"/>
      <c r="M105" s="78"/>
    </row>
    <row r="106" spans="2:13" s="1" customFormat="1" ht="21.75" customHeight="1" x14ac:dyDescent="0.2">
      <c r="B106" s="29"/>
      <c r="C106" s="188"/>
      <c r="D106" s="188"/>
      <c r="E106" s="188"/>
      <c r="F106" s="188"/>
      <c r="G106" s="188"/>
      <c r="H106" s="188"/>
      <c r="I106" s="188"/>
      <c r="J106" s="188"/>
      <c r="K106" s="188"/>
      <c r="M106" s="29"/>
    </row>
    <row r="107" spans="2:13" s="1" customFormat="1" ht="6.95" customHeight="1" x14ac:dyDescent="0.2">
      <c r="B107" s="29"/>
      <c r="C107" s="188"/>
      <c r="D107" s="188"/>
      <c r="E107" s="188"/>
      <c r="F107" s="188"/>
      <c r="G107" s="188"/>
      <c r="H107" s="188"/>
      <c r="I107" s="188"/>
      <c r="J107" s="188"/>
      <c r="K107" s="188"/>
      <c r="M107" s="29"/>
    </row>
    <row r="108" spans="2:13" s="1" customFormat="1" ht="29.25" customHeight="1" x14ac:dyDescent="0.2">
      <c r="B108" s="29"/>
      <c r="C108" s="306" t="s">
        <v>139</v>
      </c>
      <c r="D108" s="188"/>
      <c r="E108" s="188"/>
      <c r="F108" s="188"/>
      <c r="G108" s="188"/>
      <c r="H108" s="188"/>
      <c r="I108" s="188"/>
      <c r="J108" s="188"/>
      <c r="K108" s="293"/>
      <c r="M108" s="29"/>
    </row>
    <row r="109" spans="2:13" s="1" customFormat="1" ht="18" customHeight="1" x14ac:dyDescent="0.2">
      <c r="B109" s="29"/>
      <c r="C109" s="188"/>
      <c r="D109" s="188"/>
      <c r="E109" s="188"/>
      <c r="F109" s="188"/>
      <c r="G109" s="188"/>
      <c r="H109" s="188"/>
      <c r="I109" s="188"/>
      <c r="J109" s="188"/>
      <c r="K109" s="188"/>
      <c r="M109" s="29"/>
    </row>
    <row r="110" spans="2:13" s="1" customFormat="1" ht="29.25" customHeight="1" x14ac:dyDescent="0.2">
      <c r="B110" s="29"/>
      <c r="C110" s="307" t="s">
        <v>105</v>
      </c>
      <c r="D110" s="62"/>
      <c r="E110" s="62"/>
      <c r="F110" s="62"/>
      <c r="G110" s="62"/>
      <c r="H110" s="62"/>
      <c r="I110" s="62"/>
      <c r="J110" s="62"/>
      <c r="K110" s="308"/>
      <c r="L110" s="62"/>
      <c r="M110" s="29"/>
    </row>
    <row r="111" spans="2:13" s="1" customFormat="1" ht="6.95" customHeight="1" x14ac:dyDescent="0.2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29"/>
    </row>
    <row r="115" spans="2:13" s="1" customFormat="1" ht="6.95" customHeight="1" x14ac:dyDescent="0.2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29"/>
    </row>
    <row r="116" spans="2:13" s="1" customFormat="1" ht="24.95" customHeight="1" x14ac:dyDescent="0.2">
      <c r="B116" s="29"/>
      <c r="C116" s="19" t="s">
        <v>140</v>
      </c>
      <c r="M116" s="29"/>
    </row>
    <row r="117" spans="2:13" s="1" customFormat="1" ht="6.95" customHeight="1" x14ac:dyDescent="0.2">
      <c r="B117" s="29"/>
      <c r="M117" s="29"/>
    </row>
    <row r="118" spans="2:13" s="1" customFormat="1" ht="12" customHeight="1" x14ac:dyDescent="0.2">
      <c r="B118" s="29"/>
      <c r="C118" s="23" t="s">
        <v>6</v>
      </c>
      <c r="M118" s="29"/>
    </row>
    <row r="119" spans="2:13" s="1" customFormat="1" ht="16.5" customHeight="1" x14ac:dyDescent="0.2">
      <c r="B119" s="29"/>
      <c r="E119" s="410" t="str">
        <f>E7</f>
        <v>Rožňava ORPZ, rekonštrukcia a modernizácia objektu</v>
      </c>
      <c r="F119" s="411"/>
      <c r="G119" s="411"/>
      <c r="H119" s="411"/>
      <c r="M119" s="29"/>
    </row>
    <row r="120" spans="2:13" ht="12" customHeight="1" x14ac:dyDescent="0.2">
      <c r="B120" s="18"/>
      <c r="C120" s="23" t="s">
        <v>107</v>
      </c>
      <c r="M120" s="18"/>
    </row>
    <row r="121" spans="2:13" ht="16.5" customHeight="1" x14ac:dyDescent="0.2">
      <c r="B121" s="18"/>
      <c r="E121" s="410" t="s">
        <v>108</v>
      </c>
      <c r="F121" s="382"/>
      <c r="G121" s="382"/>
      <c r="H121" s="382"/>
      <c r="M121" s="18"/>
    </row>
    <row r="122" spans="2:13" ht="12" customHeight="1" x14ac:dyDescent="0.2">
      <c r="B122" s="18"/>
      <c r="C122" s="23" t="s">
        <v>109</v>
      </c>
      <c r="M122" s="18"/>
    </row>
    <row r="123" spans="2:13" s="1" customFormat="1" ht="16.5" customHeight="1" x14ac:dyDescent="0.2">
      <c r="B123" s="29"/>
      <c r="E123" s="412" t="s">
        <v>1022</v>
      </c>
      <c r="F123" s="413"/>
      <c r="G123" s="413"/>
      <c r="H123" s="413"/>
      <c r="M123" s="29"/>
    </row>
    <row r="124" spans="2:13" s="1" customFormat="1" ht="12" customHeight="1" x14ac:dyDescent="0.2">
      <c r="B124" s="29"/>
      <c r="C124" s="23" t="s">
        <v>111</v>
      </c>
      <c r="M124" s="29"/>
    </row>
    <row r="125" spans="2:13" s="1" customFormat="1" ht="16.5" customHeight="1" x14ac:dyDescent="0.2">
      <c r="B125" s="29"/>
      <c r="E125" s="378" t="str">
        <f>E13</f>
        <v>01.02-02 - časť. 02)	Elektroinštalácie a bleskozvod</v>
      </c>
      <c r="F125" s="413"/>
      <c r="G125" s="413"/>
      <c r="H125" s="413"/>
      <c r="M125" s="29"/>
    </row>
    <row r="126" spans="2:13" s="1" customFormat="1" ht="6.95" customHeight="1" x14ac:dyDescent="0.2">
      <c r="B126" s="29"/>
      <c r="M126" s="29"/>
    </row>
    <row r="127" spans="2:13" s="1" customFormat="1" ht="12" customHeight="1" x14ac:dyDescent="0.2">
      <c r="B127" s="29"/>
      <c r="C127" s="23" t="s">
        <v>10</v>
      </c>
      <c r="F127" s="21" t="str">
        <f>F16</f>
        <v>Rožňava ORPZ</v>
      </c>
      <c r="I127" s="23" t="s">
        <v>12</v>
      </c>
      <c r="J127" s="49"/>
      <c r="M127" s="29"/>
    </row>
    <row r="128" spans="2:13" s="1" customFormat="1" ht="6.95" customHeight="1" x14ac:dyDescent="0.2">
      <c r="B128" s="29"/>
      <c r="M128" s="29"/>
    </row>
    <row r="129" spans="2:13" s="1" customFormat="1" ht="15.2" customHeight="1" x14ac:dyDescent="0.2">
      <c r="B129" s="29"/>
      <c r="C129" s="23" t="s">
        <v>13</v>
      </c>
      <c r="F129" s="21" t="str">
        <f>E19</f>
        <v>Ministerstvo vnútra Slovenskej republiky</v>
      </c>
      <c r="I129" s="23" t="s">
        <v>20</v>
      </c>
      <c r="J129" s="24" t="str">
        <f>E25</f>
        <v>Aproving s.r.o.</v>
      </c>
      <c r="M129" s="29"/>
    </row>
    <row r="130" spans="2:13" s="1" customFormat="1" ht="15.2" customHeight="1" x14ac:dyDescent="0.2">
      <c r="B130" s="29"/>
      <c r="C130" s="23" t="s">
        <v>18</v>
      </c>
      <c r="F130" s="21" t="str">
        <f>IF(E22="","",E22)</f>
        <v xml:space="preserve"> </v>
      </c>
      <c r="I130" s="23" t="s">
        <v>24</v>
      </c>
      <c r="J130" s="24" t="str">
        <f>E28</f>
        <v xml:space="preserve"> </v>
      </c>
      <c r="M130" s="29"/>
    </row>
    <row r="131" spans="2:13" s="1" customFormat="1" ht="10.35" customHeight="1" x14ac:dyDescent="0.2">
      <c r="B131" s="29"/>
      <c r="M131" s="29"/>
    </row>
    <row r="132" spans="2:13" s="10" customFormat="1" ht="29.25" customHeight="1" x14ac:dyDescent="0.2">
      <c r="B132" s="80"/>
      <c r="C132" s="81" t="s">
        <v>141</v>
      </c>
      <c r="D132" s="82" t="s">
        <v>54</v>
      </c>
      <c r="E132" s="82" t="s">
        <v>50</v>
      </c>
      <c r="F132" s="82" t="s">
        <v>51</v>
      </c>
      <c r="G132" s="82" t="s">
        <v>142</v>
      </c>
      <c r="H132" s="82" t="s">
        <v>143</v>
      </c>
      <c r="I132" s="82" t="s">
        <v>144</v>
      </c>
      <c r="J132" s="82" t="s">
        <v>145</v>
      </c>
      <c r="K132" s="83" t="s">
        <v>119</v>
      </c>
      <c r="L132" s="84" t="s">
        <v>146</v>
      </c>
      <c r="M132" s="80"/>
    </row>
    <row r="133" spans="2:13" s="1" customFormat="1" ht="22.9" customHeight="1" x14ac:dyDescent="0.25">
      <c r="B133" s="29"/>
      <c r="C133" s="281" t="s">
        <v>113</v>
      </c>
      <c r="D133" s="224"/>
      <c r="E133" s="224"/>
      <c r="F133" s="224"/>
      <c r="G133" s="224"/>
      <c r="H133" s="224"/>
      <c r="I133" s="224"/>
      <c r="J133" s="224"/>
      <c r="K133" s="282"/>
      <c r="M133" s="29"/>
    </row>
    <row r="134" spans="2:13" s="11" customFormat="1" ht="25.9" customHeight="1" x14ac:dyDescent="0.2">
      <c r="B134" s="85"/>
      <c r="C134" s="267"/>
      <c r="D134" s="268" t="s">
        <v>56</v>
      </c>
      <c r="E134" s="271" t="s">
        <v>717</v>
      </c>
      <c r="F134" s="271" t="s">
        <v>718</v>
      </c>
      <c r="G134" s="267"/>
      <c r="H134" s="267"/>
      <c r="I134" s="267"/>
      <c r="J134" s="267"/>
      <c r="K134" s="272"/>
      <c r="M134" s="85"/>
    </row>
    <row r="135" spans="2:13" s="1" customFormat="1" ht="26.25" customHeight="1" x14ac:dyDescent="0.2">
      <c r="B135" s="89"/>
      <c r="C135" s="108" t="s">
        <v>60</v>
      </c>
      <c r="D135" s="108" t="s">
        <v>150</v>
      </c>
      <c r="E135" s="109" t="s">
        <v>1112</v>
      </c>
      <c r="F135" s="127" t="s">
        <v>1780</v>
      </c>
      <c r="G135" s="128" t="s">
        <v>348</v>
      </c>
      <c r="H135" s="129">
        <v>1</v>
      </c>
      <c r="I135" s="129"/>
      <c r="J135" s="129"/>
      <c r="K135" s="129"/>
      <c r="L135" s="92" t="s">
        <v>1</v>
      </c>
      <c r="M135" s="29"/>
    </row>
    <row r="136" spans="2:13" s="1" customFormat="1" ht="33.75" customHeight="1" x14ac:dyDescent="0.2">
      <c r="B136" s="89"/>
      <c r="C136" s="273" t="s">
        <v>64</v>
      </c>
      <c r="D136" s="273" t="s">
        <v>218</v>
      </c>
      <c r="E136" s="274" t="s">
        <v>720</v>
      </c>
      <c r="F136" s="274" t="s">
        <v>1873</v>
      </c>
      <c r="G136" s="202" t="s">
        <v>348</v>
      </c>
      <c r="H136" s="203">
        <v>1</v>
      </c>
      <c r="I136" s="203">
        <v>0</v>
      </c>
      <c r="J136" s="203">
        <v>0</v>
      </c>
      <c r="K136" s="203">
        <v>0</v>
      </c>
      <c r="L136" s="104" t="s">
        <v>1</v>
      </c>
      <c r="M136" s="105"/>
    </row>
    <row r="137" spans="2:13" s="1" customFormat="1" ht="20.25" customHeight="1" x14ac:dyDescent="0.2">
      <c r="B137" s="89"/>
      <c r="C137" s="108" t="s">
        <v>68</v>
      </c>
      <c r="D137" s="108" t="s">
        <v>150</v>
      </c>
      <c r="E137" s="109" t="s">
        <v>1113</v>
      </c>
      <c r="F137" s="127" t="s">
        <v>1781</v>
      </c>
      <c r="G137" s="128" t="s">
        <v>348</v>
      </c>
      <c r="H137" s="129">
        <v>1</v>
      </c>
      <c r="I137" s="129"/>
      <c r="J137" s="129"/>
      <c r="K137" s="129"/>
      <c r="L137" s="92" t="s">
        <v>1</v>
      </c>
      <c r="M137" s="29"/>
    </row>
    <row r="138" spans="2:13" s="1" customFormat="1" ht="33" customHeight="1" x14ac:dyDescent="0.2">
      <c r="B138" s="89"/>
      <c r="C138" s="273" t="s">
        <v>155</v>
      </c>
      <c r="D138" s="273" t="s">
        <v>218</v>
      </c>
      <c r="E138" s="274" t="s">
        <v>1114</v>
      </c>
      <c r="F138" s="274" t="s">
        <v>1874</v>
      </c>
      <c r="G138" s="202" t="s">
        <v>348</v>
      </c>
      <c r="H138" s="203">
        <v>1</v>
      </c>
      <c r="I138" s="203">
        <v>0</v>
      </c>
      <c r="J138" s="203">
        <v>0</v>
      </c>
      <c r="K138" s="203">
        <v>0</v>
      </c>
      <c r="L138" s="104" t="s">
        <v>1</v>
      </c>
      <c r="M138" s="105"/>
    </row>
    <row r="139" spans="2:13" s="1" customFormat="1" ht="30.75" customHeight="1" x14ac:dyDescent="0.2">
      <c r="B139" s="89"/>
      <c r="C139" s="273" t="s">
        <v>166</v>
      </c>
      <c r="D139" s="273" t="s">
        <v>218</v>
      </c>
      <c r="E139" s="274" t="s">
        <v>1115</v>
      </c>
      <c r="F139" s="274" t="s">
        <v>1875</v>
      </c>
      <c r="G139" s="202" t="s">
        <v>348</v>
      </c>
      <c r="H139" s="203">
        <v>1</v>
      </c>
      <c r="I139" s="203">
        <v>0</v>
      </c>
      <c r="J139" s="203">
        <v>0</v>
      </c>
      <c r="K139" s="203">
        <v>0</v>
      </c>
      <c r="L139" s="104" t="s">
        <v>1</v>
      </c>
      <c r="M139" s="105"/>
    </row>
    <row r="140" spans="2:13" s="1" customFormat="1" ht="27" customHeight="1" x14ac:dyDescent="0.2">
      <c r="B140" s="89"/>
      <c r="C140" s="273" t="s">
        <v>171</v>
      </c>
      <c r="D140" s="273" t="s">
        <v>218</v>
      </c>
      <c r="E140" s="274" t="s">
        <v>1116</v>
      </c>
      <c r="F140" s="274" t="s">
        <v>1876</v>
      </c>
      <c r="G140" s="202" t="s">
        <v>348</v>
      </c>
      <c r="H140" s="203">
        <v>1</v>
      </c>
      <c r="I140" s="203">
        <v>0</v>
      </c>
      <c r="J140" s="203">
        <v>0</v>
      </c>
      <c r="K140" s="203">
        <v>0</v>
      </c>
      <c r="L140" s="104" t="s">
        <v>1</v>
      </c>
      <c r="M140" s="105"/>
    </row>
    <row r="141" spans="2:13" s="1" customFormat="1" ht="25.5" customHeight="1" x14ac:dyDescent="0.2">
      <c r="B141" s="89"/>
      <c r="C141" s="273" t="s">
        <v>175</v>
      </c>
      <c r="D141" s="273" t="s">
        <v>218</v>
      </c>
      <c r="E141" s="274" t="s">
        <v>725</v>
      </c>
      <c r="F141" s="274" t="s">
        <v>1877</v>
      </c>
      <c r="G141" s="202" t="s">
        <v>348</v>
      </c>
      <c r="H141" s="203">
        <v>1</v>
      </c>
      <c r="I141" s="203">
        <v>0</v>
      </c>
      <c r="J141" s="203">
        <v>0</v>
      </c>
      <c r="K141" s="203">
        <v>0</v>
      </c>
      <c r="L141" s="104" t="s">
        <v>1</v>
      </c>
      <c r="M141" s="105"/>
    </row>
    <row r="142" spans="2:13" s="11" customFormat="1" ht="25.9" customHeight="1" x14ac:dyDescent="0.2">
      <c r="B142" s="85"/>
      <c r="C142" s="267"/>
      <c r="D142" s="268" t="s">
        <v>56</v>
      </c>
      <c r="E142" s="271" t="s">
        <v>726</v>
      </c>
      <c r="F142" s="271" t="s">
        <v>727</v>
      </c>
      <c r="G142" s="267"/>
      <c r="H142" s="267"/>
      <c r="I142" s="267"/>
      <c r="J142" s="267"/>
      <c r="K142" s="272"/>
      <c r="M142" s="85"/>
    </row>
    <row r="143" spans="2:13" s="1" customFormat="1" ht="28.5" customHeight="1" x14ac:dyDescent="0.2">
      <c r="B143" s="89"/>
      <c r="C143" s="108" t="s">
        <v>183</v>
      </c>
      <c r="D143" s="108" t="s">
        <v>150</v>
      </c>
      <c r="E143" s="109" t="s">
        <v>728</v>
      </c>
      <c r="F143" s="127" t="s">
        <v>1752</v>
      </c>
      <c r="G143" s="128" t="s">
        <v>348</v>
      </c>
      <c r="H143" s="129">
        <v>2</v>
      </c>
      <c r="I143" s="129"/>
      <c r="J143" s="129"/>
      <c r="K143" s="129"/>
      <c r="L143" s="92" t="s">
        <v>1</v>
      </c>
      <c r="M143" s="29"/>
    </row>
    <row r="144" spans="2:13" s="1" customFormat="1" ht="16.5" customHeight="1" x14ac:dyDescent="0.2">
      <c r="B144" s="89"/>
      <c r="C144" s="108" t="s">
        <v>177</v>
      </c>
      <c r="D144" s="108" t="s">
        <v>150</v>
      </c>
      <c r="E144" s="109" t="s">
        <v>730</v>
      </c>
      <c r="F144" s="127" t="s">
        <v>1782</v>
      </c>
      <c r="G144" s="128" t="s">
        <v>234</v>
      </c>
      <c r="H144" s="129">
        <v>20</v>
      </c>
      <c r="I144" s="129"/>
      <c r="J144" s="129"/>
      <c r="K144" s="129"/>
      <c r="L144" s="92" t="s">
        <v>1</v>
      </c>
      <c r="M144" s="29"/>
    </row>
    <row r="145" spans="2:13" s="1" customFormat="1" ht="19.5" customHeight="1" x14ac:dyDescent="0.2">
      <c r="B145" s="89"/>
      <c r="C145" s="108" t="s">
        <v>179</v>
      </c>
      <c r="D145" s="108" t="s">
        <v>150</v>
      </c>
      <c r="E145" s="109" t="s">
        <v>734</v>
      </c>
      <c r="F145" s="127" t="s">
        <v>1783</v>
      </c>
      <c r="G145" s="128" t="s">
        <v>234</v>
      </c>
      <c r="H145" s="129">
        <v>20</v>
      </c>
      <c r="I145" s="129"/>
      <c r="J145" s="129"/>
      <c r="K145" s="129"/>
      <c r="L145" s="92" t="s">
        <v>1</v>
      </c>
      <c r="M145" s="29"/>
    </row>
    <row r="146" spans="2:13" s="11" customFormat="1" ht="25.9" customHeight="1" x14ac:dyDescent="0.2">
      <c r="B146" s="85"/>
      <c r="C146" s="267"/>
      <c r="D146" s="268" t="s">
        <v>56</v>
      </c>
      <c r="E146" s="271" t="s">
        <v>735</v>
      </c>
      <c r="F146" s="271" t="s">
        <v>736</v>
      </c>
      <c r="G146" s="267"/>
      <c r="H146" s="267"/>
      <c r="I146" s="267"/>
      <c r="J146" s="267"/>
      <c r="K146" s="272"/>
      <c r="M146" s="85"/>
    </row>
    <row r="147" spans="2:13" s="1" customFormat="1" ht="39.950000000000003" customHeight="1" x14ac:dyDescent="0.2">
      <c r="B147" s="89"/>
      <c r="C147" s="108" t="s">
        <v>189</v>
      </c>
      <c r="D147" s="108" t="s">
        <v>150</v>
      </c>
      <c r="E147" s="109" t="s">
        <v>737</v>
      </c>
      <c r="F147" s="127" t="s">
        <v>2292</v>
      </c>
      <c r="G147" s="128" t="s">
        <v>348</v>
      </c>
      <c r="H147" s="129">
        <v>103</v>
      </c>
      <c r="I147" s="129"/>
      <c r="J147" s="129"/>
      <c r="K147" s="129"/>
      <c r="L147" s="92" t="s">
        <v>1</v>
      </c>
      <c r="M147" s="29"/>
    </row>
    <row r="148" spans="2:13" s="1" customFormat="1" ht="30.75" customHeight="1" x14ac:dyDescent="0.2">
      <c r="B148" s="89"/>
      <c r="C148" s="108" t="s">
        <v>191</v>
      </c>
      <c r="D148" s="108" t="s">
        <v>150</v>
      </c>
      <c r="E148" s="109" t="s">
        <v>739</v>
      </c>
      <c r="F148" s="127" t="s">
        <v>2293</v>
      </c>
      <c r="G148" s="128" t="s">
        <v>348</v>
      </c>
      <c r="H148" s="129">
        <v>18</v>
      </c>
      <c r="I148" s="129"/>
      <c r="J148" s="129"/>
      <c r="K148" s="129"/>
      <c r="L148" s="92" t="s">
        <v>1</v>
      </c>
      <c r="M148" s="29"/>
    </row>
    <row r="149" spans="2:13" s="1" customFormat="1" ht="30.75" customHeight="1" x14ac:dyDescent="0.2">
      <c r="B149" s="89"/>
      <c r="C149" s="108" t="s">
        <v>193</v>
      </c>
      <c r="D149" s="108" t="s">
        <v>150</v>
      </c>
      <c r="E149" s="109" t="s">
        <v>741</v>
      </c>
      <c r="F149" s="127" t="s">
        <v>2287</v>
      </c>
      <c r="G149" s="128" t="s">
        <v>348</v>
      </c>
      <c r="H149" s="129">
        <v>1</v>
      </c>
      <c r="I149" s="129"/>
      <c r="J149" s="129"/>
      <c r="K149" s="129"/>
      <c r="L149" s="92" t="s">
        <v>1</v>
      </c>
      <c r="M149" s="29"/>
    </row>
    <row r="150" spans="2:13" s="1" customFormat="1" ht="30.75" customHeight="1" x14ac:dyDescent="0.2">
      <c r="B150" s="89"/>
      <c r="C150" s="108" t="s">
        <v>196</v>
      </c>
      <c r="D150" s="108" t="s">
        <v>150</v>
      </c>
      <c r="E150" s="109" t="s">
        <v>742</v>
      </c>
      <c r="F150" s="127" t="s">
        <v>2283</v>
      </c>
      <c r="G150" s="128" t="s">
        <v>348</v>
      </c>
      <c r="H150" s="129">
        <v>15</v>
      </c>
      <c r="I150" s="129"/>
      <c r="J150" s="129"/>
      <c r="K150" s="129"/>
      <c r="L150" s="92" t="s">
        <v>1</v>
      </c>
      <c r="M150" s="29"/>
    </row>
    <row r="151" spans="2:13" s="1" customFormat="1" ht="40.5" customHeight="1" x14ac:dyDescent="0.2">
      <c r="B151" s="89"/>
      <c r="C151" s="108" t="s">
        <v>198</v>
      </c>
      <c r="D151" s="108" t="s">
        <v>150</v>
      </c>
      <c r="E151" s="109" t="s">
        <v>746</v>
      </c>
      <c r="F151" s="127" t="s">
        <v>2294</v>
      </c>
      <c r="G151" s="128" t="s">
        <v>348</v>
      </c>
      <c r="H151" s="129">
        <v>8</v>
      </c>
      <c r="I151" s="129"/>
      <c r="J151" s="129"/>
      <c r="K151" s="129"/>
      <c r="L151" s="92" t="s">
        <v>1</v>
      </c>
      <c r="M151" s="29"/>
    </row>
    <row r="152" spans="2:13" s="1" customFormat="1" ht="41.25" customHeight="1" x14ac:dyDescent="0.2">
      <c r="B152" s="89"/>
      <c r="C152" s="108" t="s">
        <v>200</v>
      </c>
      <c r="D152" s="108" t="s">
        <v>150</v>
      </c>
      <c r="E152" s="109" t="s">
        <v>1117</v>
      </c>
      <c r="F152" s="127" t="s">
        <v>2295</v>
      </c>
      <c r="G152" s="128" t="s">
        <v>348</v>
      </c>
      <c r="H152" s="129">
        <v>4</v>
      </c>
      <c r="I152" s="129"/>
      <c r="J152" s="129"/>
      <c r="K152" s="129"/>
      <c r="L152" s="92" t="s">
        <v>1</v>
      </c>
      <c r="M152" s="29"/>
    </row>
    <row r="153" spans="2:13" s="1" customFormat="1" ht="33" customHeight="1" x14ac:dyDescent="0.2">
      <c r="B153" s="89"/>
      <c r="C153" s="108" t="s">
        <v>203</v>
      </c>
      <c r="D153" s="108" t="s">
        <v>150</v>
      </c>
      <c r="E153" s="109" t="s">
        <v>1118</v>
      </c>
      <c r="F153" s="127" t="s">
        <v>2296</v>
      </c>
      <c r="G153" s="128" t="s">
        <v>348</v>
      </c>
      <c r="H153" s="129">
        <v>18</v>
      </c>
      <c r="I153" s="129"/>
      <c r="J153" s="129"/>
      <c r="K153" s="129"/>
      <c r="L153" s="92" t="s">
        <v>1</v>
      </c>
      <c r="M153" s="29"/>
    </row>
    <row r="154" spans="2:13" s="1" customFormat="1" ht="41.25" customHeight="1" x14ac:dyDescent="0.2">
      <c r="B154" s="89"/>
      <c r="C154" s="108" t="s">
        <v>205</v>
      </c>
      <c r="D154" s="108" t="s">
        <v>150</v>
      </c>
      <c r="E154" s="109" t="s">
        <v>1119</v>
      </c>
      <c r="F154" s="127" t="s">
        <v>2297</v>
      </c>
      <c r="G154" s="128" t="s">
        <v>348</v>
      </c>
      <c r="H154" s="129">
        <v>11</v>
      </c>
      <c r="I154" s="129"/>
      <c r="J154" s="129"/>
      <c r="K154" s="129"/>
      <c r="L154" s="92" t="s">
        <v>1</v>
      </c>
      <c r="M154" s="29"/>
    </row>
    <row r="155" spans="2:13" s="11" customFormat="1" ht="25.9" customHeight="1" x14ac:dyDescent="0.2">
      <c r="B155" s="85"/>
      <c r="C155" s="267"/>
      <c r="D155" s="268" t="s">
        <v>56</v>
      </c>
      <c r="E155" s="271" t="s">
        <v>749</v>
      </c>
      <c r="F155" s="271" t="s">
        <v>2011</v>
      </c>
      <c r="G155" s="267"/>
      <c r="H155" s="267"/>
      <c r="I155" s="267"/>
      <c r="J155" s="267"/>
      <c r="K155" s="272"/>
      <c r="M155" s="85"/>
    </row>
    <row r="156" spans="2:13" s="1" customFormat="1" ht="26.25" customHeight="1" x14ac:dyDescent="0.2">
      <c r="B156" s="89"/>
      <c r="C156" s="108" t="s">
        <v>208</v>
      </c>
      <c r="D156" s="108" t="s">
        <v>150</v>
      </c>
      <c r="E156" s="109" t="s">
        <v>750</v>
      </c>
      <c r="F156" s="127" t="s">
        <v>1784</v>
      </c>
      <c r="G156" s="128" t="s">
        <v>234</v>
      </c>
      <c r="H156" s="129">
        <v>105</v>
      </c>
      <c r="I156" s="129"/>
      <c r="J156" s="129"/>
      <c r="K156" s="129"/>
      <c r="L156" s="92" t="s">
        <v>1</v>
      </c>
      <c r="M156" s="29"/>
    </row>
    <row r="157" spans="2:13" s="1" customFormat="1" ht="25.5" customHeight="1" x14ac:dyDescent="0.2">
      <c r="B157" s="89"/>
      <c r="C157" s="108" t="s">
        <v>2</v>
      </c>
      <c r="D157" s="108" t="s">
        <v>150</v>
      </c>
      <c r="E157" s="109" t="s">
        <v>751</v>
      </c>
      <c r="F157" s="127" t="s">
        <v>1760</v>
      </c>
      <c r="G157" s="128" t="s">
        <v>234</v>
      </c>
      <c r="H157" s="129">
        <v>60</v>
      </c>
      <c r="I157" s="129"/>
      <c r="J157" s="129"/>
      <c r="K157" s="129"/>
      <c r="L157" s="92" t="s">
        <v>1</v>
      </c>
      <c r="M157" s="29"/>
    </row>
    <row r="158" spans="2:13" s="1" customFormat="1" ht="30.75" customHeight="1" x14ac:dyDescent="0.2">
      <c r="B158" s="89"/>
      <c r="C158" s="108" t="s">
        <v>212</v>
      </c>
      <c r="D158" s="108" t="s">
        <v>150</v>
      </c>
      <c r="E158" s="109" t="s">
        <v>752</v>
      </c>
      <c r="F158" s="127" t="s">
        <v>1761</v>
      </c>
      <c r="G158" s="128" t="s">
        <v>348</v>
      </c>
      <c r="H158" s="129">
        <v>4</v>
      </c>
      <c r="I158" s="129"/>
      <c r="J158" s="129"/>
      <c r="K158" s="129"/>
      <c r="L158" s="92" t="s">
        <v>1</v>
      </c>
      <c r="M158" s="29"/>
    </row>
    <row r="159" spans="2:13" s="1" customFormat="1" ht="27.75" customHeight="1" x14ac:dyDescent="0.2">
      <c r="B159" s="89"/>
      <c r="C159" s="108" t="s">
        <v>214</v>
      </c>
      <c r="D159" s="108" t="s">
        <v>150</v>
      </c>
      <c r="E159" s="109" t="s">
        <v>753</v>
      </c>
      <c r="F159" s="127" t="s">
        <v>2100</v>
      </c>
      <c r="G159" s="128" t="s">
        <v>348</v>
      </c>
      <c r="H159" s="129">
        <v>4</v>
      </c>
      <c r="I159" s="129"/>
      <c r="J159" s="129"/>
      <c r="K159" s="129"/>
      <c r="L159" s="92" t="s">
        <v>1</v>
      </c>
      <c r="M159" s="29"/>
    </row>
    <row r="160" spans="2:13" s="1" customFormat="1" ht="16.5" customHeight="1" x14ac:dyDescent="0.2">
      <c r="B160" s="89"/>
      <c r="C160" s="108" t="s">
        <v>217</v>
      </c>
      <c r="D160" s="108" t="s">
        <v>150</v>
      </c>
      <c r="E160" s="109" t="s">
        <v>754</v>
      </c>
      <c r="F160" s="127" t="s">
        <v>1762</v>
      </c>
      <c r="G160" s="128" t="s">
        <v>348</v>
      </c>
      <c r="H160" s="129">
        <v>4</v>
      </c>
      <c r="I160" s="129"/>
      <c r="J160" s="129"/>
      <c r="K160" s="129"/>
      <c r="L160" s="92" t="s">
        <v>1</v>
      </c>
      <c r="M160" s="29"/>
    </row>
    <row r="161" spans="2:13" s="1" customFormat="1" ht="32.25" customHeight="1" x14ac:dyDescent="0.2">
      <c r="B161" s="89"/>
      <c r="C161" s="108" t="s">
        <v>223</v>
      </c>
      <c r="D161" s="108" t="s">
        <v>150</v>
      </c>
      <c r="E161" s="109" t="s">
        <v>755</v>
      </c>
      <c r="F161" s="127" t="s">
        <v>2192</v>
      </c>
      <c r="G161" s="128" t="s">
        <v>348</v>
      </c>
      <c r="H161" s="129">
        <v>1</v>
      </c>
      <c r="I161" s="129"/>
      <c r="J161" s="129"/>
      <c r="K161" s="129"/>
      <c r="L161" s="92" t="s">
        <v>1</v>
      </c>
      <c r="M161" s="29"/>
    </row>
    <row r="162" spans="2:13" s="1" customFormat="1" ht="25.5" customHeight="1" x14ac:dyDescent="0.2">
      <c r="B162" s="89"/>
      <c r="C162" s="108" t="s">
        <v>221</v>
      </c>
      <c r="D162" s="108" t="s">
        <v>150</v>
      </c>
      <c r="E162" s="109" t="s">
        <v>1120</v>
      </c>
      <c r="F162" s="127" t="s">
        <v>1785</v>
      </c>
      <c r="G162" s="128" t="s">
        <v>348</v>
      </c>
      <c r="H162" s="129">
        <v>6</v>
      </c>
      <c r="I162" s="129"/>
      <c r="J162" s="129"/>
      <c r="K162" s="129"/>
      <c r="L162" s="92" t="s">
        <v>1</v>
      </c>
      <c r="M162" s="29"/>
    </row>
    <row r="163" spans="2:13" s="1" customFormat="1" ht="25.5" customHeight="1" x14ac:dyDescent="0.2">
      <c r="B163" s="89"/>
      <c r="C163" s="108" t="s">
        <v>230</v>
      </c>
      <c r="D163" s="108" t="s">
        <v>150</v>
      </c>
      <c r="E163" s="109" t="s">
        <v>1121</v>
      </c>
      <c r="F163" s="127" t="s">
        <v>1786</v>
      </c>
      <c r="G163" s="128" t="s">
        <v>348</v>
      </c>
      <c r="H163" s="129">
        <v>35</v>
      </c>
      <c r="I163" s="129"/>
      <c r="J163" s="129"/>
      <c r="K163" s="129"/>
      <c r="L163" s="92" t="s">
        <v>1</v>
      </c>
      <c r="M163" s="29"/>
    </row>
    <row r="164" spans="2:13" s="11" customFormat="1" ht="25.9" customHeight="1" x14ac:dyDescent="0.2">
      <c r="B164" s="85"/>
      <c r="C164" s="267"/>
      <c r="D164" s="268" t="s">
        <v>56</v>
      </c>
      <c r="E164" s="271" t="s">
        <v>759</v>
      </c>
      <c r="F164" s="271" t="s">
        <v>701</v>
      </c>
      <c r="G164" s="267"/>
      <c r="H164" s="267"/>
      <c r="I164" s="267"/>
      <c r="J164" s="267"/>
      <c r="K164" s="272"/>
      <c r="M164" s="85"/>
    </row>
    <row r="165" spans="2:13" s="1" customFormat="1" ht="30" customHeight="1" x14ac:dyDescent="0.2">
      <c r="B165" s="89"/>
      <c r="C165" s="108" t="s">
        <v>239</v>
      </c>
      <c r="D165" s="108" t="s">
        <v>150</v>
      </c>
      <c r="E165" s="109" t="s">
        <v>761</v>
      </c>
      <c r="F165" s="127" t="s">
        <v>2012</v>
      </c>
      <c r="G165" s="128" t="s">
        <v>704</v>
      </c>
      <c r="H165" s="129">
        <v>60</v>
      </c>
      <c r="I165" s="129"/>
      <c r="J165" s="129"/>
      <c r="K165" s="129"/>
      <c r="L165" s="92" t="s">
        <v>1</v>
      </c>
      <c r="M165" s="29"/>
    </row>
    <row r="166" spans="2:13" s="1" customFormat="1" ht="83.25" customHeight="1" x14ac:dyDescent="0.2">
      <c r="B166" s="89"/>
      <c r="C166" s="108" t="s">
        <v>232</v>
      </c>
      <c r="D166" s="108" t="s">
        <v>150</v>
      </c>
      <c r="E166" s="109" t="s">
        <v>1122</v>
      </c>
      <c r="F166" s="127" t="s">
        <v>2114</v>
      </c>
      <c r="G166" s="128" t="s">
        <v>704</v>
      </c>
      <c r="H166" s="129">
        <v>200</v>
      </c>
      <c r="I166" s="129"/>
      <c r="J166" s="129"/>
      <c r="K166" s="129"/>
      <c r="L166" s="92" t="s">
        <v>1</v>
      </c>
      <c r="M166" s="29"/>
    </row>
    <row r="167" spans="2:13" s="1" customFormat="1" ht="6.95" customHeight="1" x14ac:dyDescent="0.2">
      <c r="B167" s="41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29"/>
    </row>
  </sheetData>
  <autoFilter ref="C132:L166"/>
  <mergeCells count="14">
    <mergeCell ref="E7:H7"/>
    <mergeCell ref="E11:H11"/>
    <mergeCell ref="E9:H9"/>
    <mergeCell ref="E13:H13"/>
    <mergeCell ref="E22:H22"/>
    <mergeCell ref="E119:H119"/>
    <mergeCell ref="E123:H123"/>
    <mergeCell ref="E121:H121"/>
    <mergeCell ref="E125:H125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1"/>
  <sheetViews>
    <sheetView showGridLines="0" topLeftCell="A124" zoomScale="115" zoomScaleNormal="115" workbookViewId="0">
      <selection activeCell="F139" sqref="F13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9.33203125" customWidth="1"/>
    <col min="14" max="14" width="15" customWidth="1"/>
    <col min="15" max="15" width="11" customWidth="1"/>
    <col min="16" max="16" width="15" customWidth="1"/>
    <col min="17" max="17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1022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1123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4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4" s="1" customFormat="1" ht="14.45" customHeight="1" x14ac:dyDescent="0.2">
      <c r="B34" s="29"/>
      <c r="D34" s="21" t="s">
        <v>113</v>
      </c>
      <c r="K34" s="27"/>
      <c r="M34" s="29"/>
    </row>
    <row r="35" spans="2:14" s="1" customFormat="1" ht="12.75" x14ac:dyDescent="0.2">
      <c r="B35" s="29"/>
      <c r="E35" s="23" t="s">
        <v>27</v>
      </c>
      <c r="K35" s="66"/>
      <c r="M35" s="29"/>
    </row>
    <row r="36" spans="2:14" s="1" customFormat="1" ht="12.75" x14ac:dyDescent="0.2">
      <c r="B36" s="29"/>
      <c r="E36" s="23" t="s">
        <v>28</v>
      </c>
      <c r="K36" s="66"/>
      <c r="M36" s="29"/>
    </row>
    <row r="37" spans="2:14" s="1" customFormat="1" ht="14.45" customHeight="1" x14ac:dyDescent="0.2">
      <c r="B37" s="29"/>
      <c r="D37" s="26" t="s">
        <v>114</v>
      </c>
      <c r="K37" s="27"/>
      <c r="M37" s="29"/>
    </row>
    <row r="38" spans="2:14" s="1" customFormat="1" ht="25.35" customHeight="1" x14ac:dyDescent="0.2">
      <c r="B38" s="29"/>
      <c r="D38" s="67" t="s">
        <v>30</v>
      </c>
      <c r="K38" s="175"/>
      <c r="M38" s="29"/>
      <c r="N38" s="177"/>
    </row>
    <row r="39" spans="2:14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</row>
    <row r="40" spans="2:14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</row>
    <row r="41" spans="2:14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</row>
    <row r="42" spans="2:14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</row>
    <row r="43" spans="2:14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</row>
    <row r="44" spans="2:14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</row>
    <row r="45" spans="2:14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</row>
    <row r="46" spans="2:14" s="1" customFormat="1" ht="6.95" customHeight="1" x14ac:dyDescent="0.2">
      <c r="B46" s="29"/>
      <c r="M46" s="29"/>
    </row>
    <row r="47" spans="2:14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N47" s="177"/>
    </row>
    <row r="48" spans="2:14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1022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01.02-03 - časť. 03)	Ústredné kúrenie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 t="str">
        <f>IF(J16="","",J16)</f>
        <v/>
      </c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130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133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763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765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766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767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768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8" customFormat="1" ht="24.95" customHeight="1" x14ac:dyDescent="0.2">
      <c r="B108" s="78"/>
      <c r="C108" s="285"/>
      <c r="D108" s="286" t="s">
        <v>138</v>
      </c>
      <c r="E108" s="287"/>
      <c r="F108" s="287"/>
      <c r="G108" s="287"/>
      <c r="H108" s="287"/>
      <c r="I108" s="288"/>
      <c r="J108" s="288"/>
      <c r="K108" s="288"/>
      <c r="M108" s="78"/>
    </row>
    <row r="109" spans="2:13" s="1" customFormat="1" ht="21.75" customHeight="1" x14ac:dyDescent="0.2">
      <c r="B109" s="29"/>
      <c r="C109" s="155"/>
      <c r="D109" s="155"/>
      <c r="E109" s="155"/>
      <c r="F109" s="155"/>
      <c r="G109" s="155"/>
      <c r="H109" s="155"/>
      <c r="I109" s="155"/>
      <c r="J109" s="155"/>
      <c r="K109" s="155"/>
      <c r="M109" s="29"/>
    </row>
    <row r="110" spans="2:13" s="1" customFormat="1" ht="6.95" customHeight="1" x14ac:dyDescent="0.2">
      <c r="B110" s="29"/>
      <c r="C110" s="155"/>
      <c r="D110" s="155"/>
      <c r="E110" s="155"/>
      <c r="F110" s="155"/>
      <c r="G110" s="155"/>
      <c r="H110" s="155"/>
      <c r="I110" s="155"/>
      <c r="J110" s="155"/>
      <c r="K110" s="155"/>
      <c r="M110" s="29"/>
    </row>
    <row r="111" spans="2:13" s="1" customFormat="1" ht="29.25" customHeight="1" x14ac:dyDescent="0.2">
      <c r="B111" s="29"/>
      <c r="C111" s="56" t="s">
        <v>139</v>
      </c>
      <c r="D111" s="155"/>
      <c r="E111" s="155"/>
      <c r="F111" s="155"/>
      <c r="G111" s="155"/>
      <c r="H111" s="155"/>
      <c r="I111" s="155"/>
      <c r="J111" s="155"/>
      <c r="K111" s="175"/>
      <c r="M111" s="29"/>
    </row>
    <row r="112" spans="2:13" s="1" customFormat="1" ht="18" customHeight="1" x14ac:dyDescent="0.2">
      <c r="B112" s="29"/>
      <c r="C112" s="155"/>
      <c r="D112" s="155"/>
      <c r="E112" s="155"/>
      <c r="F112" s="155"/>
      <c r="G112" s="155"/>
      <c r="H112" s="155"/>
      <c r="I112" s="155"/>
      <c r="J112" s="155"/>
      <c r="K112" s="155"/>
      <c r="M112" s="29"/>
    </row>
    <row r="113" spans="2:13" s="1" customFormat="1" ht="29.25" customHeight="1" x14ac:dyDescent="0.2">
      <c r="B113" s="29"/>
      <c r="C113" s="289" t="s">
        <v>105</v>
      </c>
      <c r="D113" s="290"/>
      <c r="E113" s="290"/>
      <c r="F113" s="290"/>
      <c r="G113" s="290"/>
      <c r="H113" s="290"/>
      <c r="I113" s="290"/>
      <c r="J113" s="290"/>
      <c r="K113" s="291"/>
      <c r="L113" s="62"/>
      <c r="M113" s="29"/>
    </row>
    <row r="114" spans="2:13" s="1" customFormat="1" ht="6.95" customHeight="1" x14ac:dyDescent="0.2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29"/>
    </row>
    <row r="118" spans="2:13" s="1" customFormat="1" ht="6.95" customHeight="1" x14ac:dyDescent="0.2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29"/>
    </row>
    <row r="119" spans="2:13" s="1" customFormat="1" ht="24.95" customHeight="1" x14ac:dyDescent="0.2">
      <c r="B119" s="29"/>
      <c r="C119" s="19" t="s">
        <v>140</v>
      </c>
      <c r="M119" s="29"/>
    </row>
    <row r="120" spans="2:13" s="1" customFormat="1" ht="6.95" customHeight="1" x14ac:dyDescent="0.2">
      <c r="B120" s="29"/>
      <c r="M120" s="29"/>
    </row>
    <row r="121" spans="2:13" s="1" customFormat="1" ht="12" customHeight="1" x14ac:dyDescent="0.2">
      <c r="B121" s="29"/>
      <c r="C121" s="23" t="s">
        <v>6</v>
      </c>
      <c r="M121" s="29"/>
    </row>
    <row r="122" spans="2:13" s="1" customFormat="1" ht="16.5" customHeight="1" x14ac:dyDescent="0.2">
      <c r="B122" s="29"/>
      <c r="E122" s="410" t="str">
        <f>E7</f>
        <v>Rožňava ORPZ, rekonštrukcia a modernizácia objektu</v>
      </c>
      <c r="F122" s="411"/>
      <c r="G122" s="411"/>
      <c r="H122" s="411"/>
      <c r="M122" s="29"/>
    </row>
    <row r="123" spans="2:13" ht="12" customHeight="1" x14ac:dyDescent="0.2">
      <c r="B123" s="18"/>
      <c r="C123" s="23" t="s">
        <v>107</v>
      </c>
      <c r="M123" s="18"/>
    </row>
    <row r="124" spans="2:13" ht="16.5" customHeight="1" x14ac:dyDescent="0.2">
      <c r="B124" s="18"/>
      <c r="E124" s="410" t="s">
        <v>108</v>
      </c>
      <c r="F124" s="382"/>
      <c r="G124" s="382"/>
      <c r="H124" s="382"/>
      <c r="M124" s="18"/>
    </row>
    <row r="125" spans="2:13" ht="12" customHeight="1" x14ac:dyDescent="0.2">
      <c r="B125" s="18"/>
      <c r="C125" s="23" t="s">
        <v>109</v>
      </c>
      <c r="M125" s="18"/>
    </row>
    <row r="126" spans="2:13" s="1" customFormat="1" ht="16.5" customHeight="1" x14ac:dyDescent="0.2">
      <c r="B126" s="29"/>
      <c r="E126" s="412" t="s">
        <v>1022</v>
      </c>
      <c r="F126" s="413"/>
      <c r="G126" s="413"/>
      <c r="H126" s="413"/>
      <c r="M126" s="29"/>
    </row>
    <row r="127" spans="2:13" s="1" customFormat="1" ht="12" customHeight="1" x14ac:dyDescent="0.2">
      <c r="B127" s="29"/>
      <c r="C127" s="23" t="s">
        <v>111</v>
      </c>
      <c r="M127" s="29"/>
    </row>
    <row r="128" spans="2:13" s="1" customFormat="1" ht="16.5" customHeight="1" x14ac:dyDescent="0.2">
      <c r="B128" s="29"/>
      <c r="E128" s="378" t="str">
        <f>E13</f>
        <v>01.02-03 - časť. 03)	Ústredné kúrenie</v>
      </c>
      <c r="F128" s="413"/>
      <c r="G128" s="413"/>
      <c r="H128" s="413"/>
      <c r="M128" s="29"/>
    </row>
    <row r="129" spans="2:16" s="1" customFormat="1" ht="6.95" customHeight="1" x14ac:dyDescent="0.2">
      <c r="B129" s="29"/>
      <c r="M129" s="29"/>
    </row>
    <row r="130" spans="2:16" s="1" customFormat="1" ht="12" customHeight="1" x14ac:dyDescent="0.2">
      <c r="B130" s="29"/>
      <c r="C130" s="23" t="s">
        <v>10</v>
      </c>
      <c r="F130" s="21" t="str">
        <f>F16</f>
        <v>Rožňava ORPZ</v>
      </c>
      <c r="I130" s="23" t="s">
        <v>12</v>
      </c>
      <c r="J130" s="49"/>
      <c r="M130" s="29"/>
    </row>
    <row r="131" spans="2:16" s="1" customFormat="1" ht="6.95" customHeight="1" x14ac:dyDescent="0.2">
      <c r="B131" s="29"/>
      <c r="M131" s="29"/>
    </row>
    <row r="132" spans="2:16" s="1" customFormat="1" ht="15.2" customHeight="1" x14ac:dyDescent="0.2">
      <c r="B132" s="29"/>
      <c r="C132" s="23" t="s">
        <v>13</v>
      </c>
      <c r="F132" s="21" t="str">
        <f>E19</f>
        <v>Ministerstvo vnútra Slovenskej republiky</v>
      </c>
      <c r="I132" s="23" t="s">
        <v>20</v>
      </c>
      <c r="J132" s="24" t="str">
        <f>E25</f>
        <v>Aproving s.r.o.</v>
      </c>
      <c r="M132" s="29"/>
    </row>
    <row r="133" spans="2:16" s="1" customFormat="1" ht="15.2" customHeight="1" x14ac:dyDescent="0.2">
      <c r="B133" s="29"/>
      <c r="C133" s="23" t="s">
        <v>18</v>
      </c>
      <c r="F133" s="21" t="str">
        <f>IF(E22="","",E22)</f>
        <v xml:space="preserve"> </v>
      </c>
      <c r="I133" s="23" t="s">
        <v>24</v>
      </c>
      <c r="J133" s="24" t="str">
        <f>E28</f>
        <v xml:space="preserve"> </v>
      </c>
      <c r="M133" s="29"/>
    </row>
    <row r="134" spans="2:16" s="1" customFormat="1" ht="10.35" customHeight="1" x14ac:dyDescent="0.2">
      <c r="B134" s="29"/>
      <c r="M134" s="29"/>
    </row>
    <row r="135" spans="2:16" s="10" customFormat="1" ht="29.25" customHeight="1" x14ac:dyDescent="0.2">
      <c r="B135" s="80"/>
      <c r="C135" s="81" t="s">
        <v>141</v>
      </c>
      <c r="D135" s="82" t="s">
        <v>54</v>
      </c>
      <c r="E135" s="82" t="s">
        <v>50</v>
      </c>
      <c r="F135" s="82" t="s">
        <v>51</v>
      </c>
      <c r="G135" s="82" t="s">
        <v>142</v>
      </c>
      <c r="H135" s="82" t="s">
        <v>143</v>
      </c>
      <c r="I135" s="82" t="s">
        <v>144</v>
      </c>
      <c r="J135" s="82" t="s">
        <v>145</v>
      </c>
      <c r="K135" s="83" t="s">
        <v>119</v>
      </c>
      <c r="L135" s="84" t="s">
        <v>146</v>
      </c>
      <c r="M135" s="80"/>
    </row>
    <row r="136" spans="2:16" s="1" customFormat="1" ht="22.9" customHeight="1" x14ac:dyDescent="0.25">
      <c r="B136" s="29"/>
      <c r="C136" s="281" t="s">
        <v>113</v>
      </c>
      <c r="D136" s="224"/>
      <c r="E136" s="224"/>
      <c r="F136" s="224"/>
      <c r="G136" s="224"/>
      <c r="H136" s="224"/>
      <c r="I136" s="224"/>
      <c r="J136" s="224"/>
      <c r="K136" s="282"/>
      <c r="M136" s="29"/>
      <c r="N136" s="196" t="s">
        <v>1889</v>
      </c>
    </row>
    <row r="137" spans="2:16" s="11" customFormat="1" ht="25.9" customHeight="1" x14ac:dyDescent="0.2">
      <c r="B137" s="85"/>
      <c r="C137" s="267"/>
      <c r="D137" s="268" t="s">
        <v>56</v>
      </c>
      <c r="E137" s="271" t="s">
        <v>471</v>
      </c>
      <c r="F137" s="271" t="s">
        <v>472</v>
      </c>
      <c r="G137" s="267"/>
      <c r="H137" s="267"/>
      <c r="I137" s="267"/>
      <c r="J137" s="267"/>
      <c r="K137" s="272"/>
      <c r="M137" s="85"/>
      <c r="N137" s="196">
        <v>1.3876999999999999</v>
      </c>
    </row>
    <row r="138" spans="2:16" s="11" customFormat="1" ht="22.9" customHeight="1" x14ac:dyDescent="0.2">
      <c r="B138" s="85"/>
      <c r="C138" s="267"/>
      <c r="D138" s="268" t="s">
        <v>56</v>
      </c>
      <c r="E138" s="269" t="s">
        <v>527</v>
      </c>
      <c r="F138" s="269" t="s">
        <v>528</v>
      </c>
      <c r="G138" s="267"/>
      <c r="H138" s="267"/>
      <c r="I138" s="267"/>
      <c r="J138" s="267"/>
      <c r="K138" s="270"/>
      <c r="M138" s="85"/>
    </row>
    <row r="139" spans="2:16" s="1" customFormat="1" ht="44.25" customHeight="1" x14ac:dyDescent="0.2">
      <c r="B139" s="89"/>
      <c r="C139" s="108" t="s">
        <v>60</v>
      </c>
      <c r="D139" s="108" t="s">
        <v>150</v>
      </c>
      <c r="E139" s="109" t="s">
        <v>769</v>
      </c>
      <c r="F139" s="127" t="s">
        <v>2063</v>
      </c>
      <c r="G139" s="128" t="s">
        <v>234</v>
      </c>
      <c r="H139" s="129">
        <v>168</v>
      </c>
      <c r="I139" s="129"/>
      <c r="J139" s="129"/>
      <c r="K139" s="129"/>
      <c r="L139" s="92" t="s">
        <v>1</v>
      </c>
      <c r="M139" s="29"/>
      <c r="P139" s="168"/>
    </row>
    <row r="140" spans="2:16" s="1" customFormat="1" ht="30" customHeight="1" x14ac:dyDescent="0.2">
      <c r="B140" s="89"/>
      <c r="C140" s="273" t="s">
        <v>64</v>
      </c>
      <c r="D140" s="273" t="s">
        <v>218</v>
      </c>
      <c r="E140" s="274" t="s">
        <v>771</v>
      </c>
      <c r="F140" s="201" t="s">
        <v>2037</v>
      </c>
      <c r="G140" s="202" t="s">
        <v>234</v>
      </c>
      <c r="H140" s="203">
        <v>10</v>
      </c>
      <c r="I140" s="203"/>
      <c r="J140" s="240"/>
      <c r="K140" s="203"/>
      <c r="L140" s="104" t="s">
        <v>1</v>
      </c>
      <c r="M140" s="105"/>
      <c r="N140" s="237"/>
      <c r="P140" s="168"/>
    </row>
    <row r="141" spans="2:16" s="1" customFormat="1" ht="30" customHeight="1" x14ac:dyDescent="0.2">
      <c r="B141" s="89"/>
      <c r="C141" s="273" t="s">
        <v>68</v>
      </c>
      <c r="D141" s="273" t="s">
        <v>218</v>
      </c>
      <c r="E141" s="274" t="s">
        <v>772</v>
      </c>
      <c r="F141" s="201" t="s">
        <v>2038</v>
      </c>
      <c r="G141" s="202" t="s">
        <v>234</v>
      </c>
      <c r="H141" s="203">
        <v>24</v>
      </c>
      <c r="I141" s="203"/>
      <c r="J141" s="240"/>
      <c r="K141" s="203"/>
      <c r="L141" s="104" t="s">
        <v>1</v>
      </c>
      <c r="M141" s="105"/>
      <c r="N141" s="237"/>
      <c r="P141" s="168"/>
    </row>
    <row r="142" spans="2:16" s="1" customFormat="1" ht="30" customHeight="1" x14ac:dyDescent="0.2">
      <c r="B142" s="89"/>
      <c r="C142" s="273" t="s">
        <v>155</v>
      </c>
      <c r="D142" s="273" t="s">
        <v>218</v>
      </c>
      <c r="E142" s="274" t="s">
        <v>773</v>
      </c>
      <c r="F142" s="201" t="s">
        <v>2039</v>
      </c>
      <c r="G142" s="202" t="s">
        <v>234</v>
      </c>
      <c r="H142" s="203">
        <v>34</v>
      </c>
      <c r="I142" s="203"/>
      <c r="J142" s="240"/>
      <c r="K142" s="203"/>
      <c r="L142" s="104" t="s">
        <v>1</v>
      </c>
      <c r="M142" s="105"/>
      <c r="N142" s="237"/>
      <c r="P142" s="168"/>
    </row>
    <row r="143" spans="2:16" s="1" customFormat="1" ht="30" customHeight="1" x14ac:dyDescent="0.2">
      <c r="B143" s="89"/>
      <c r="C143" s="273" t="s">
        <v>166</v>
      </c>
      <c r="D143" s="273" t="s">
        <v>218</v>
      </c>
      <c r="E143" s="274" t="s">
        <v>774</v>
      </c>
      <c r="F143" s="201" t="s">
        <v>2040</v>
      </c>
      <c r="G143" s="202" t="s">
        <v>234</v>
      </c>
      <c r="H143" s="203">
        <v>30</v>
      </c>
      <c r="I143" s="203"/>
      <c r="J143" s="240"/>
      <c r="K143" s="203"/>
      <c r="L143" s="104" t="s">
        <v>1</v>
      </c>
      <c r="M143" s="105"/>
      <c r="N143" s="237"/>
      <c r="P143" s="168"/>
    </row>
    <row r="144" spans="2:16" s="1" customFormat="1" ht="30" customHeight="1" x14ac:dyDescent="0.2">
      <c r="B144" s="89"/>
      <c r="C144" s="273" t="s">
        <v>171</v>
      </c>
      <c r="D144" s="273" t="s">
        <v>218</v>
      </c>
      <c r="E144" s="274" t="s">
        <v>775</v>
      </c>
      <c r="F144" s="201" t="s">
        <v>2041</v>
      </c>
      <c r="G144" s="202" t="s">
        <v>234</v>
      </c>
      <c r="H144" s="203">
        <v>70</v>
      </c>
      <c r="I144" s="203"/>
      <c r="J144" s="240"/>
      <c r="K144" s="203"/>
      <c r="L144" s="104" t="s">
        <v>1</v>
      </c>
      <c r="M144" s="105"/>
      <c r="N144" s="237"/>
      <c r="P144" s="168"/>
    </row>
    <row r="145" spans="2:16" s="1" customFormat="1" ht="30" customHeight="1" x14ac:dyDescent="0.2">
      <c r="B145" s="89"/>
      <c r="C145" s="108" t="s">
        <v>175</v>
      </c>
      <c r="D145" s="108" t="s">
        <v>150</v>
      </c>
      <c r="E145" s="109" t="s">
        <v>780</v>
      </c>
      <c r="F145" s="127" t="s">
        <v>781</v>
      </c>
      <c r="G145" s="128" t="s">
        <v>782</v>
      </c>
      <c r="H145" s="129"/>
      <c r="I145" s="129">
        <v>0</v>
      </c>
      <c r="J145" s="129">
        <f>1.3</f>
        <v>1.3</v>
      </c>
      <c r="K145" s="129"/>
      <c r="L145" s="92" t="s">
        <v>1</v>
      </c>
      <c r="M145" s="29"/>
      <c r="N145" s="345"/>
      <c r="P145" s="168"/>
    </row>
    <row r="146" spans="2:16" s="11" customFormat="1" ht="22.9" customHeight="1" x14ac:dyDescent="0.2">
      <c r="B146" s="85"/>
      <c r="C146" s="267"/>
      <c r="D146" s="268" t="s">
        <v>56</v>
      </c>
      <c r="E146" s="269" t="s">
        <v>783</v>
      </c>
      <c r="F146" s="269" t="s">
        <v>784</v>
      </c>
      <c r="G146" s="267"/>
      <c r="H146" s="267"/>
      <c r="I146" s="267"/>
      <c r="J146" s="267"/>
      <c r="K146" s="343"/>
      <c r="M146" s="85"/>
      <c r="P146" s="168"/>
    </row>
    <row r="147" spans="2:16" s="1" customFormat="1" ht="42.75" customHeight="1" x14ac:dyDescent="0.2">
      <c r="B147" s="89"/>
      <c r="C147" s="108" t="s">
        <v>177</v>
      </c>
      <c r="D147" s="108" t="s">
        <v>150</v>
      </c>
      <c r="E147" s="109" t="s">
        <v>785</v>
      </c>
      <c r="F147" s="127" t="s">
        <v>2123</v>
      </c>
      <c r="G147" s="128" t="s">
        <v>786</v>
      </c>
      <c r="H147" s="129">
        <v>1</v>
      </c>
      <c r="I147" s="129"/>
      <c r="J147" s="129"/>
      <c r="K147" s="129"/>
      <c r="L147" s="92" t="s">
        <v>1</v>
      </c>
      <c r="M147" s="29"/>
      <c r="P147" s="168"/>
    </row>
    <row r="148" spans="2:16" s="11" customFormat="1" ht="22.9" customHeight="1" x14ac:dyDescent="0.2">
      <c r="B148" s="85"/>
      <c r="C148" s="267"/>
      <c r="D148" s="268" t="s">
        <v>56</v>
      </c>
      <c r="E148" s="269" t="s">
        <v>806</v>
      </c>
      <c r="F148" s="269" t="s">
        <v>807</v>
      </c>
      <c r="G148" s="267"/>
      <c r="H148" s="267"/>
      <c r="I148" s="267"/>
      <c r="J148" s="267"/>
      <c r="K148" s="270"/>
      <c r="M148" s="85"/>
      <c r="P148" s="168"/>
    </row>
    <row r="149" spans="2:16" s="1" customFormat="1" ht="30.75" customHeight="1" x14ac:dyDescent="0.2">
      <c r="B149" s="89"/>
      <c r="C149" s="108" t="s">
        <v>179</v>
      </c>
      <c r="D149" s="108" t="s">
        <v>150</v>
      </c>
      <c r="E149" s="109" t="s">
        <v>1124</v>
      </c>
      <c r="F149" s="127" t="s">
        <v>1597</v>
      </c>
      <c r="G149" s="128" t="s">
        <v>786</v>
      </c>
      <c r="H149" s="129">
        <v>1</v>
      </c>
      <c r="I149" s="129"/>
      <c r="J149" s="129"/>
      <c r="K149" s="129"/>
      <c r="L149" s="92" t="s">
        <v>1</v>
      </c>
      <c r="M149" s="29"/>
      <c r="P149" s="168"/>
    </row>
    <row r="150" spans="2:16" s="1" customFormat="1" ht="32.25" customHeight="1" x14ac:dyDescent="0.2">
      <c r="B150" s="89"/>
      <c r="C150" s="273" t="s">
        <v>183</v>
      </c>
      <c r="D150" s="273" t="s">
        <v>218</v>
      </c>
      <c r="E150" s="274" t="s">
        <v>1125</v>
      </c>
      <c r="F150" s="201" t="s">
        <v>2275</v>
      </c>
      <c r="G150" s="202" t="s">
        <v>348</v>
      </c>
      <c r="H150" s="203">
        <v>1</v>
      </c>
      <c r="I150" s="203"/>
      <c r="J150" s="240"/>
      <c r="K150" s="203"/>
      <c r="L150" s="104" t="s">
        <v>1</v>
      </c>
      <c r="M150" s="105"/>
      <c r="P150" s="168"/>
    </row>
    <row r="151" spans="2:16" s="1" customFormat="1" ht="20.25" customHeight="1" x14ac:dyDescent="0.2">
      <c r="B151" s="89"/>
      <c r="C151" s="108" t="s">
        <v>189</v>
      </c>
      <c r="D151" s="108" t="s">
        <v>150</v>
      </c>
      <c r="E151" s="109" t="s">
        <v>1126</v>
      </c>
      <c r="F151" s="127" t="s">
        <v>1598</v>
      </c>
      <c r="G151" s="128" t="s">
        <v>786</v>
      </c>
      <c r="H151" s="129">
        <v>2</v>
      </c>
      <c r="I151" s="129"/>
      <c r="J151" s="129"/>
      <c r="K151" s="129"/>
      <c r="L151" s="92" t="s">
        <v>1</v>
      </c>
      <c r="M151" s="29"/>
      <c r="P151" s="168"/>
    </row>
    <row r="152" spans="2:16" s="1" customFormat="1" ht="33" customHeight="1" x14ac:dyDescent="0.2">
      <c r="B152" s="89"/>
      <c r="C152" s="273" t="s">
        <v>191</v>
      </c>
      <c r="D152" s="273" t="s">
        <v>218</v>
      </c>
      <c r="E152" s="274" t="s">
        <v>1127</v>
      </c>
      <c r="F152" s="201" t="s">
        <v>2253</v>
      </c>
      <c r="G152" s="202" t="s">
        <v>348</v>
      </c>
      <c r="H152" s="203">
        <v>1</v>
      </c>
      <c r="I152" s="203"/>
      <c r="J152" s="240"/>
      <c r="K152" s="203"/>
      <c r="L152" s="104" t="s">
        <v>1</v>
      </c>
      <c r="M152" s="105"/>
      <c r="P152" s="168"/>
    </row>
    <row r="153" spans="2:16" s="1" customFormat="1" ht="31.5" customHeight="1" x14ac:dyDescent="0.2">
      <c r="B153" s="89"/>
      <c r="C153" s="273" t="s">
        <v>193</v>
      </c>
      <c r="D153" s="273" t="s">
        <v>218</v>
      </c>
      <c r="E153" s="274" t="s">
        <v>1128</v>
      </c>
      <c r="F153" s="201" t="s">
        <v>2252</v>
      </c>
      <c r="G153" s="202" t="s">
        <v>348</v>
      </c>
      <c r="H153" s="203">
        <v>2</v>
      </c>
      <c r="I153" s="203"/>
      <c r="J153" s="240"/>
      <c r="K153" s="203"/>
      <c r="L153" s="104" t="s">
        <v>1</v>
      </c>
      <c r="M153" s="105"/>
      <c r="P153" s="168"/>
    </row>
    <row r="154" spans="2:16" s="1" customFormat="1" ht="17.25" customHeight="1" x14ac:dyDescent="0.2">
      <c r="B154" s="89"/>
      <c r="C154" s="108" t="s">
        <v>196</v>
      </c>
      <c r="D154" s="108" t="s">
        <v>150</v>
      </c>
      <c r="E154" s="109" t="s">
        <v>830</v>
      </c>
      <c r="F154" s="127" t="s">
        <v>831</v>
      </c>
      <c r="G154" s="128" t="s">
        <v>782</v>
      </c>
      <c r="H154" s="129"/>
      <c r="I154" s="129">
        <v>0</v>
      </c>
      <c r="J154" s="129">
        <f>1.1</f>
        <v>1.1000000000000001</v>
      </c>
      <c r="K154" s="129"/>
      <c r="L154" s="92" t="s">
        <v>1</v>
      </c>
      <c r="M154" s="29"/>
      <c r="N154" s="169"/>
      <c r="P154" s="168"/>
    </row>
    <row r="155" spans="2:16" s="11" customFormat="1" ht="22.9" customHeight="1" x14ac:dyDescent="0.2">
      <c r="B155" s="85"/>
      <c r="C155" s="267"/>
      <c r="D155" s="268" t="s">
        <v>56</v>
      </c>
      <c r="E155" s="269" t="s">
        <v>832</v>
      </c>
      <c r="F155" s="269" t="s">
        <v>833</v>
      </c>
      <c r="G155" s="267"/>
      <c r="H155" s="267"/>
      <c r="I155" s="267"/>
      <c r="J155" s="267"/>
      <c r="K155" s="270"/>
      <c r="M155" s="85"/>
    </row>
    <row r="156" spans="2:16" s="1" customFormat="1" ht="48" customHeight="1" x14ac:dyDescent="0.2">
      <c r="B156" s="89"/>
      <c r="C156" s="108" t="s">
        <v>198</v>
      </c>
      <c r="D156" s="108" t="s">
        <v>150</v>
      </c>
      <c r="E156" s="109" t="s">
        <v>834</v>
      </c>
      <c r="F156" s="127" t="s">
        <v>1908</v>
      </c>
      <c r="G156" s="128" t="s">
        <v>234</v>
      </c>
      <c r="H156" s="129">
        <v>230</v>
      </c>
      <c r="I156" s="129"/>
      <c r="J156" s="129"/>
      <c r="K156" s="129"/>
      <c r="L156" s="92" t="s">
        <v>1</v>
      </c>
      <c r="M156" s="29"/>
    </row>
    <row r="157" spans="2:16" s="1" customFormat="1" ht="42.75" customHeight="1" x14ac:dyDescent="0.2">
      <c r="B157" s="89"/>
      <c r="C157" s="108" t="s">
        <v>200</v>
      </c>
      <c r="D157" s="108" t="s">
        <v>150</v>
      </c>
      <c r="E157" s="109" t="s">
        <v>835</v>
      </c>
      <c r="F157" s="127" t="s">
        <v>1909</v>
      </c>
      <c r="G157" s="128" t="s">
        <v>234</v>
      </c>
      <c r="H157" s="129">
        <v>90</v>
      </c>
      <c r="I157" s="129"/>
      <c r="J157" s="129"/>
      <c r="K157" s="129"/>
      <c r="L157" s="92" t="s">
        <v>1</v>
      </c>
      <c r="M157" s="29"/>
    </row>
    <row r="158" spans="2:16" s="1" customFormat="1" ht="46.5" customHeight="1" x14ac:dyDescent="0.2">
      <c r="B158" s="89"/>
      <c r="C158" s="108" t="s">
        <v>203</v>
      </c>
      <c r="D158" s="108" t="s">
        <v>150</v>
      </c>
      <c r="E158" s="109" t="s">
        <v>836</v>
      </c>
      <c r="F158" s="127" t="s">
        <v>1958</v>
      </c>
      <c r="G158" s="128" t="s">
        <v>234</v>
      </c>
      <c r="H158" s="129">
        <v>60</v>
      </c>
      <c r="I158" s="129"/>
      <c r="J158" s="129"/>
      <c r="K158" s="129"/>
      <c r="L158" s="92" t="s">
        <v>1</v>
      </c>
      <c r="M158" s="29"/>
    </row>
    <row r="159" spans="2:16" s="1" customFormat="1" ht="39" customHeight="1" x14ac:dyDescent="0.2">
      <c r="B159" s="89"/>
      <c r="C159" s="108" t="s">
        <v>205</v>
      </c>
      <c r="D159" s="108" t="s">
        <v>150</v>
      </c>
      <c r="E159" s="109" t="s">
        <v>837</v>
      </c>
      <c r="F159" s="127" t="s">
        <v>1959</v>
      </c>
      <c r="G159" s="128" t="s">
        <v>234</v>
      </c>
      <c r="H159" s="129">
        <v>48</v>
      </c>
      <c r="I159" s="129"/>
      <c r="J159" s="129"/>
      <c r="K159" s="129"/>
      <c r="L159" s="92" t="s">
        <v>1</v>
      </c>
      <c r="M159" s="29"/>
    </row>
    <row r="160" spans="2:16" s="1" customFormat="1" ht="44.25" customHeight="1" x14ac:dyDescent="0.2">
      <c r="B160" s="89"/>
      <c r="C160" s="108" t="s">
        <v>208</v>
      </c>
      <c r="D160" s="108" t="s">
        <v>150</v>
      </c>
      <c r="E160" s="109" t="s">
        <v>838</v>
      </c>
      <c r="F160" s="127" t="s">
        <v>1960</v>
      </c>
      <c r="G160" s="128" t="s">
        <v>234</v>
      </c>
      <c r="H160" s="129">
        <v>30</v>
      </c>
      <c r="I160" s="129"/>
      <c r="J160" s="129"/>
      <c r="K160" s="129"/>
      <c r="L160" s="92" t="s">
        <v>1</v>
      </c>
      <c r="M160" s="29"/>
    </row>
    <row r="161" spans="2:14" s="1" customFormat="1" ht="42.75" customHeight="1" x14ac:dyDescent="0.2">
      <c r="B161" s="89"/>
      <c r="C161" s="108" t="s">
        <v>2</v>
      </c>
      <c r="D161" s="108" t="s">
        <v>150</v>
      </c>
      <c r="E161" s="109" t="s">
        <v>839</v>
      </c>
      <c r="F161" s="127" t="s">
        <v>1961</v>
      </c>
      <c r="G161" s="128" t="s">
        <v>234</v>
      </c>
      <c r="H161" s="129">
        <v>70</v>
      </c>
      <c r="I161" s="129"/>
      <c r="J161" s="129"/>
      <c r="K161" s="129"/>
      <c r="L161" s="92" t="s">
        <v>1</v>
      </c>
      <c r="M161" s="29"/>
    </row>
    <row r="162" spans="2:14" s="1" customFormat="1" ht="30" customHeight="1" x14ac:dyDescent="0.2">
      <c r="B162" s="89"/>
      <c r="C162" s="108" t="s">
        <v>212</v>
      </c>
      <c r="D162" s="108" t="s">
        <v>150</v>
      </c>
      <c r="E162" s="109" t="s">
        <v>841</v>
      </c>
      <c r="F162" s="127" t="s">
        <v>842</v>
      </c>
      <c r="G162" s="128" t="s">
        <v>234</v>
      </c>
      <c r="H162" s="129">
        <v>400</v>
      </c>
      <c r="I162" s="129"/>
      <c r="J162" s="129"/>
      <c r="K162" s="129"/>
      <c r="L162" s="92" t="s">
        <v>1</v>
      </c>
      <c r="M162" s="29"/>
    </row>
    <row r="163" spans="2:14" s="1" customFormat="1" ht="28.5" customHeight="1" x14ac:dyDescent="0.2">
      <c r="B163" s="89"/>
      <c r="C163" s="108" t="s">
        <v>214</v>
      </c>
      <c r="D163" s="108" t="s">
        <v>150</v>
      </c>
      <c r="E163" s="109" t="s">
        <v>843</v>
      </c>
      <c r="F163" s="127" t="s">
        <v>844</v>
      </c>
      <c r="G163" s="128" t="s">
        <v>234</v>
      </c>
      <c r="H163" s="129">
        <v>133</v>
      </c>
      <c r="I163" s="129"/>
      <c r="J163" s="129"/>
      <c r="K163" s="129"/>
      <c r="L163" s="92" t="s">
        <v>1</v>
      </c>
      <c r="M163" s="29"/>
    </row>
    <row r="164" spans="2:14" s="1" customFormat="1" ht="48" customHeight="1" x14ac:dyDescent="0.2">
      <c r="B164" s="89"/>
      <c r="C164" s="108" t="s">
        <v>217</v>
      </c>
      <c r="D164" s="108" t="s">
        <v>150</v>
      </c>
      <c r="E164" s="109" t="s">
        <v>1129</v>
      </c>
      <c r="F164" s="127" t="s">
        <v>1651</v>
      </c>
      <c r="G164" s="128" t="s">
        <v>234</v>
      </c>
      <c r="H164" s="129">
        <v>1</v>
      </c>
      <c r="I164" s="129"/>
      <c r="J164" s="129"/>
      <c r="K164" s="129"/>
      <c r="L164" s="92" t="s">
        <v>1</v>
      </c>
      <c r="M164" s="29"/>
    </row>
    <row r="165" spans="2:14" s="1" customFormat="1" ht="42.75" customHeight="1" x14ac:dyDescent="0.2">
      <c r="B165" s="89"/>
      <c r="C165" s="108" t="s">
        <v>221</v>
      </c>
      <c r="D165" s="108" t="s">
        <v>150</v>
      </c>
      <c r="E165" s="109" t="s">
        <v>845</v>
      </c>
      <c r="F165" s="127" t="s">
        <v>1652</v>
      </c>
      <c r="G165" s="128" t="s">
        <v>234</v>
      </c>
      <c r="H165" s="129">
        <v>2</v>
      </c>
      <c r="I165" s="129"/>
      <c r="J165" s="129"/>
      <c r="K165" s="129"/>
      <c r="L165" s="92" t="s">
        <v>1</v>
      </c>
      <c r="M165" s="29"/>
    </row>
    <row r="166" spans="2:14" s="1" customFormat="1" ht="43.5" customHeight="1" x14ac:dyDescent="0.2">
      <c r="B166" s="89"/>
      <c r="C166" s="108" t="s">
        <v>223</v>
      </c>
      <c r="D166" s="108" t="s">
        <v>150</v>
      </c>
      <c r="E166" s="109" t="s">
        <v>849</v>
      </c>
      <c r="F166" s="127" t="s">
        <v>1638</v>
      </c>
      <c r="G166" s="128" t="s">
        <v>234</v>
      </c>
      <c r="H166" s="129">
        <v>2</v>
      </c>
      <c r="I166" s="129"/>
      <c r="J166" s="129"/>
      <c r="K166" s="129"/>
      <c r="L166" s="92" t="s">
        <v>1</v>
      </c>
      <c r="M166" s="29"/>
    </row>
    <row r="167" spans="2:14" s="1" customFormat="1" ht="22.5" customHeight="1" x14ac:dyDescent="0.2">
      <c r="B167" s="89"/>
      <c r="C167" s="108" t="s">
        <v>230</v>
      </c>
      <c r="D167" s="108" t="s">
        <v>150</v>
      </c>
      <c r="E167" s="109" t="s">
        <v>852</v>
      </c>
      <c r="F167" s="127" t="s">
        <v>853</v>
      </c>
      <c r="G167" s="128" t="s">
        <v>234</v>
      </c>
      <c r="H167" s="129">
        <v>528</v>
      </c>
      <c r="I167" s="129"/>
      <c r="J167" s="129"/>
      <c r="K167" s="129"/>
      <c r="L167" s="92" t="s">
        <v>1</v>
      </c>
      <c r="M167" s="29"/>
    </row>
    <row r="168" spans="2:14" s="1" customFormat="1" ht="29.25" customHeight="1" x14ac:dyDescent="0.2">
      <c r="B168" s="89"/>
      <c r="C168" s="108" t="s">
        <v>232</v>
      </c>
      <c r="D168" s="108" t="s">
        <v>150</v>
      </c>
      <c r="E168" s="109" t="s">
        <v>854</v>
      </c>
      <c r="F168" s="127" t="s">
        <v>855</v>
      </c>
      <c r="G168" s="128" t="s">
        <v>234</v>
      </c>
      <c r="H168" s="129">
        <v>5</v>
      </c>
      <c r="I168" s="129"/>
      <c r="J168" s="129"/>
      <c r="K168" s="129"/>
      <c r="L168" s="92" t="s">
        <v>1</v>
      </c>
      <c r="M168" s="29"/>
    </row>
    <row r="169" spans="2:14" s="1" customFormat="1" ht="31.5" customHeight="1" x14ac:dyDescent="0.2">
      <c r="B169" s="89"/>
      <c r="C169" s="108" t="s">
        <v>239</v>
      </c>
      <c r="D169" s="108" t="s">
        <v>150</v>
      </c>
      <c r="E169" s="109" t="s">
        <v>858</v>
      </c>
      <c r="F169" s="127" t="s">
        <v>859</v>
      </c>
      <c r="G169" s="128" t="s">
        <v>169</v>
      </c>
      <c r="H169" s="129">
        <v>1.87</v>
      </c>
      <c r="I169" s="129"/>
      <c r="J169" s="129"/>
      <c r="K169" s="129"/>
      <c r="L169" s="92" t="s">
        <v>1</v>
      </c>
      <c r="M169" s="29"/>
    </row>
    <row r="170" spans="2:14" s="1" customFormat="1" ht="31.5" customHeight="1" x14ac:dyDescent="0.2">
      <c r="B170" s="89"/>
      <c r="C170" s="108" t="s">
        <v>241</v>
      </c>
      <c r="D170" s="108" t="s">
        <v>150</v>
      </c>
      <c r="E170" s="109" t="s">
        <v>1653</v>
      </c>
      <c r="F170" s="127" t="s">
        <v>1654</v>
      </c>
      <c r="G170" s="128" t="s">
        <v>782</v>
      </c>
      <c r="H170" s="129"/>
      <c r="I170" s="129">
        <v>0</v>
      </c>
      <c r="J170" s="129">
        <v>1.5</v>
      </c>
      <c r="K170" s="129"/>
      <c r="L170" s="92" t="s">
        <v>1</v>
      </c>
      <c r="M170" s="29"/>
      <c r="N170" s="169"/>
    </row>
    <row r="171" spans="2:14" s="11" customFormat="1" ht="22.9" customHeight="1" x14ac:dyDescent="0.2">
      <c r="B171" s="85"/>
      <c r="C171" s="267"/>
      <c r="D171" s="268" t="s">
        <v>56</v>
      </c>
      <c r="E171" s="269" t="s">
        <v>862</v>
      </c>
      <c r="F171" s="269" t="s">
        <v>863</v>
      </c>
      <c r="G171" s="267"/>
      <c r="H171" s="267"/>
      <c r="I171" s="267"/>
      <c r="J171" s="267"/>
      <c r="K171" s="270"/>
      <c r="M171" s="85"/>
    </row>
    <row r="172" spans="2:14" s="1" customFormat="1" ht="24.95" customHeight="1" x14ac:dyDescent="0.2">
      <c r="B172" s="89"/>
      <c r="C172" s="108" t="s">
        <v>307</v>
      </c>
      <c r="D172" s="108" t="s">
        <v>150</v>
      </c>
      <c r="E172" s="109" t="s">
        <v>872</v>
      </c>
      <c r="F172" s="127" t="s">
        <v>873</v>
      </c>
      <c r="G172" s="128" t="s">
        <v>348</v>
      </c>
      <c r="H172" s="129">
        <v>94</v>
      </c>
      <c r="I172" s="129"/>
      <c r="J172" s="129"/>
      <c r="K172" s="129"/>
      <c r="L172" s="92" t="s">
        <v>1</v>
      </c>
      <c r="M172" s="29"/>
    </row>
    <row r="173" spans="2:14" s="1" customFormat="1" ht="24.95" customHeight="1" x14ac:dyDescent="0.2">
      <c r="B173" s="89"/>
      <c r="C173" s="108" t="s">
        <v>309</v>
      </c>
      <c r="D173" s="108" t="s">
        <v>150</v>
      </c>
      <c r="E173" s="109" t="s">
        <v>874</v>
      </c>
      <c r="F173" s="127" t="s">
        <v>2072</v>
      </c>
      <c r="G173" s="128" t="s">
        <v>348</v>
      </c>
      <c r="H173" s="129">
        <v>18</v>
      </c>
      <c r="I173" s="129"/>
      <c r="J173" s="129"/>
      <c r="K173" s="129"/>
      <c r="L173" s="92" t="s">
        <v>1</v>
      </c>
      <c r="M173" s="29"/>
    </row>
    <row r="174" spans="2:14" s="1" customFormat="1" ht="28.5" customHeight="1" x14ac:dyDescent="0.2">
      <c r="B174" s="89"/>
      <c r="C174" s="273" t="s">
        <v>311</v>
      </c>
      <c r="D174" s="273" t="s">
        <v>218</v>
      </c>
      <c r="E174" s="274" t="s">
        <v>875</v>
      </c>
      <c r="F174" s="201" t="s">
        <v>1962</v>
      </c>
      <c r="G174" s="202" t="s">
        <v>348</v>
      </c>
      <c r="H174" s="203">
        <v>18</v>
      </c>
      <c r="I174" s="203"/>
      <c r="J174" s="240"/>
      <c r="K174" s="203"/>
      <c r="L174" s="104" t="s">
        <v>1</v>
      </c>
      <c r="M174" s="105"/>
    </row>
    <row r="175" spans="2:14" s="1" customFormat="1" ht="21" customHeight="1" x14ac:dyDescent="0.2">
      <c r="B175" s="89"/>
      <c r="C175" s="108" t="s">
        <v>313</v>
      </c>
      <c r="D175" s="108" t="s">
        <v>150</v>
      </c>
      <c r="E175" s="109" t="s">
        <v>877</v>
      </c>
      <c r="F175" s="127" t="s">
        <v>2015</v>
      </c>
      <c r="G175" s="128" t="s">
        <v>348</v>
      </c>
      <c r="H175" s="129">
        <v>94</v>
      </c>
      <c r="I175" s="129"/>
      <c r="J175" s="129"/>
      <c r="K175" s="129"/>
      <c r="L175" s="92" t="s">
        <v>1</v>
      </c>
      <c r="M175" s="29"/>
    </row>
    <row r="176" spans="2:14" s="1" customFormat="1" ht="33.75" customHeight="1" x14ac:dyDescent="0.2">
      <c r="B176" s="89"/>
      <c r="C176" s="273" t="s">
        <v>316</v>
      </c>
      <c r="D176" s="273" t="s">
        <v>218</v>
      </c>
      <c r="E176" s="274" t="s">
        <v>878</v>
      </c>
      <c r="F176" s="201" t="s">
        <v>2016</v>
      </c>
      <c r="G176" s="202" t="s">
        <v>348</v>
      </c>
      <c r="H176" s="203">
        <v>94</v>
      </c>
      <c r="I176" s="203"/>
      <c r="J176" s="240"/>
      <c r="K176" s="203"/>
      <c r="L176" s="104" t="s">
        <v>1</v>
      </c>
      <c r="M176" s="105"/>
    </row>
    <row r="177" spans="2:13" s="1" customFormat="1" ht="26.25" customHeight="1" x14ac:dyDescent="0.2">
      <c r="B177" s="89"/>
      <c r="C177" s="108" t="s">
        <v>318</v>
      </c>
      <c r="D177" s="108" t="s">
        <v>150</v>
      </c>
      <c r="E177" s="109" t="s">
        <v>879</v>
      </c>
      <c r="F177" s="127" t="s">
        <v>2017</v>
      </c>
      <c r="G177" s="128" t="s">
        <v>348</v>
      </c>
      <c r="H177" s="129">
        <v>96</v>
      </c>
      <c r="I177" s="129"/>
      <c r="J177" s="129"/>
      <c r="K177" s="129"/>
      <c r="L177" s="92" t="s">
        <v>1</v>
      </c>
      <c r="M177" s="29"/>
    </row>
    <row r="178" spans="2:13" s="1" customFormat="1" ht="36" customHeight="1" x14ac:dyDescent="0.2">
      <c r="B178" s="89"/>
      <c r="C178" s="273" t="s">
        <v>320</v>
      </c>
      <c r="D178" s="273" t="s">
        <v>218</v>
      </c>
      <c r="E178" s="274" t="s">
        <v>880</v>
      </c>
      <c r="F178" s="201" t="s">
        <v>2193</v>
      </c>
      <c r="G178" s="202" t="s">
        <v>348</v>
      </c>
      <c r="H178" s="203">
        <v>47</v>
      </c>
      <c r="I178" s="203"/>
      <c r="J178" s="240"/>
      <c r="K178" s="203"/>
      <c r="L178" s="104" t="s">
        <v>1</v>
      </c>
      <c r="M178" s="105"/>
    </row>
    <row r="179" spans="2:13" s="1" customFormat="1" ht="36" customHeight="1" x14ac:dyDescent="0.2">
      <c r="B179" s="89"/>
      <c r="C179" s="273" t="s">
        <v>322</v>
      </c>
      <c r="D179" s="273" t="s">
        <v>218</v>
      </c>
      <c r="E179" s="274" t="s">
        <v>881</v>
      </c>
      <c r="F179" s="201" t="s">
        <v>1963</v>
      </c>
      <c r="G179" s="202" t="s">
        <v>348</v>
      </c>
      <c r="H179" s="203">
        <v>43</v>
      </c>
      <c r="I179" s="203"/>
      <c r="J179" s="240"/>
      <c r="K179" s="203"/>
      <c r="L179" s="104" t="s">
        <v>1</v>
      </c>
      <c r="M179" s="105"/>
    </row>
    <row r="180" spans="2:13" s="1" customFormat="1" ht="36" customHeight="1" x14ac:dyDescent="0.2">
      <c r="B180" s="89"/>
      <c r="C180" s="273" t="s">
        <v>326</v>
      </c>
      <c r="D180" s="273" t="s">
        <v>218</v>
      </c>
      <c r="E180" s="274" t="s">
        <v>882</v>
      </c>
      <c r="F180" s="201" t="s">
        <v>1964</v>
      </c>
      <c r="G180" s="202" t="s">
        <v>348</v>
      </c>
      <c r="H180" s="203">
        <v>4</v>
      </c>
      <c r="I180" s="203"/>
      <c r="J180" s="240"/>
      <c r="K180" s="203"/>
      <c r="L180" s="104" t="s">
        <v>1</v>
      </c>
      <c r="M180" s="105"/>
    </row>
    <row r="181" spans="2:13" s="1" customFormat="1" ht="28.5" customHeight="1" x14ac:dyDescent="0.2">
      <c r="B181" s="89"/>
      <c r="C181" s="273" t="s">
        <v>328</v>
      </c>
      <c r="D181" s="273" t="s">
        <v>218</v>
      </c>
      <c r="E181" s="274" t="s">
        <v>886</v>
      </c>
      <c r="F181" s="201" t="s">
        <v>1965</v>
      </c>
      <c r="G181" s="202" t="s">
        <v>348</v>
      </c>
      <c r="H181" s="203">
        <v>2</v>
      </c>
      <c r="I181" s="203"/>
      <c r="J181" s="240"/>
      <c r="K181" s="203"/>
      <c r="L181" s="104" t="s">
        <v>1</v>
      </c>
      <c r="M181" s="105"/>
    </row>
    <row r="182" spans="2:13" s="1" customFormat="1" ht="16.5" customHeight="1" x14ac:dyDescent="0.2">
      <c r="B182" s="89"/>
      <c r="C182" s="108" t="s">
        <v>330</v>
      </c>
      <c r="D182" s="108" t="s">
        <v>150</v>
      </c>
      <c r="E182" s="109" t="s">
        <v>887</v>
      </c>
      <c r="F182" s="127" t="s">
        <v>2018</v>
      </c>
      <c r="G182" s="128" t="s">
        <v>348</v>
      </c>
      <c r="H182" s="129">
        <v>15</v>
      </c>
      <c r="I182" s="129"/>
      <c r="J182" s="129"/>
      <c r="K182" s="129"/>
      <c r="L182" s="92" t="s">
        <v>1</v>
      </c>
      <c r="M182" s="29"/>
    </row>
    <row r="183" spans="2:13" s="1" customFormat="1" ht="24" customHeight="1" x14ac:dyDescent="0.2">
      <c r="B183" s="89"/>
      <c r="C183" s="273" t="s">
        <v>332</v>
      </c>
      <c r="D183" s="273" t="s">
        <v>218</v>
      </c>
      <c r="E183" s="274" t="s">
        <v>890</v>
      </c>
      <c r="F183" s="201" t="s">
        <v>1927</v>
      </c>
      <c r="G183" s="202" t="s">
        <v>348</v>
      </c>
      <c r="H183" s="203">
        <v>14</v>
      </c>
      <c r="I183" s="203"/>
      <c r="J183" s="240"/>
      <c r="K183" s="203"/>
      <c r="L183" s="104" t="s">
        <v>1</v>
      </c>
      <c r="M183" s="105"/>
    </row>
    <row r="184" spans="2:13" s="1" customFormat="1" ht="29.25" customHeight="1" x14ac:dyDescent="0.2">
      <c r="B184" s="89"/>
      <c r="C184" s="273" t="s">
        <v>334</v>
      </c>
      <c r="D184" s="273" t="s">
        <v>218</v>
      </c>
      <c r="E184" s="274" t="s">
        <v>1130</v>
      </c>
      <c r="F184" s="201" t="s">
        <v>1966</v>
      </c>
      <c r="G184" s="202" t="s">
        <v>348</v>
      </c>
      <c r="H184" s="203">
        <v>1</v>
      </c>
      <c r="I184" s="203"/>
      <c r="J184" s="240"/>
      <c r="K184" s="203"/>
      <c r="L184" s="104" t="s">
        <v>1</v>
      </c>
      <c r="M184" s="105"/>
    </row>
    <row r="185" spans="2:13" s="1" customFormat="1" ht="19.5" customHeight="1" x14ac:dyDescent="0.2">
      <c r="B185" s="89"/>
      <c r="C185" s="108" t="s">
        <v>336</v>
      </c>
      <c r="D185" s="108" t="s">
        <v>150</v>
      </c>
      <c r="E185" s="109" t="s">
        <v>891</v>
      </c>
      <c r="F185" s="127" t="s">
        <v>2019</v>
      </c>
      <c r="G185" s="128" t="s">
        <v>348</v>
      </c>
      <c r="H185" s="129">
        <v>8</v>
      </c>
      <c r="I185" s="129"/>
      <c r="J185" s="129"/>
      <c r="K185" s="129"/>
      <c r="L185" s="92" t="s">
        <v>1</v>
      </c>
      <c r="M185" s="29"/>
    </row>
    <row r="186" spans="2:13" s="1" customFormat="1" ht="23.25" customHeight="1" x14ac:dyDescent="0.2">
      <c r="B186" s="89"/>
      <c r="C186" s="273" t="s">
        <v>338</v>
      </c>
      <c r="D186" s="273" t="s">
        <v>218</v>
      </c>
      <c r="E186" s="274" t="s">
        <v>1131</v>
      </c>
      <c r="F186" s="201" t="s">
        <v>1967</v>
      </c>
      <c r="G186" s="202" t="s">
        <v>348</v>
      </c>
      <c r="H186" s="203">
        <v>1</v>
      </c>
      <c r="I186" s="203"/>
      <c r="J186" s="240"/>
      <c r="K186" s="203"/>
      <c r="L186" s="104" t="s">
        <v>1</v>
      </c>
      <c r="M186" s="105"/>
    </row>
    <row r="187" spans="2:13" s="1" customFormat="1" ht="24" customHeight="1" x14ac:dyDescent="0.2">
      <c r="B187" s="89"/>
      <c r="C187" s="273" t="s">
        <v>340</v>
      </c>
      <c r="D187" s="273" t="s">
        <v>218</v>
      </c>
      <c r="E187" s="274" t="s">
        <v>893</v>
      </c>
      <c r="F187" s="201" t="s">
        <v>1968</v>
      </c>
      <c r="G187" s="202" t="s">
        <v>348</v>
      </c>
      <c r="H187" s="203">
        <v>7</v>
      </c>
      <c r="I187" s="203"/>
      <c r="J187" s="240"/>
      <c r="K187" s="203"/>
      <c r="L187" s="104" t="s">
        <v>1</v>
      </c>
      <c r="M187" s="105"/>
    </row>
    <row r="188" spans="2:13" s="1" customFormat="1" ht="18.75" customHeight="1" x14ac:dyDescent="0.2">
      <c r="B188" s="89"/>
      <c r="C188" s="108" t="s">
        <v>343</v>
      </c>
      <c r="D188" s="108" t="s">
        <v>150</v>
      </c>
      <c r="E188" s="109" t="s">
        <v>894</v>
      </c>
      <c r="F188" s="127" t="s">
        <v>2020</v>
      </c>
      <c r="G188" s="128" t="s">
        <v>348</v>
      </c>
      <c r="H188" s="129">
        <v>5</v>
      </c>
      <c r="I188" s="129"/>
      <c r="J188" s="129"/>
      <c r="K188" s="129"/>
      <c r="L188" s="92" t="s">
        <v>1</v>
      </c>
      <c r="M188" s="29"/>
    </row>
    <row r="189" spans="2:13" s="1" customFormat="1" ht="24" customHeight="1" x14ac:dyDescent="0.2">
      <c r="B189" s="89"/>
      <c r="C189" s="273" t="s">
        <v>346</v>
      </c>
      <c r="D189" s="273" t="s">
        <v>218</v>
      </c>
      <c r="E189" s="274" t="s">
        <v>1132</v>
      </c>
      <c r="F189" s="201" t="s">
        <v>1969</v>
      </c>
      <c r="G189" s="202" t="s">
        <v>348</v>
      </c>
      <c r="H189" s="203">
        <v>2</v>
      </c>
      <c r="I189" s="203"/>
      <c r="J189" s="240"/>
      <c r="K189" s="203"/>
      <c r="L189" s="104" t="s">
        <v>1</v>
      </c>
      <c r="M189" s="105"/>
    </row>
    <row r="190" spans="2:13" s="1" customFormat="1" ht="27.75" customHeight="1" x14ac:dyDescent="0.2">
      <c r="B190" s="89"/>
      <c r="C190" s="273" t="s">
        <v>349</v>
      </c>
      <c r="D190" s="273" t="s">
        <v>218</v>
      </c>
      <c r="E190" s="274" t="s">
        <v>1133</v>
      </c>
      <c r="F190" s="201" t="s">
        <v>1970</v>
      </c>
      <c r="G190" s="202" t="s">
        <v>348</v>
      </c>
      <c r="H190" s="203">
        <v>3</v>
      </c>
      <c r="I190" s="203"/>
      <c r="J190" s="240"/>
      <c r="K190" s="203"/>
      <c r="L190" s="104" t="s">
        <v>1</v>
      </c>
      <c r="M190" s="105"/>
    </row>
    <row r="191" spans="2:13" s="1" customFormat="1" ht="16.5" customHeight="1" x14ac:dyDescent="0.2">
      <c r="B191" s="89"/>
      <c r="C191" s="108" t="s">
        <v>352</v>
      </c>
      <c r="D191" s="108" t="s">
        <v>150</v>
      </c>
      <c r="E191" s="109" t="s">
        <v>914</v>
      </c>
      <c r="F191" s="127" t="s">
        <v>1587</v>
      </c>
      <c r="G191" s="128" t="s">
        <v>348</v>
      </c>
      <c r="H191" s="129">
        <v>47</v>
      </c>
      <c r="I191" s="129"/>
      <c r="J191" s="129"/>
      <c r="K191" s="129"/>
      <c r="L191" s="92" t="s">
        <v>1</v>
      </c>
      <c r="M191" s="29"/>
    </row>
    <row r="192" spans="2:13" s="1" customFormat="1" ht="23.25" customHeight="1" x14ac:dyDescent="0.2">
      <c r="B192" s="89"/>
      <c r="C192" s="273" t="s">
        <v>354</v>
      </c>
      <c r="D192" s="273" t="s">
        <v>218</v>
      </c>
      <c r="E192" s="274" t="s">
        <v>915</v>
      </c>
      <c r="F192" s="201" t="s">
        <v>1971</v>
      </c>
      <c r="G192" s="202" t="s">
        <v>348</v>
      </c>
      <c r="H192" s="203">
        <v>47</v>
      </c>
      <c r="I192" s="203"/>
      <c r="J192" s="240"/>
      <c r="K192" s="203"/>
      <c r="L192" s="104" t="s">
        <v>1</v>
      </c>
      <c r="M192" s="105"/>
    </row>
    <row r="193" spans="2:14" s="1" customFormat="1" ht="28.5" customHeight="1" x14ac:dyDescent="0.2">
      <c r="B193" s="89"/>
      <c r="C193" s="108" t="s">
        <v>356</v>
      </c>
      <c r="D193" s="108" t="s">
        <v>150</v>
      </c>
      <c r="E193" s="109" t="s">
        <v>1655</v>
      </c>
      <c r="F193" s="127" t="s">
        <v>1656</v>
      </c>
      <c r="G193" s="128" t="s">
        <v>782</v>
      </c>
      <c r="H193" s="129"/>
      <c r="I193" s="129">
        <v>0</v>
      </c>
      <c r="J193" s="129">
        <v>0.3</v>
      </c>
      <c r="K193" s="129"/>
      <c r="L193" s="92" t="s">
        <v>1</v>
      </c>
      <c r="M193" s="29"/>
      <c r="N193" s="169"/>
    </row>
    <row r="194" spans="2:14" s="11" customFormat="1" ht="22.9" customHeight="1" x14ac:dyDescent="0.2">
      <c r="B194" s="85"/>
      <c r="C194" s="267"/>
      <c r="D194" s="268" t="s">
        <v>56</v>
      </c>
      <c r="E194" s="269" t="s">
        <v>919</v>
      </c>
      <c r="F194" s="269" t="s">
        <v>920</v>
      </c>
      <c r="G194" s="267"/>
      <c r="H194" s="267"/>
      <c r="I194" s="267"/>
      <c r="J194" s="267"/>
      <c r="K194" s="270"/>
      <c r="M194" s="85"/>
    </row>
    <row r="195" spans="2:14" s="1" customFormat="1" ht="28.5" customHeight="1" x14ac:dyDescent="0.2">
      <c r="B195" s="89"/>
      <c r="C195" s="108" t="s">
        <v>359</v>
      </c>
      <c r="D195" s="108" t="s">
        <v>150</v>
      </c>
      <c r="E195" s="109" t="s">
        <v>921</v>
      </c>
      <c r="F195" s="127" t="s">
        <v>922</v>
      </c>
      <c r="G195" s="128" t="s">
        <v>348</v>
      </c>
      <c r="H195" s="129">
        <v>47</v>
      </c>
      <c r="I195" s="129"/>
      <c r="J195" s="129"/>
      <c r="K195" s="129"/>
      <c r="L195" s="92" t="s">
        <v>1</v>
      </c>
      <c r="M195" s="29"/>
    </row>
    <row r="196" spans="2:14" s="1" customFormat="1" ht="28.5" customHeight="1" x14ac:dyDescent="0.2">
      <c r="B196" s="89"/>
      <c r="C196" s="108" t="s">
        <v>361</v>
      </c>
      <c r="D196" s="108" t="s">
        <v>150</v>
      </c>
      <c r="E196" s="109" t="s">
        <v>923</v>
      </c>
      <c r="F196" s="127" t="s">
        <v>924</v>
      </c>
      <c r="G196" s="128" t="s">
        <v>348</v>
      </c>
      <c r="H196" s="129">
        <v>47</v>
      </c>
      <c r="I196" s="129"/>
      <c r="J196" s="129"/>
      <c r="K196" s="129"/>
      <c r="L196" s="92" t="s">
        <v>1</v>
      </c>
      <c r="M196" s="29"/>
    </row>
    <row r="197" spans="2:14" s="1" customFormat="1" ht="43.5" customHeight="1" x14ac:dyDescent="0.2">
      <c r="B197" s="89"/>
      <c r="C197" s="108" t="s">
        <v>365</v>
      </c>
      <c r="D197" s="108" t="s">
        <v>150</v>
      </c>
      <c r="E197" s="109" t="s">
        <v>925</v>
      </c>
      <c r="F197" s="127" t="s">
        <v>1586</v>
      </c>
      <c r="G197" s="128" t="s">
        <v>348</v>
      </c>
      <c r="H197" s="129">
        <v>47</v>
      </c>
      <c r="I197" s="129"/>
      <c r="J197" s="129"/>
      <c r="K197" s="129"/>
      <c r="L197" s="92" t="s">
        <v>1</v>
      </c>
      <c r="M197" s="29"/>
    </row>
    <row r="198" spans="2:14" s="1" customFormat="1" ht="44.25" customHeight="1" x14ac:dyDescent="0.2">
      <c r="B198" s="89"/>
      <c r="C198" s="108" t="s">
        <v>369</v>
      </c>
      <c r="D198" s="108" t="s">
        <v>150</v>
      </c>
      <c r="E198" s="109" t="s">
        <v>935</v>
      </c>
      <c r="F198" s="127" t="s">
        <v>2257</v>
      </c>
      <c r="G198" s="128" t="s">
        <v>786</v>
      </c>
      <c r="H198" s="129">
        <v>47</v>
      </c>
      <c r="I198" s="129"/>
      <c r="J198" s="129"/>
      <c r="K198" s="129"/>
      <c r="L198" s="92" t="s">
        <v>1</v>
      </c>
      <c r="M198" s="29"/>
    </row>
    <row r="199" spans="2:14" s="1" customFormat="1" ht="30" customHeight="1" x14ac:dyDescent="0.2">
      <c r="B199" s="89"/>
      <c r="C199" s="273" t="s">
        <v>377</v>
      </c>
      <c r="D199" s="273" t="s">
        <v>218</v>
      </c>
      <c r="E199" s="274" t="s">
        <v>1134</v>
      </c>
      <c r="F199" s="201" t="s">
        <v>2194</v>
      </c>
      <c r="G199" s="202" t="s">
        <v>348</v>
      </c>
      <c r="H199" s="203">
        <v>3</v>
      </c>
      <c r="I199" s="203"/>
      <c r="J199" s="240"/>
      <c r="K199" s="203"/>
      <c r="L199" s="104" t="s">
        <v>1</v>
      </c>
      <c r="M199" s="105"/>
    </row>
    <row r="200" spans="2:14" s="1" customFormat="1" ht="30" customHeight="1" x14ac:dyDescent="0.2">
      <c r="B200" s="89"/>
      <c r="C200" s="273" t="s">
        <v>410</v>
      </c>
      <c r="D200" s="273" t="s">
        <v>218</v>
      </c>
      <c r="E200" s="274" t="s">
        <v>938</v>
      </c>
      <c r="F200" s="201" t="s">
        <v>2172</v>
      </c>
      <c r="G200" s="202" t="s">
        <v>348</v>
      </c>
      <c r="H200" s="203">
        <v>1</v>
      </c>
      <c r="I200" s="203"/>
      <c r="J200" s="240"/>
      <c r="K200" s="203"/>
      <c r="L200" s="104" t="s">
        <v>1</v>
      </c>
      <c r="M200" s="105"/>
    </row>
    <row r="201" spans="2:14" s="1" customFormat="1" ht="30" customHeight="1" x14ac:dyDescent="0.2">
      <c r="B201" s="89"/>
      <c r="C201" s="273" t="s">
        <v>412</v>
      </c>
      <c r="D201" s="273" t="s">
        <v>218</v>
      </c>
      <c r="E201" s="274" t="s">
        <v>940</v>
      </c>
      <c r="F201" s="201" t="s">
        <v>2174</v>
      </c>
      <c r="G201" s="202" t="s">
        <v>348</v>
      </c>
      <c r="H201" s="203">
        <v>6</v>
      </c>
      <c r="I201" s="203"/>
      <c r="J201" s="240"/>
      <c r="K201" s="203"/>
      <c r="L201" s="104" t="s">
        <v>1</v>
      </c>
      <c r="M201" s="105"/>
    </row>
    <row r="202" spans="2:14" s="1" customFormat="1" ht="30" customHeight="1" x14ac:dyDescent="0.2">
      <c r="B202" s="89"/>
      <c r="C202" s="273" t="s">
        <v>414</v>
      </c>
      <c r="D202" s="273" t="s">
        <v>218</v>
      </c>
      <c r="E202" s="274" t="s">
        <v>942</v>
      </c>
      <c r="F202" s="201" t="s">
        <v>2176</v>
      </c>
      <c r="G202" s="202" t="s">
        <v>348</v>
      </c>
      <c r="H202" s="203">
        <v>18</v>
      </c>
      <c r="I202" s="203"/>
      <c r="J202" s="240"/>
      <c r="K202" s="203"/>
      <c r="L202" s="104" t="s">
        <v>1</v>
      </c>
      <c r="M202" s="105"/>
    </row>
    <row r="203" spans="2:14" s="1" customFormat="1" ht="30" customHeight="1" x14ac:dyDescent="0.2">
      <c r="B203" s="89"/>
      <c r="C203" s="273" t="s">
        <v>417</v>
      </c>
      <c r="D203" s="273" t="s">
        <v>218</v>
      </c>
      <c r="E203" s="274" t="s">
        <v>943</v>
      </c>
      <c r="F203" s="201" t="s">
        <v>2177</v>
      </c>
      <c r="G203" s="202" t="s">
        <v>348</v>
      </c>
      <c r="H203" s="203">
        <v>2</v>
      </c>
      <c r="I203" s="203"/>
      <c r="J203" s="240"/>
      <c r="K203" s="203"/>
      <c r="L203" s="104" t="s">
        <v>1</v>
      </c>
      <c r="M203" s="105"/>
    </row>
    <row r="204" spans="2:14" s="1" customFormat="1" ht="30" customHeight="1" x14ac:dyDescent="0.2">
      <c r="B204" s="89"/>
      <c r="C204" s="273" t="s">
        <v>434</v>
      </c>
      <c r="D204" s="273" t="s">
        <v>218</v>
      </c>
      <c r="E204" s="274" t="s">
        <v>944</v>
      </c>
      <c r="F204" s="201" t="s">
        <v>2178</v>
      </c>
      <c r="G204" s="202" t="s">
        <v>348</v>
      </c>
      <c r="H204" s="203">
        <v>6</v>
      </c>
      <c r="I204" s="203"/>
      <c r="J204" s="240"/>
      <c r="K204" s="203"/>
      <c r="L204" s="104" t="s">
        <v>1</v>
      </c>
      <c r="M204" s="105"/>
    </row>
    <row r="205" spans="2:14" s="1" customFormat="1" ht="30" customHeight="1" x14ac:dyDescent="0.2">
      <c r="B205" s="89"/>
      <c r="C205" s="273" t="s">
        <v>442</v>
      </c>
      <c r="D205" s="273" t="s">
        <v>218</v>
      </c>
      <c r="E205" s="274" t="s">
        <v>946</v>
      </c>
      <c r="F205" s="201" t="s">
        <v>2180</v>
      </c>
      <c r="G205" s="202" t="s">
        <v>348</v>
      </c>
      <c r="H205" s="203">
        <v>2</v>
      </c>
      <c r="I205" s="203"/>
      <c r="J205" s="240"/>
      <c r="K205" s="203"/>
      <c r="L205" s="104" t="s">
        <v>1</v>
      </c>
      <c r="M205" s="105"/>
    </row>
    <row r="206" spans="2:14" s="1" customFormat="1" ht="30" customHeight="1" x14ac:dyDescent="0.2">
      <c r="B206" s="89"/>
      <c r="C206" s="273" t="s">
        <v>446</v>
      </c>
      <c r="D206" s="273" t="s">
        <v>218</v>
      </c>
      <c r="E206" s="274" t="s">
        <v>1135</v>
      </c>
      <c r="F206" s="201" t="s">
        <v>2195</v>
      </c>
      <c r="G206" s="202" t="s">
        <v>348</v>
      </c>
      <c r="H206" s="203">
        <v>1</v>
      </c>
      <c r="I206" s="203"/>
      <c r="J206" s="240"/>
      <c r="K206" s="203"/>
      <c r="L206" s="104" t="s">
        <v>1</v>
      </c>
      <c r="M206" s="105"/>
    </row>
    <row r="207" spans="2:14" s="1" customFormat="1" ht="30" customHeight="1" x14ac:dyDescent="0.2">
      <c r="B207" s="89"/>
      <c r="C207" s="273" t="s">
        <v>449</v>
      </c>
      <c r="D207" s="273" t="s">
        <v>218</v>
      </c>
      <c r="E207" s="274" t="s">
        <v>1136</v>
      </c>
      <c r="F207" s="201" t="s">
        <v>2196</v>
      </c>
      <c r="G207" s="202" t="s">
        <v>348</v>
      </c>
      <c r="H207" s="203">
        <v>1</v>
      </c>
      <c r="I207" s="203"/>
      <c r="J207" s="240"/>
      <c r="K207" s="203"/>
      <c r="L207" s="104" t="s">
        <v>1</v>
      </c>
      <c r="M207" s="105"/>
    </row>
    <row r="208" spans="2:14" s="1" customFormat="1" ht="29.25" customHeight="1" x14ac:dyDescent="0.2">
      <c r="B208" s="89"/>
      <c r="C208" s="273" t="s">
        <v>452</v>
      </c>
      <c r="D208" s="273" t="s">
        <v>218</v>
      </c>
      <c r="E208" s="274" t="s">
        <v>1137</v>
      </c>
      <c r="F208" s="201" t="s">
        <v>2197</v>
      </c>
      <c r="G208" s="202" t="s">
        <v>348</v>
      </c>
      <c r="H208" s="203">
        <v>1</v>
      </c>
      <c r="I208" s="203"/>
      <c r="J208" s="240"/>
      <c r="K208" s="203"/>
      <c r="L208" s="104" t="s">
        <v>1</v>
      </c>
      <c r="M208" s="105"/>
    </row>
    <row r="209" spans="2:14" s="1" customFormat="1" ht="29.25" customHeight="1" x14ac:dyDescent="0.2">
      <c r="B209" s="89"/>
      <c r="C209" s="273" t="s">
        <v>455</v>
      </c>
      <c r="D209" s="273" t="s">
        <v>218</v>
      </c>
      <c r="E209" s="274" t="s">
        <v>950</v>
      </c>
      <c r="F209" s="201" t="s">
        <v>2184</v>
      </c>
      <c r="G209" s="202" t="s">
        <v>348</v>
      </c>
      <c r="H209" s="203">
        <v>2</v>
      </c>
      <c r="I209" s="203"/>
      <c r="J209" s="240"/>
      <c r="K209" s="203"/>
      <c r="L209" s="104" t="s">
        <v>1</v>
      </c>
      <c r="M209" s="105"/>
    </row>
    <row r="210" spans="2:14" s="1" customFormat="1" ht="29.25" customHeight="1" x14ac:dyDescent="0.2">
      <c r="B210" s="89"/>
      <c r="C210" s="273" t="s">
        <v>458</v>
      </c>
      <c r="D210" s="273" t="s">
        <v>218</v>
      </c>
      <c r="E210" s="274" t="s">
        <v>951</v>
      </c>
      <c r="F210" s="201" t="s">
        <v>2185</v>
      </c>
      <c r="G210" s="202" t="s">
        <v>348</v>
      </c>
      <c r="H210" s="203">
        <v>2</v>
      </c>
      <c r="I210" s="203"/>
      <c r="J210" s="240"/>
      <c r="K210" s="203"/>
      <c r="L210" s="104" t="s">
        <v>1</v>
      </c>
      <c r="M210" s="105"/>
    </row>
    <row r="211" spans="2:14" s="1" customFormat="1" ht="29.25" customHeight="1" x14ac:dyDescent="0.2">
      <c r="B211" s="89"/>
      <c r="C211" s="273" t="s">
        <v>460</v>
      </c>
      <c r="D211" s="273" t="s">
        <v>218</v>
      </c>
      <c r="E211" s="274" t="s">
        <v>1138</v>
      </c>
      <c r="F211" s="201" t="s">
        <v>2198</v>
      </c>
      <c r="G211" s="202" t="s">
        <v>348</v>
      </c>
      <c r="H211" s="203">
        <v>2</v>
      </c>
      <c r="I211" s="203"/>
      <c r="J211" s="240"/>
      <c r="K211" s="203"/>
      <c r="L211" s="104" t="s">
        <v>1</v>
      </c>
      <c r="M211" s="105"/>
    </row>
    <row r="212" spans="2:14" s="1" customFormat="1" ht="30.75" customHeight="1" x14ac:dyDescent="0.2">
      <c r="B212" s="89"/>
      <c r="C212" s="108" t="s">
        <v>464</v>
      </c>
      <c r="D212" s="108" t="s">
        <v>150</v>
      </c>
      <c r="E212" s="109" t="s">
        <v>966</v>
      </c>
      <c r="F212" s="127" t="s">
        <v>967</v>
      </c>
      <c r="G212" s="128" t="s">
        <v>169</v>
      </c>
      <c r="H212" s="129">
        <v>0.47</v>
      </c>
      <c r="I212" s="129"/>
      <c r="J212" s="129"/>
      <c r="K212" s="129"/>
      <c r="L212" s="92" t="s">
        <v>1</v>
      </c>
      <c r="M212" s="29"/>
    </row>
    <row r="213" spans="2:14" s="1" customFormat="1" ht="33" customHeight="1" x14ac:dyDescent="0.2">
      <c r="B213" s="89"/>
      <c r="C213" s="108" t="s">
        <v>468</v>
      </c>
      <c r="D213" s="108" t="s">
        <v>150</v>
      </c>
      <c r="E213" s="109" t="s">
        <v>1657</v>
      </c>
      <c r="F213" s="127" t="s">
        <v>1658</v>
      </c>
      <c r="G213" s="128" t="s">
        <v>782</v>
      </c>
      <c r="H213" s="129"/>
      <c r="I213" s="129">
        <v>0</v>
      </c>
      <c r="J213" s="129">
        <v>1.65</v>
      </c>
      <c r="K213" s="129"/>
      <c r="L213" s="92" t="s">
        <v>1</v>
      </c>
      <c r="M213" s="29"/>
      <c r="N213" s="344"/>
    </row>
    <row r="214" spans="2:14" s="11" customFormat="1" ht="25.9" customHeight="1" x14ac:dyDescent="0.2">
      <c r="B214" s="85"/>
      <c r="C214" s="267"/>
      <c r="D214" s="268" t="s">
        <v>56</v>
      </c>
      <c r="E214" s="271" t="s">
        <v>700</v>
      </c>
      <c r="F214" s="271" t="s">
        <v>701</v>
      </c>
      <c r="G214" s="267"/>
      <c r="H214" s="267"/>
      <c r="I214" s="267"/>
      <c r="J214" s="267"/>
      <c r="K214" s="272"/>
      <c r="M214" s="85"/>
      <c r="N214" s="144"/>
    </row>
    <row r="215" spans="2:14" s="1" customFormat="1" ht="55.5" customHeight="1" x14ac:dyDescent="0.2">
      <c r="B215" s="89"/>
      <c r="C215" s="108" t="s">
        <v>475</v>
      </c>
      <c r="D215" s="108" t="s">
        <v>150</v>
      </c>
      <c r="E215" s="109" t="s">
        <v>703</v>
      </c>
      <c r="F215" s="127" t="s">
        <v>1896</v>
      </c>
      <c r="G215" s="128" t="s">
        <v>704</v>
      </c>
      <c r="H215" s="129">
        <v>24</v>
      </c>
      <c r="I215" s="129"/>
      <c r="J215" s="129"/>
      <c r="K215" s="129"/>
      <c r="L215" s="92" t="s">
        <v>1</v>
      </c>
      <c r="M215" s="29"/>
      <c r="N215" s="143"/>
    </row>
    <row r="216" spans="2:14" s="1" customFormat="1" ht="54.75" customHeight="1" x14ac:dyDescent="0.2">
      <c r="B216" s="89"/>
      <c r="C216" s="108" t="s">
        <v>477</v>
      </c>
      <c r="D216" s="108" t="s">
        <v>150</v>
      </c>
      <c r="E216" s="109" t="s">
        <v>978</v>
      </c>
      <c r="F216" s="127" t="s">
        <v>2028</v>
      </c>
      <c r="G216" s="128" t="s">
        <v>786</v>
      </c>
      <c r="H216" s="129">
        <v>1</v>
      </c>
      <c r="I216" s="129"/>
      <c r="J216" s="129"/>
      <c r="K216" s="129"/>
      <c r="L216" s="92" t="s">
        <v>1</v>
      </c>
      <c r="M216" s="29"/>
      <c r="N216" s="143"/>
    </row>
    <row r="217" spans="2:14" s="1" customFormat="1" ht="22.5" customHeight="1" x14ac:dyDescent="0.2">
      <c r="B217" s="89"/>
      <c r="C217" s="108" t="s">
        <v>481</v>
      </c>
      <c r="D217" s="108" t="s">
        <v>150</v>
      </c>
      <c r="E217" s="109" t="s">
        <v>986</v>
      </c>
      <c r="F217" s="127" t="s">
        <v>987</v>
      </c>
      <c r="G217" s="128" t="s">
        <v>704</v>
      </c>
      <c r="H217" s="129">
        <v>72</v>
      </c>
      <c r="I217" s="129"/>
      <c r="J217" s="129"/>
      <c r="K217" s="129"/>
      <c r="L217" s="92" t="s">
        <v>1</v>
      </c>
      <c r="M217" s="29"/>
    </row>
    <row r="218" spans="2:14" s="1" customFormat="1" ht="54.75" customHeight="1" x14ac:dyDescent="0.2">
      <c r="B218" s="89"/>
      <c r="C218" s="108" t="s">
        <v>483</v>
      </c>
      <c r="D218" s="108" t="s">
        <v>150</v>
      </c>
      <c r="E218" s="109" t="s">
        <v>707</v>
      </c>
      <c r="F218" s="127" t="s">
        <v>1715</v>
      </c>
      <c r="G218" s="128" t="s">
        <v>704</v>
      </c>
      <c r="H218" s="129">
        <v>24</v>
      </c>
      <c r="I218" s="129"/>
      <c r="J218" s="129"/>
      <c r="K218" s="129"/>
      <c r="L218" s="92" t="s">
        <v>1</v>
      </c>
      <c r="M218" s="29"/>
    </row>
    <row r="219" spans="2:14" s="1" customFormat="1" ht="6.95" customHeight="1" x14ac:dyDescent="0.2">
      <c r="B219" s="41"/>
      <c r="C219" s="279"/>
      <c r="D219" s="279"/>
      <c r="E219" s="279"/>
      <c r="F219" s="279"/>
      <c r="G219" s="279"/>
      <c r="H219" s="279"/>
      <c r="I219" s="279"/>
      <c r="J219" s="279"/>
      <c r="K219" s="279"/>
      <c r="L219" s="42"/>
      <c r="M219" s="29"/>
    </row>
    <row r="220" spans="2:14" x14ac:dyDescent="0.2">
      <c r="C220" s="346"/>
      <c r="D220" s="346"/>
      <c r="E220" s="346"/>
      <c r="F220" s="346"/>
      <c r="G220" s="346"/>
      <c r="H220" s="346"/>
      <c r="I220" s="346"/>
      <c r="J220" s="346"/>
      <c r="K220" s="346"/>
    </row>
    <row r="221" spans="2:14" x14ac:dyDescent="0.2">
      <c r="C221" s="346"/>
      <c r="D221" s="346"/>
      <c r="E221" s="346"/>
      <c r="F221" s="346"/>
      <c r="G221" s="346"/>
      <c r="H221" s="346"/>
      <c r="I221" s="346"/>
      <c r="J221" s="346"/>
      <c r="K221" s="346"/>
    </row>
  </sheetData>
  <autoFilter ref="C135:L218"/>
  <mergeCells count="14">
    <mergeCell ref="E7:H7"/>
    <mergeCell ref="E11:H11"/>
    <mergeCell ref="E9:H9"/>
    <mergeCell ref="E13:H13"/>
    <mergeCell ref="E22:H22"/>
    <mergeCell ref="E122:H122"/>
    <mergeCell ref="E126:H126"/>
    <mergeCell ref="E124:H124"/>
    <mergeCell ref="E128:H128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1"/>
  <sheetViews>
    <sheetView showGridLines="0" topLeftCell="A108" zoomScaleNormal="100" workbookViewId="0">
      <selection activeCell="J162" sqref="J162"/>
    </sheetView>
  </sheetViews>
  <sheetFormatPr defaultRowHeight="11.25" x14ac:dyDescent="0.2"/>
  <cols>
    <col min="1" max="1" width="8.33203125" customWidth="1"/>
    <col min="2" max="2" width="1.6640625" customWidth="1"/>
    <col min="3" max="3" width="5.8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15.5" hidden="1" customWidth="1"/>
    <col min="13" max="13" width="14.1640625" customWidth="1"/>
    <col min="14" max="14" width="12.33203125" customWidth="1"/>
    <col min="15" max="15" width="15" customWidth="1"/>
    <col min="16" max="16" width="11" customWidth="1"/>
    <col min="17" max="17" width="7.5" customWidth="1"/>
    <col min="18" max="18" width="16.33203125" customWidth="1"/>
  </cols>
  <sheetData>
    <row r="1" spans="1:13" x14ac:dyDescent="0.2">
      <c r="A1" s="63"/>
    </row>
    <row r="2" spans="1:13" ht="36.950000000000003" customHeight="1" x14ac:dyDescent="0.2">
      <c r="M2" s="375"/>
    </row>
    <row r="3" spans="1:1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2">
      <c r="B4" s="18"/>
      <c r="D4" s="19" t="s">
        <v>106</v>
      </c>
      <c r="M4" s="18"/>
    </row>
    <row r="5" spans="1:13" ht="6.95" customHeight="1" x14ac:dyDescent="0.2">
      <c r="B5" s="18"/>
      <c r="M5" s="18"/>
    </row>
    <row r="6" spans="1:13" ht="12" customHeight="1" x14ac:dyDescent="0.2">
      <c r="B6" s="18"/>
      <c r="D6" s="23" t="s">
        <v>6</v>
      </c>
      <c r="M6" s="18"/>
    </row>
    <row r="7" spans="1:13" ht="16.5" customHeight="1" x14ac:dyDescent="0.2">
      <c r="B7" s="18"/>
      <c r="E7" s="410" t="str">
        <f>'Rekapitulácia stavby'!K6</f>
        <v>Rožňava ORPZ, rekonštrukcia a modernizácia objektu</v>
      </c>
      <c r="F7" s="411"/>
      <c r="G7" s="411"/>
      <c r="H7" s="411"/>
      <c r="M7" s="18"/>
    </row>
    <row r="8" spans="1:13" ht="12.75" x14ac:dyDescent="0.2">
      <c r="B8" s="18"/>
      <c r="D8" s="23" t="s">
        <v>107</v>
      </c>
      <c r="M8" s="18"/>
    </row>
    <row r="9" spans="1:13" ht="16.5" customHeight="1" x14ac:dyDescent="0.2">
      <c r="B9" s="18"/>
      <c r="E9" s="410" t="s">
        <v>108</v>
      </c>
      <c r="F9" s="382"/>
      <c r="G9" s="382"/>
      <c r="H9" s="382"/>
      <c r="M9" s="18"/>
    </row>
    <row r="10" spans="1:13" ht="12" customHeight="1" x14ac:dyDescent="0.2">
      <c r="B10" s="18"/>
      <c r="D10" s="23" t="s">
        <v>109</v>
      </c>
      <c r="M10" s="18"/>
    </row>
    <row r="11" spans="1:13" s="1" customFormat="1" ht="16.5" customHeight="1" x14ac:dyDescent="0.2">
      <c r="B11" s="29"/>
      <c r="E11" s="412" t="s">
        <v>1139</v>
      </c>
      <c r="F11" s="413"/>
      <c r="G11" s="413"/>
      <c r="H11" s="413"/>
      <c r="M11" s="29"/>
    </row>
    <row r="12" spans="1:13" s="1" customFormat="1" ht="12" customHeight="1" x14ac:dyDescent="0.2">
      <c r="B12" s="29"/>
      <c r="D12" s="23" t="s">
        <v>111</v>
      </c>
      <c r="M12" s="29"/>
    </row>
    <row r="13" spans="1:13" s="1" customFormat="1" ht="36.950000000000003" customHeight="1" x14ac:dyDescent="0.2">
      <c r="B13" s="29"/>
      <c r="E13" s="378" t="s">
        <v>1140</v>
      </c>
      <c r="F13" s="413"/>
      <c r="G13" s="413"/>
      <c r="H13" s="413"/>
      <c r="M13" s="29"/>
    </row>
    <row r="14" spans="1:13" s="1" customFormat="1" x14ac:dyDescent="0.2">
      <c r="B14" s="29"/>
      <c r="M14" s="29"/>
    </row>
    <row r="15" spans="1:13" s="1" customFormat="1" ht="12" customHeight="1" x14ac:dyDescent="0.2">
      <c r="B15" s="29"/>
      <c r="D15" s="23" t="s">
        <v>8</v>
      </c>
      <c r="F15" s="21" t="s">
        <v>1</v>
      </c>
      <c r="I15" s="23" t="s">
        <v>9</v>
      </c>
      <c r="J15" s="21" t="s">
        <v>1</v>
      </c>
      <c r="M15" s="29"/>
    </row>
    <row r="16" spans="1:13" s="1" customFormat="1" ht="12" customHeight="1" x14ac:dyDescent="0.2">
      <c r="B16" s="29"/>
      <c r="D16" s="23" t="s">
        <v>10</v>
      </c>
      <c r="F16" s="21" t="s">
        <v>11</v>
      </c>
      <c r="I16" s="23" t="s">
        <v>12</v>
      </c>
      <c r="J16" s="49"/>
      <c r="M16" s="29"/>
    </row>
    <row r="17" spans="2:13" s="1" customFormat="1" ht="10.9" customHeight="1" x14ac:dyDescent="0.2">
      <c r="B17" s="29"/>
      <c r="M17" s="29"/>
    </row>
    <row r="18" spans="2:13" s="1" customFormat="1" ht="12" customHeight="1" x14ac:dyDescent="0.2">
      <c r="B18" s="29"/>
      <c r="D18" s="23" t="s">
        <v>13</v>
      </c>
      <c r="I18" s="23" t="s">
        <v>14</v>
      </c>
      <c r="J18" s="21" t="s">
        <v>15</v>
      </c>
      <c r="M18" s="29"/>
    </row>
    <row r="19" spans="2:13" s="1" customFormat="1" ht="18" customHeight="1" x14ac:dyDescent="0.2">
      <c r="B19" s="29"/>
      <c r="E19" s="21" t="s">
        <v>16</v>
      </c>
      <c r="I19" s="23" t="s">
        <v>17</v>
      </c>
      <c r="J19" s="21"/>
      <c r="M19" s="29"/>
    </row>
    <row r="20" spans="2:13" s="1" customFormat="1" ht="6.95" customHeight="1" x14ac:dyDescent="0.2">
      <c r="B20" s="29"/>
      <c r="M20" s="29"/>
    </row>
    <row r="21" spans="2:13" s="1" customFormat="1" ht="12" customHeight="1" x14ac:dyDescent="0.2">
      <c r="B21" s="29"/>
      <c r="D21" s="23" t="s">
        <v>18</v>
      </c>
      <c r="I21" s="23" t="s">
        <v>14</v>
      </c>
      <c r="J21" s="21" t="str">
        <f>'Rekapitulácia stavby'!AN13</f>
        <v/>
      </c>
      <c r="M21" s="29"/>
    </row>
    <row r="22" spans="2:13" s="1" customFormat="1" ht="18" customHeight="1" x14ac:dyDescent="0.2">
      <c r="B22" s="29"/>
      <c r="E22" s="381" t="str">
        <f>'Rekapitulácia stavby'!E14</f>
        <v xml:space="preserve"> </v>
      </c>
      <c r="F22" s="381"/>
      <c r="G22" s="381"/>
      <c r="H22" s="381"/>
      <c r="I22" s="23" t="s">
        <v>17</v>
      </c>
      <c r="J22" s="21" t="str">
        <f>'Rekapitulácia stavby'!AN14</f>
        <v/>
      </c>
      <c r="M22" s="29"/>
    </row>
    <row r="23" spans="2:13" s="1" customFormat="1" ht="6.95" customHeight="1" x14ac:dyDescent="0.2">
      <c r="B23" s="29"/>
      <c r="M23" s="29"/>
    </row>
    <row r="24" spans="2:13" s="1" customFormat="1" ht="12" customHeight="1" x14ac:dyDescent="0.2">
      <c r="B24" s="29"/>
      <c r="D24" s="23" t="s">
        <v>20</v>
      </c>
      <c r="I24" s="23" t="s">
        <v>14</v>
      </c>
      <c r="J24" s="21" t="s">
        <v>21</v>
      </c>
      <c r="M24" s="29"/>
    </row>
    <row r="25" spans="2:13" s="1" customFormat="1" ht="18" customHeight="1" x14ac:dyDescent="0.2">
      <c r="B25" s="29"/>
      <c r="E25" s="21" t="s">
        <v>22</v>
      </c>
      <c r="I25" s="23" t="s">
        <v>17</v>
      </c>
      <c r="J25" s="21" t="s">
        <v>23</v>
      </c>
      <c r="M25" s="29"/>
    </row>
    <row r="26" spans="2:13" s="1" customFormat="1" ht="6.95" customHeight="1" x14ac:dyDescent="0.2">
      <c r="B26" s="29"/>
      <c r="M26" s="29"/>
    </row>
    <row r="27" spans="2:13" s="1" customFormat="1" ht="12" customHeight="1" x14ac:dyDescent="0.2">
      <c r="B27" s="29"/>
      <c r="D27" s="23" t="s">
        <v>24</v>
      </c>
      <c r="I27" s="23" t="s">
        <v>14</v>
      </c>
      <c r="J27" s="21" t="str">
        <f>IF('Rekapitulácia stavby'!AN19="","",'Rekapitulácia stavby'!AN19)</f>
        <v/>
      </c>
      <c r="M27" s="29"/>
    </row>
    <row r="28" spans="2:13" s="1" customFormat="1" ht="18" customHeight="1" x14ac:dyDescent="0.2">
      <c r="B28" s="29"/>
      <c r="E28" s="21" t="str">
        <f>IF('Rekapitulácia stavby'!E20="","",'Rekapitulácia stavby'!E20)</f>
        <v xml:space="preserve"> </v>
      </c>
      <c r="I28" s="23" t="s">
        <v>17</v>
      </c>
      <c r="J28" s="21" t="str">
        <f>IF('Rekapitulácia stavby'!AN20="","",'Rekapitulácia stavby'!AN20)</f>
        <v/>
      </c>
      <c r="M28" s="29"/>
    </row>
    <row r="29" spans="2:13" s="1" customFormat="1" ht="6.95" customHeight="1" x14ac:dyDescent="0.2">
      <c r="B29" s="29"/>
      <c r="M29" s="29"/>
    </row>
    <row r="30" spans="2:13" s="1" customFormat="1" ht="12" customHeight="1" x14ac:dyDescent="0.2">
      <c r="B30" s="29"/>
      <c r="D30" s="23" t="s">
        <v>25</v>
      </c>
      <c r="M30" s="29"/>
    </row>
    <row r="31" spans="2:13" s="7" customFormat="1" ht="16.5" customHeight="1" x14ac:dyDescent="0.2">
      <c r="B31" s="65"/>
      <c r="E31" s="384" t="s">
        <v>1</v>
      </c>
      <c r="F31" s="384"/>
      <c r="G31" s="384"/>
      <c r="H31" s="384"/>
      <c r="M31" s="65"/>
    </row>
    <row r="32" spans="2:13" s="1" customFormat="1" ht="6.95" customHeight="1" x14ac:dyDescent="0.2">
      <c r="B32" s="29"/>
      <c r="M32" s="29"/>
    </row>
    <row r="33" spans="2:18" s="1" customFormat="1" ht="6.95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50"/>
      <c r="M33" s="29"/>
    </row>
    <row r="34" spans="2:18" s="1" customFormat="1" ht="14.45" customHeight="1" x14ac:dyDescent="0.2">
      <c r="B34" s="29"/>
      <c r="D34" s="21" t="s">
        <v>113</v>
      </c>
      <c r="K34" s="27"/>
      <c r="M34" s="29"/>
    </row>
    <row r="35" spans="2:18" s="1" customFormat="1" ht="12.75" x14ac:dyDescent="0.2">
      <c r="B35" s="29"/>
      <c r="E35" s="23" t="s">
        <v>27</v>
      </c>
      <c r="K35" s="66"/>
      <c r="M35" s="29"/>
    </row>
    <row r="36" spans="2:18" s="1" customFormat="1" ht="12.75" x14ac:dyDescent="0.2">
      <c r="B36" s="29"/>
      <c r="E36" s="23" t="s">
        <v>28</v>
      </c>
      <c r="K36" s="66"/>
      <c r="M36" s="29"/>
    </row>
    <row r="37" spans="2:18" s="1" customFormat="1" ht="14.45" customHeight="1" x14ac:dyDescent="0.2">
      <c r="B37" s="29"/>
      <c r="D37" s="26" t="s">
        <v>114</v>
      </c>
      <c r="K37" s="27"/>
      <c r="M37" s="29"/>
      <c r="Q37" s="180"/>
    </row>
    <row r="38" spans="2:18" s="1" customFormat="1" ht="25.35" customHeight="1" x14ac:dyDescent="0.2">
      <c r="B38" s="29"/>
      <c r="D38" s="67" t="s">
        <v>30</v>
      </c>
      <c r="K38" s="175"/>
      <c r="M38" s="29"/>
      <c r="Q38" s="179"/>
      <c r="R38" s="177"/>
    </row>
    <row r="39" spans="2:18" s="1" customFormat="1" ht="6.95" customHeight="1" x14ac:dyDescent="0.2">
      <c r="B39" s="29"/>
      <c r="D39" s="50"/>
      <c r="E39" s="50"/>
      <c r="F39" s="50"/>
      <c r="G39" s="50"/>
      <c r="H39" s="50"/>
      <c r="I39" s="50"/>
      <c r="J39" s="50"/>
      <c r="K39" s="50"/>
      <c r="L39" s="50"/>
      <c r="M39" s="29"/>
      <c r="R39" s="177"/>
    </row>
    <row r="40" spans="2:18" s="1" customFormat="1" ht="14.45" customHeight="1" x14ac:dyDescent="0.2">
      <c r="B40" s="29"/>
      <c r="F40" s="32" t="s">
        <v>32</v>
      </c>
      <c r="I40" s="32" t="s">
        <v>31</v>
      </c>
      <c r="K40" s="32" t="s">
        <v>33</v>
      </c>
      <c r="M40" s="29"/>
      <c r="R40" s="177"/>
    </row>
    <row r="41" spans="2:18" s="1" customFormat="1" ht="14.45" customHeight="1" x14ac:dyDescent="0.2">
      <c r="B41" s="29"/>
      <c r="D41" s="64" t="s">
        <v>34</v>
      </c>
      <c r="E41" s="23" t="s">
        <v>35</v>
      </c>
      <c r="F41" s="66"/>
      <c r="I41" s="68">
        <v>0.2</v>
      </c>
      <c r="K41" s="66"/>
      <c r="M41" s="29"/>
      <c r="R41" s="177"/>
    </row>
    <row r="42" spans="2:18" s="1" customFormat="1" ht="14.45" customHeight="1" x14ac:dyDescent="0.2">
      <c r="B42" s="29"/>
      <c r="E42" s="23" t="s">
        <v>36</v>
      </c>
      <c r="F42" s="66"/>
      <c r="I42" s="68">
        <v>0.2</v>
      </c>
      <c r="K42" s="66"/>
      <c r="M42" s="29"/>
      <c r="R42" s="177"/>
    </row>
    <row r="43" spans="2:18" s="1" customFormat="1" ht="14.45" hidden="1" customHeight="1" x14ac:dyDescent="0.2">
      <c r="B43" s="29"/>
      <c r="E43" s="23" t="s">
        <v>37</v>
      </c>
      <c r="F43" s="66" t="e">
        <f>ROUND((SUM(#REF!) + SUM(#REF!)),  2)</f>
        <v>#REF!</v>
      </c>
      <c r="I43" s="68">
        <v>0.2</v>
      </c>
      <c r="K43" s="66"/>
      <c r="M43" s="29"/>
      <c r="R43" s="177"/>
    </row>
    <row r="44" spans="2:18" s="1" customFormat="1" ht="14.45" hidden="1" customHeight="1" x14ac:dyDescent="0.2">
      <c r="B44" s="29"/>
      <c r="E44" s="23" t="s">
        <v>38</v>
      </c>
      <c r="F44" s="66" t="e">
        <f>ROUND((SUM(#REF!) + SUM(#REF!)),  2)</f>
        <v>#REF!</v>
      </c>
      <c r="I44" s="68">
        <v>0.2</v>
      </c>
      <c r="K44" s="66"/>
      <c r="M44" s="29"/>
      <c r="R44" s="177"/>
    </row>
    <row r="45" spans="2:18" s="1" customFormat="1" ht="14.45" hidden="1" customHeight="1" x14ac:dyDescent="0.2">
      <c r="B45" s="29"/>
      <c r="E45" s="23" t="s">
        <v>39</v>
      </c>
      <c r="F45" s="66" t="e">
        <f>ROUND((SUM(#REF!) + SUM(#REF!)),  2)</f>
        <v>#REF!</v>
      </c>
      <c r="I45" s="68">
        <v>0</v>
      </c>
      <c r="K45" s="66"/>
      <c r="M45" s="29"/>
      <c r="R45" s="177"/>
    </row>
    <row r="46" spans="2:18" s="1" customFormat="1" ht="6.95" customHeight="1" x14ac:dyDescent="0.2">
      <c r="B46" s="29"/>
      <c r="M46" s="29"/>
      <c r="R46" s="177"/>
    </row>
    <row r="47" spans="2:18" s="1" customFormat="1" ht="25.35" customHeight="1" x14ac:dyDescent="0.2">
      <c r="B47" s="29"/>
      <c r="C47" s="62"/>
      <c r="D47" s="69" t="s">
        <v>40</v>
      </c>
      <c r="E47" s="52"/>
      <c r="F47" s="52"/>
      <c r="G47" s="70" t="s">
        <v>41</v>
      </c>
      <c r="H47" s="71" t="s">
        <v>42</v>
      </c>
      <c r="I47" s="52"/>
      <c r="J47" s="52"/>
      <c r="K47" s="72"/>
      <c r="L47" s="73"/>
      <c r="M47" s="29"/>
      <c r="Q47" s="179"/>
      <c r="R47" s="177"/>
    </row>
    <row r="48" spans="2:18" s="1" customFormat="1" ht="14.45" customHeight="1" x14ac:dyDescent="0.2">
      <c r="B48" s="29"/>
      <c r="M48" s="29"/>
    </row>
    <row r="49" spans="2:13" ht="14.45" customHeight="1" x14ac:dyDescent="0.2">
      <c r="B49" s="18"/>
      <c r="M49" s="18"/>
    </row>
    <row r="50" spans="2:13" s="1" customFormat="1" ht="14.45" customHeight="1" x14ac:dyDescent="0.2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39"/>
      <c r="M50" s="29"/>
    </row>
    <row r="51" spans="2:13" x14ac:dyDescent="0.2">
      <c r="B51" s="18"/>
      <c r="M51" s="18"/>
    </row>
    <row r="52" spans="2:13" x14ac:dyDescent="0.2">
      <c r="B52" s="18"/>
      <c r="M52" s="18"/>
    </row>
    <row r="53" spans="2:13" x14ac:dyDescent="0.2">
      <c r="B53" s="18"/>
      <c r="M53" s="18"/>
    </row>
    <row r="54" spans="2:13" x14ac:dyDescent="0.2">
      <c r="B54" s="18"/>
      <c r="M54" s="18"/>
    </row>
    <row r="55" spans="2:13" x14ac:dyDescent="0.2">
      <c r="B55" s="18"/>
      <c r="M55" s="18"/>
    </row>
    <row r="56" spans="2:13" x14ac:dyDescent="0.2">
      <c r="B56" s="18"/>
      <c r="M56" s="18"/>
    </row>
    <row r="57" spans="2:13" x14ac:dyDescent="0.2">
      <c r="B57" s="18"/>
      <c r="M57" s="18"/>
    </row>
    <row r="58" spans="2:13" x14ac:dyDescent="0.2">
      <c r="B58" s="18"/>
      <c r="M58" s="18"/>
    </row>
    <row r="59" spans="2:13" x14ac:dyDescent="0.2">
      <c r="B59" s="18"/>
      <c r="M59" s="18"/>
    </row>
    <row r="60" spans="2:13" x14ac:dyDescent="0.2">
      <c r="B60" s="18"/>
      <c r="M60" s="18"/>
    </row>
    <row r="61" spans="2:13" s="1" customFormat="1" ht="12.75" x14ac:dyDescent="0.2">
      <c r="B61" s="29"/>
      <c r="D61" s="40" t="s">
        <v>45</v>
      </c>
      <c r="E61" s="31"/>
      <c r="F61" s="74" t="s">
        <v>46</v>
      </c>
      <c r="G61" s="40" t="s">
        <v>45</v>
      </c>
      <c r="H61" s="31"/>
      <c r="I61" s="31"/>
      <c r="J61" s="75" t="s">
        <v>46</v>
      </c>
      <c r="K61" s="31"/>
      <c r="L61" s="31"/>
      <c r="M61" s="29"/>
    </row>
    <row r="62" spans="2:13" x14ac:dyDescent="0.2">
      <c r="B62" s="18"/>
      <c r="M62" s="18"/>
    </row>
    <row r="63" spans="2:13" x14ac:dyDescent="0.2">
      <c r="B63" s="18"/>
      <c r="M63" s="18"/>
    </row>
    <row r="64" spans="2:13" x14ac:dyDescent="0.2">
      <c r="B64" s="18"/>
      <c r="M64" s="18"/>
    </row>
    <row r="65" spans="2:13" s="1" customFormat="1" ht="12.75" x14ac:dyDescent="0.2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39"/>
      <c r="M65" s="29"/>
    </row>
    <row r="66" spans="2:13" x14ac:dyDescent="0.2">
      <c r="B66" s="18"/>
      <c r="M66" s="18"/>
    </row>
    <row r="67" spans="2:13" x14ac:dyDescent="0.2">
      <c r="B67" s="18"/>
      <c r="M67" s="18"/>
    </row>
    <row r="68" spans="2:13" x14ac:dyDescent="0.2">
      <c r="B68" s="18"/>
      <c r="M68" s="18"/>
    </row>
    <row r="69" spans="2:13" x14ac:dyDescent="0.2">
      <c r="B69" s="18"/>
      <c r="M69" s="18"/>
    </row>
    <row r="70" spans="2:13" x14ac:dyDescent="0.2">
      <c r="B70" s="18"/>
      <c r="M70" s="18"/>
    </row>
    <row r="71" spans="2:13" x14ac:dyDescent="0.2">
      <c r="B71" s="18"/>
      <c r="M71" s="18"/>
    </row>
    <row r="72" spans="2:13" x14ac:dyDescent="0.2">
      <c r="B72" s="18"/>
      <c r="M72" s="18"/>
    </row>
    <row r="73" spans="2:13" x14ac:dyDescent="0.2">
      <c r="B73" s="18"/>
      <c r="M73" s="18"/>
    </row>
    <row r="74" spans="2:13" x14ac:dyDescent="0.2">
      <c r="B74" s="18"/>
      <c r="M74" s="18"/>
    </row>
    <row r="75" spans="2:13" x14ac:dyDescent="0.2">
      <c r="B75" s="18"/>
      <c r="M75" s="18"/>
    </row>
    <row r="76" spans="2:13" s="1" customFormat="1" ht="12.75" x14ac:dyDescent="0.2">
      <c r="B76" s="29"/>
      <c r="D76" s="40" t="s">
        <v>45</v>
      </c>
      <c r="E76" s="31"/>
      <c r="F76" s="74" t="s">
        <v>46</v>
      </c>
      <c r="G76" s="40" t="s">
        <v>45</v>
      </c>
      <c r="H76" s="31"/>
      <c r="I76" s="31"/>
      <c r="J76" s="75" t="s">
        <v>46</v>
      </c>
      <c r="K76" s="31"/>
      <c r="L76" s="31"/>
      <c r="M76" s="29"/>
    </row>
    <row r="77" spans="2:13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13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13" s="1" customFormat="1" ht="24.95" customHeight="1" x14ac:dyDescent="0.2">
      <c r="B82" s="29"/>
      <c r="C82" s="19" t="s">
        <v>115</v>
      </c>
      <c r="M82" s="29"/>
    </row>
    <row r="83" spans="2:13" s="1" customFormat="1" ht="6.95" customHeight="1" x14ac:dyDescent="0.2">
      <c r="B83" s="29"/>
      <c r="M83" s="29"/>
    </row>
    <row r="84" spans="2:13" s="1" customFormat="1" ht="12" customHeight="1" x14ac:dyDescent="0.2">
      <c r="B84" s="29"/>
      <c r="C84" s="23" t="s">
        <v>6</v>
      </c>
      <c r="M84" s="29"/>
    </row>
    <row r="85" spans="2:13" s="1" customFormat="1" ht="16.5" customHeight="1" x14ac:dyDescent="0.2">
      <c r="B85" s="29"/>
      <c r="E85" s="410" t="str">
        <f>E7</f>
        <v>Rožňava ORPZ, rekonštrukcia a modernizácia objektu</v>
      </c>
      <c r="F85" s="411"/>
      <c r="G85" s="411"/>
      <c r="H85" s="411"/>
      <c r="M85" s="29"/>
    </row>
    <row r="86" spans="2:13" ht="12" customHeight="1" x14ac:dyDescent="0.2">
      <c r="B86" s="18"/>
      <c r="C86" s="23" t="s">
        <v>107</v>
      </c>
      <c r="M86" s="18"/>
    </row>
    <row r="87" spans="2:13" ht="16.5" customHeight="1" x14ac:dyDescent="0.2">
      <c r="B87" s="18"/>
      <c r="E87" s="410" t="s">
        <v>108</v>
      </c>
      <c r="F87" s="382"/>
      <c r="G87" s="382"/>
      <c r="H87" s="382"/>
      <c r="M87" s="18"/>
    </row>
    <row r="88" spans="2:13" ht="12" customHeight="1" x14ac:dyDescent="0.2">
      <c r="B88" s="18"/>
      <c r="C88" s="23" t="s">
        <v>109</v>
      </c>
      <c r="M88" s="18"/>
    </row>
    <row r="89" spans="2:13" s="1" customFormat="1" ht="16.5" customHeight="1" x14ac:dyDescent="0.2">
      <c r="B89" s="29"/>
      <c r="E89" s="412" t="s">
        <v>1139</v>
      </c>
      <c r="F89" s="413"/>
      <c r="G89" s="413"/>
      <c r="H89" s="413"/>
      <c r="M89" s="29"/>
    </row>
    <row r="90" spans="2:13" s="1" customFormat="1" ht="12" customHeight="1" x14ac:dyDescent="0.2">
      <c r="B90" s="29"/>
      <c r="C90" s="23" t="s">
        <v>111</v>
      </c>
      <c r="M90" s="29"/>
    </row>
    <row r="91" spans="2:13" s="1" customFormat="1" ht="16.5" customHeight="1" x14ac:dyDescent="0.2">
      <c r="B91" s="29"/>
      <c r="E91" s="378" t="str">
        <f>E13</f>
        <v>01.03-01 - časť. 01)	Architektúra</v>
      </c>
      <c r="F91" s="413"/>
      <c r="G91" s="413"/>
      <c r="H91" s="413"/>
      <c r="M91" s="29"/>
    </row>
    <row r="92" spans="2:13" s="1" customFormat="1" ht="6.95" customHeight="1" x14ac:dyDescent="0.2">
      <c r="B92" s="29"/>
      <c r="M92" s="29"/>
    </row>
    <row r="93" spans="2:13" s="1" customFormat="1" ht="12" customHeight="1" x14ac:dyDescent="0.2">
      <c r="B93" s="29"/>
      <c r="C93" s="23" t="s">
        <v>10</v>
      </c>
      <c r="F93" s="21" t="str">
        <f>F16</f>
        <v>Rožňava ORPZ</v>
      </c>
      <c r="I93" s="23" t="s">
        <v>12</v>
      </c>
      <c r="J93" s="49"/>
      <c r="M93" s="29"/>
    </row>
    <row r="94" spans="2:13" s="1" customFormat="1" ht="6.95" customHeight="1" x14ac:dyDescent="0.2">
      <c r="B94" s="29"/>
      <c r="M94" s="29"/>
    </row>
    <row r="95" spans="2:13" s="1" customFormat="1" ht="15.2" customHeight="1" x14ac:dyDescent="0.2">
      <c r="B95" s="29"/>
      <c r="C95" s="23" t="s">
        <v>13</v>
      </c>
      <c r="F95" s="21" t="str">
        <f>E19</f>
        <v>Ministerstvo vnútra Slovenskej republiky</v>
      </c>
      <c r="I95" s="23" t="s">
        <v>20</v>
      </c>
      <c r="J95" s="24" t="str">
        <f>E25</f>
        <v>Aproving s.r.o.</v>
      </c>
      <c r="M95" s="29"/>
    </row>
    <row r="96" spans="2:13" s="1" customFormat="1" ht="15.2" customHeight="1" x14ac:dyDescent="0.2">
      <c r="B96" s="29"/>
      <c r="C96" s="23" t="s">
        <v>18</v>
      </c>
      <c r="F96" s="21" t="str">
        <f>IF(E22="","",E22)</f>
        <v xml:space="preserve"> </v>
      </c>
      <c r="I96" s="23" t="s">
        <v>24</v>
      </c>
      <c r="J96" s="24" t="str">
        <f>E28</f>
        <v xml:space="preserve"> </v>
      </c>
      <c r="M96" s="29"/>
    </row>
    <row r="97" spans="2:13" s="1" customFormat="1" ht="10.35" customHeight="1" x14ac:dyDescent="0.2">
      <c r="B97" s="29"/>
      <c r="M97" s="29"/>
    </row>
    <row r="98" spans="2:13" s="1" customFormat="1" ht="29.25" customHeight="1" x14ac:dyDescent="0.2">
      <c r="B98" s="29"/>
      <c r="C98" s="76" t="s">
        <v>116</v>
      </c>
      <c r="D98" s="62"/>
      <c r="E98" s="62"/>
      <c r="F98" s="62"/>
      <c r="G98" s="62"/>
      <c r="H98" s="62"/>
      <c r="I98" s="77" t="s">
        <v>117</v>
      </c>
      <c r="J98" s="77" t="s">
        <v>118</v>
      </c>
      <c r="K98" s="77" t="s">
        <v>119</v>
      </c>
      <c r="L98" s="62"/>
      <c r="M98" s="29"/>
    </row>
    <row r="99" spans="2:13" s="1" customFormat="1" ht="10.35" customHeight="1" x14ac:dyDescent="0.2">
      <c r="B99" s="29"/>
      <c r="M99" s="29"/>
    </row>
    <row r="100" spans="2:13" s="1" customFormat="1" ht="22.9" customHeight="1" x14ac:dyDescent="0.2">
      <c r="B100" s="29"/>
      <c r="C100" s="56" t="s">
        <v>120</v>
      </c>
      <c r="D100" s="155"/>
      <c r="E100" s="155"/>
      <c r="F100" s="155"/>
      <c r="G100" s="155"/>
      <c r="H100" s="155"/>
      <c r="I100" s="175"/>
      <c r="J100" s="175"/>
      <c r="K100" s="175"/>
      <c r="M100" s="29"/>
    </row>
    <row r="101" spans="2:13" s="8" customFormat="1" ht="24.95" customHeight="1" x14ac:dyDescent="0.2">
      <c r="B101" s="78"/>
      <c r="C101" s="285"/>
      <c r="D101" s="286" t="s">
        <v>121</v>
      </c>
      <c r="E101" s="287"/>
      <c r="F101" s="287"/>
      <c r="G101" s="287"/>
      <c r="H101" s="287"/>
      <c r="I101" s="288"/>
      <c r="J101" s="288"/>
      <c r="K101" s="288"/>
      <c r="M101" s="78"/>
    </row>
    <row r="102" spans="2:13" s="9" customFormat="1" ht="19.899999999999999" customHeight="1" x14ac:dyDescent="0.2">
      <c r="B102" s="79"/>
      <c r="C102" s="183"/>
      <c r="D102" s="302" t="s">
        <v>122</v>
      </c>
      <c r="E102" s="303"/>
      <c r="F102" s="303"/>
      <c r="G102" s="303"/>
      <c r="H102" s="303"/>
      <c r="I102" s="304"/>
      <c r="J102" s="304"/>
      <c r="K102" s="304"/>
      <c r="M102" s="79"/>
    </row>
    <row r="103" spans="2:13" s="9" customFormat="1" ht="19.899999999999999" customHeight="1" x14ac:dyDescent="0.2">
      <c r="B103" s="79"/>
      <c r="C103" s="183"/>
      <c r="D103" s="302" t="s">
        <v>123</v>
      </c>
      <c r="E103" s="303"/>
      <c r="F103" s="303"/>
      <c r="G103" s="303"/>
      <c r="H103" s="303"/>
      <c r="I103" s="304"/>
      <c r="J103" s="304"/>
      <c r="K103" s="304"/>
      <c r="M103" s="79"/>
    </row>
    <row r="104" spans="2:13" s="9" customFormat="1" ht="19.899999999999999" customHeight="1" x14ac:dyDescent="0.2">
      <c r="B104" s="79"/>
      <c r="C104" s="183"/>
      <c r="D104" s="302" t="s">
        <v>124</v>
      </c>
      <c r="E104" s="303"/>
      <c r="F104" s="303"/>
      <c r="G104" s="303"/>
      <c r="H104" s="303"/>
      <c r="I104" s="304"/>
      <c r="J104" s="304"/>
      <c r="K104" s="304"/>
      <c r="M104" s="79"/>
    </row>
    <row r="105" spans="2:13" s="9" customFormat="1" ht="19.899999999999999" customHeight="1" x14ac:dyDescent="0.2">
      <c r="B105" s="79"/>
      <c r="C105" s="183"/>
      <c r="D105" s="302" t="s">
        <v>125</v>
      </c>
      <c r="E105" s="303"/>
      <c r="F105" s="303"/>
      <c r="G105" s="303"/>
      <c r="H105" s="303"/>
      <c r="I105" s="304"/>
      <c r="J105" s="304"/>
      <c r="K105" s="304"/>
      <c r="M105" s="79"/>
    </row>
    <row r="106" spans="2:13" s="9" customFormat="1" ht="19.899999999999999" customHeight="1" x14ac:dyDescent="0.2">
      <c r="B106" s="79"/>
      <c r="C106" s="183"/>
      <c r="D106" s="302" t="s">
        <v>126</v>
      </c>
      <c r="E106" s="303"/>
      <c r="F106" s="303"/>
      <c r="G106" s="303"/>
      <c r="H106" s="303"/>
      <c r="I106" s="304"/>
      <c r="J106" s="304"/>
      <c r="K106" s="304"/>
      <c r="M106" s="79"/>
    </row>
    <row r="107" spans="2:13" s="9" customFormat="1" ht="19.899999999999999" customHeight="1" x14ac:dyDescent="0.2">
      <c r="B107" s="79"/>
      <c r="C107" s="183"/>
      <c r="D107" s="302" t="s">
        <v>127</v>
      </c>
      <c r="E107" s="303"/>
      <c r="F107" s="303"/>
      <c r="G107" s="303"/>
      <c r="H107" s="303"/>
      <c r="I107" s="304"/>
      <c r="J107" s="304"/>
      <c r="K107" s="304"/>
      <c r="M107" s="79"/>
    </row>
    <row r="108" spans="2:13" s="9" customFormat="1" ht="19.899999999999999" customHeight="1" x14ac:dyDescent="0.2">
      <c r="B108" s="79"/>
      <c r="C108" s="183"/>
      <c r="D108" s="302" t="s">
        <v>128</v>
      </c>
      <c r="E108" s="303"/>
      <c r="F108" s="303"/>
      <c r="G108" s="303"/>
      <c r="H108" s="303"/>
      <c r="I108" s="304"/>
      <c r="J108" s="304"/>
      <c r="K108" s="304"/>
      <c r="M108" s="79"/>
    </row>
    <row r="109" spans="2:13" s="9" customFormat="1" ht="19.899999999999999" customHeight="1" x14ac:dyDescent="0.2">
      <c r="B109" s="79"/>
      <c r="C109" s="183"/>
      <c r="D109" s="302" t="s">
        <v>129</v>
      </c>
      <c r="E109" s="303"/>
      <c r="F109" s="303"/>
      <c r="G109" s="303"/>
      <c r="H109" s="303"/>
      <c r="I109" s="304"/>
      <c r="J109" s="304"/>
      <c r="K109" s="304"/>
      <c r="M109" s="79"/>
    </row>
    <row r="110" spans="2:13" s="8" customFormat="1" ht="24.95" customHeight="1" x14ac:dyDescent="0.2">
      <c r="B110" s="78"/>
      <c r="C110" s="285"/>
      <c r="D110" s="286" t="s">
        <v>130</v>
      </c>
      <c r="E110" s="287"/>
      <c r="F110" s="287"/>
      <c r="G110" s="287"/>
      <c r="H110" s="287"/>
      <c r="I110" s="288"/>
      <c r="J110" s="288"/>
      <c r="K110" s="288"/>
      <c r="M110" s="78"/>
    </row>
    <row r="111" spans="2:13" s="9" customFormat="1" ht="19.899999999999999" customHeight="1" x14ac:dyDescent="0.2">
      <c r="B111" s="79"/>
      <c r="C111" s="183"/>
      <c r="D111" s="302" t="s">
        <v>131</v>
      </c>
      <c r="E111" s="303"/>
      <c r="F111" s="303"/>
      <c r="G111" s="303"/>
      <c r="H111" s="303"/>
      <c r="I111" s="304"/>
      <c r="J111" s="304"/>
      <c r="K111" s="304"/>
      <c r="M111" s="79"/>
    </row>
    <row r="112" spans="2:13" s="9" customFormat="1" ht="19.899999999999999" customHeight="1" x14ac:dyDescent="0.2">
      <c r="B112" s="79"/>
      <c r="C112" s="183"/>
      <c r="D112" s="302" t="s">
        <v>132</v>
      </c>
      <c r="E112" s="303"/>
      <c r="F112" s="303"/>
      <c r="G112" s="303"/>
      <c r="H112" s="303"/>
      <c r="I112" s="304"/>
      <c r="J112" s="304"/>
      <c r="K112" s="304"/>
      <c r="M112" s="79"/>
    </row>
    <row r="113" spans="2:13" s="9" customFormat="1" ht="19.899999999999999" customHeight="1" x14ac:dyDescent="0.2">
      <c r="B113" s="79"/>
      <c r="C113" s="183"/>
      <c r="D113" s="302" t="s">
        <v>133</v>
      </c>
      <c r="E113" s="303"/>
      <c r="F113" s="303"/>
      <c r="G113" s="303"/>
      <c r="H113" s="303"/>
      <c r="I113" s="304"/>
      <c r="J113" s="304"/>
      <c r="K113" s="304"/>
      <c r="M113" s="79"/>
    </row>
    <row r="114" spans="2:13" s="9" customFormat="1" ht="19.899999999999999" customHeight="1" x14ac:dyDescent="0.2">
      <c r="B114" s="79"/>
      <c r="C114" s="183"/>
      <c r="D114" s="302" t="s">
        <v>134</v>
      </c>
      <c r="E114" s="303"/>
      <c r="F114" s="303"/>
      <c r="G114" s="303"/>
      <c r="H114" s="303"/>
      <c r="I114" s="304"/>
      <c r="J114" s="304"/>
      <c r="K114" s="304"/>
      <c r="M114" s="79"/>
    </row>
    <row r="115" spans="2:13" s="9" customFormat="1" ht="19.899999999999999" customHeight="1" x14ac:dyDescent="0.2">
      <c r="B115" s="79"/>
      <c r="C115" s="183"/>
      <c r="D115" s="302" t="s">
        <v>135</v>
      </c>
      <c r="E115" s="303"/>
      <c r="F115" s="303"/>
      <c r="G115" s="303"/>
      <c r="H115" s="303"/>
      <c r="I115" s="304"/>
      <c r="J115" s="304"/>
      <c r="K115" s="304"/>
      <c r="M115" s="79"/>
    </row>
    <row r="116" spans="2:13" s="9" customFormat="1" ht="19.899999999999999" customHeight="1" x14ac:dyDescent="0.2">
      <c r="B116" s="79"/>
      <c r="C116" s="183"/>
      <c r="D116" s="302" t="s">
        <v>1141</v>
      </c>
      <c r="E116" s="303"/>
      <c r="F116" s="303"/>
      <c r="G116" s="303"/>
      <c r="H116" s="303"/>
      <c r="I116" s="304"/>
      <c r="J116" s="304"/>
      <c r="K116" s="304"/>
      <c r="M116" s="79"/>
    </row>
    <row r="117" spans="2:13" s="9" customFormat="1" ht="19.899999999999999" customHeight="1" x14ac:dyDescent="0.2">
      <c r="B117" s="79"/>
      <c r="C117" s="183"/>
      <c r="D117" s="302" t="s">
        <v>136</v>
      </c>
      <c r="E117" s="303"/>
      <c r="F117" s="303"/>
      <c r="G117" s="303"/>
      <c r="H117" s="303"/>
      <c r="I117" s="304"/>
      <c r="J117" s="304"/>
      <c r="K117" s="304"/>
      <c r="M117" s="79"/>
    </row>
    <row r="118" spans="2:13" s="9" customFormat="1" ht="19.899999999999999" customHeight="1" x14ac:dyDescent="0.2">
      <c r="B118" s="79"/>
      <c r="C118" s="183"/>
      <c r="D118" s="302" t="s">
        <v>137</v>
      </c>
      <c r="E118" s="303"/>
      <c r="F118" s="303"/>
      <c r="G118" s="303"/>
      <c r="H118" s="303"/>
      <c r="I118" s="304"/>
      <c r="J118" s="304"/>
      <c r="K118" s="304"/>
      <c r="M118" s="79"/>
    </row>
    <row r="119" spans="2:13" s="9" customFormat="1" ht="19.899999999999999" customHeight="1" x14ac:dyDescent="0.2">
      <c r="B119" s="79"/>
      <c r="C119" s="183"/>
      <c r="D119" s="302" t="s">
        <v>1142</v>
      </c>
      <c r="E119" s="303"/>
      <c r="F119" s="303"/>
      <c r="G119" s="303"/>
      <c r="H119" s="303"/>
      <c r="I119" s="304"/>
      <c r="J119" s="304"/>
      <c r="K119" s="304"/>
      <c r="M119" s="79"/>
    </row>
    <row r="120" spans="2:13" s="8" customFormat="1" ht="24.95" customHeight="1" x14ac:dyDescent="0.2">
      <c r="B120" s="78"/>
      <c r="C120" s="285"/>
      <c r="D120" s="286" t="s">
        <v>138</v>
      </c>
      <c r="E120" s="287"/>
      <c r="F120" s="287"/>
      <c r="G120" s="287"/>
      <c r="H120" s="287"/>
      <c r="I120" s="288"/>
      <c r="J120" s="288"/>
      <c r="K120" s="288"/>
      <c r="M120" s="78"/>
    </row>
    <row r="121" spans="2:13" s="1" customFormat="1" ht="21.75" customHeight="1" x14ac:dyDescent="0.2">
      <c r="B121" s="29"/>
      <c r="M121" s="29"/>
    </row>
    <row r="122" spans="2:13" s="1" customFormat="1" ht="6.95" customHeight="1" x14ac:dyDescent="0.2">
      <c r="B122" s="29"/>
      <c r="M122" s="29"/>
    </row>
    <row r="123" spans="2:13" s="1" customFormat="1" ht="29.25" customHeight="1" x14ac:dyDescent="0.2">
      <c r="B123" s="29"/>
      <c r="C123" s="56" t="s">
        <v>139</v>
      </c>
      <c r="D123" s="155"/>
      <c r="E123" s="155"/>
      <c r="F123" s="155"/>
      <c r="G123" s="155"/>
      <c r="H123" s="155"/>
      <c r="I123" s="155"/>
      <c r="J123" s="155"/>
      <c r="K123" s="175"/>
      <c r="M123" s="29"/>
    </row>
    <row r="124" spans="2:13" s="1" customFormat="1" ht="18" customHeight="1" x14ac:dyDescent="0.2">
      <c r="B124" s="29"/>
      <c r="C124" s="155"/>
      <c r="D124" s="155"/>
      <c r="E124" s="155"/>
      <c r="F124" s="155"/>
      <c r="G124" s="155"/>
      <c r="H124" s="155"/>
      <c r="I124" s="155"/>
      <c r="J124" s="155"/>
      <c r="K124" s="155"/>
      <c r="M124" s="29"/>
    </row>
    <row r="125" spans="2:13" s="1" customFormat="1" ht="29.25" customHeight="1" x14ac:dyDescent="0.2">
      <c r="B125" s="29"/>
      <c r="C125" s="289" t="s">
        <v>105</v>
      </c>
      <c r="D125" s="290"/>
      <c r="E125" s="290"/>
      <c r="F125" s="290"/>
      <c r="G125" s="290"/>
      <c r="H125" s="290"/>
      <c r="I125" s="290"/>
      <c r="J125" s="290"/>
      <c r="K125" s="291"/>
      <c r="L125" s="62"/>
      <c r="M125" s="29"/>
    </row>
    <row r="126" spans="2:13" s="1" customFormat="1" ht="6.95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29"/>
    </row>
    <row r="130" spans="2:13" s="1" customFormat="1" ht="6.95" customHeight="1" x14ac:dyDescent="0.2"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29"/>
    </row>
    <row r="131" spans="2:13" s="1" customFormat="1" ht="24.95" customHeight="1" x14ac:dyDescent="0.2">
      <c r="B131" s="29"/>
      <c r="C131" s="19" t="s">
        <v>140</v>
      </c>
      <c r="M131" s="29"/>
    </row>
    <row r="132" spans="2:13" s="1" customFormat="1" ht="6.95" customHeight="1" x14ac:dyDescent="0.2">
      <c r="B132" s="29"/>
      <c r="M132" s="29"/>
    </row>
    <row r="133" spans="2:13" s="1" customFormat="1" ht="12" customHeight="1" x14ac:dyDescent="0.2">
      <c r="B133" s="29"/>
      <c r="C133" s="23" t="s">
        <v>6</v>
      </c>
      <c r="M133" s="29"/>
    </row>
    <row r="134" spans="2:13" s="1" customFormat="1" ht="16.5" customHeight="1" x14ac:dyDescent="0.2">
      <c r="B134" s="29"/>
      <c r="E134" s="410" t="str">
        <f>E7</f>
        <v>Rožňava ORPZ, rekonštrukcia a modernizácia objektu</v>
      </c>
      <c r="F134" s="411"/>
      <c r="G134" s="411"/>
      <c r="H134" s="411"/>
      <c r="M134" s="29"/>
    </row>
    <row r="135" spans="2:13" ht="12" customHeight="1" x14ac:dyDescent="0.2">
      <c r="B135" s="18"/>
      <c r="C135" s="23" t="s">
        <v>107</v>
      </c>
      <c r="M135" s="18"/>
    </row>
    <row r="136" spans="2:13" ht="16.5" customHeight="1" x14ac:dyDescent="0.2">
      <c r="B136" s="18"/>
      <c r="E136" s="410" t="s">
        <v>108</v>
      </c>
      <c r="F136" s="382"/>
      <c r="G136" s="382"/>
      <c r="H136" s="382"/>
      <c r="M136" s="18"/>
    </row>
    <row r="137" spans="2:13" ht="12" customHeight="1" x14ac:dyDescent="0.2">
      <c r="B137" s="18"/>
      <c r="C137" s="23" t="s">
        <v>109</v>
      </c>
      <c r="M137" s="18"/>
    </row>
    <row r="138" spans="2:13" s="1" customFormat="1" ht="16.5" customHeight="1" x14ac:dyDescent="0.2">
      <c r="B138" s="29"/>
      <c r="E138" s="412" t="s">
        <v>1139</v>
      </c>
      <c r="F138" s="413"/>
      <c r="G138" s="413"/>
      <c r="H138" s="413"/>
      <c r="M138" s="29"/>
    </row>
    <row r="139" spans="2:13" s="1" customFormat="1" ht="12" customHeight="1" x14ac:dyDescent="0.2">
      <c r="B139" s="29"/>
      <c r="C139" s="23" t="s">
        <v>111</v>
      </c>
      <c r="M139" s="29"/>
    </row>
    <row r="140" spans="2:13" s="1" customFormat="1" ht="16.5" customHeight="1" x14ac:dyDescent="0.2">
      <c r="B140" s="29"/>
      <c r="E140" s="378" t="str">
        <f>E13</f>
        <v>01.03-01 - časť. 01)	Architektúra</v>
      </c>
      <c r="F140" s="413"/>
      <c r="G140" s="413"/>
      <c r="H140" s="413"/>
      <c r="M140" s="29"/>
    </row>
    <row r="141" spans="2:13" s="1" customFormat="1" ht="6.95" customHeight="1" x14ac:dyDescent="0.2">
      <c r="B141" s="29"/>
      <c r="M141" s="29"/>
    </row>
    <row r="142" spans="2:13" s="1" customFormat="1" ht="12" customHeight="1" x14ac:dyDescent="0.2">
      <c r="B142" s="29"/>
      <c r="C142" s="23" t="s">
        <v>10</v>
      </c>
      <c r="F142" s="21" t="str">
        <f>F16</f>
        <v>Rožňava ORPZ</v>
      </c>
      <c r="I142" s="23" t="s">
        <v>12</v>
      </c>
      <c r="J142" s="49"/>
      <c r="M142" s="29"/>
    </row>
    <row r="143" spans="2:13" s="1" customFormat="1" ht="6.95" customHeight="1" x14ac:dyDescent="0.2">
      <c r="B143" s="29"/>
      <c r="M143" s="29"/>
    </row>
    <row r="144" spans="2:13" s="1" customFormat="1" ht="15.2" customHeight="1" x14ac:dyDescent="0.2">
      <c r="B144" s="29"/>
      <c r="C144" s="23" t="s">
        <v>13</v>
      </c>
      <c r="F144" s="21" t="str">
        <f>E19</f>
        <v>Ministerstvo vnútra Slovenskej republiky</v>
      </c>
      <c r="I144" s="23" t="s">
        <v>20</v>
      </c>
      <c r="J144" s="24" t="str">
        <f>E25</f>
        <v>Aproving s.r.o.</v>
      </c>
      <c r="M144" s="29"/>
    </row>
    <row r="145" spans="2:18" s="1" customFormat="1" ht="15.2" customHeight="1" x14ac:dyDescent="0.2">
      <c r="B145" s="29"/>
      <c r="C145" s="23" t="s">
        <v>18</v>
      </c>
      <c r="F145" s="21" t="str">
        <f>IF(E22="","",E22)</f>
        <v xml:space="preserve"> </v>
      </c>
      <c r="I145" s="23" t="s">
        <v>24</v>
      </c>
      <c r="J145" s="24" t="str">
        <f>E28</f>
        <v xml:space="preserve"> </v>
      </c>
      <c r="M145" s="29"/>
    </row>
    <row r="146" spans="2:18" s="1" customFormat="1" ht="10.35" customHeight="1" x14ac:dyDescent="0.2">
      <c r="B146" s="29"/>
      <c r="M146" s="29"/>
    </row>
    <row r="147" spans="2:18" s="10" customFormat="1" ht="29.25" customHeight="1" x14ac:dyDescent="0.2">
      <c r="B147" s="80"/>
      <c r="C147" s="81" t="s">
        <v>141</v>
      </c>
      <c r="D147" s="82" t="s">
        <v>54</v>
      </c>
      <c r="E147" s="82" t="s">
        <v>50</v>
      </c>
      <c r="F147" s="82" t="s">
        <v>51</v>
      </c>
      <c r="G147" s="82" t="s">
        <v>142</v>
      </c>
      <c r="H147" s="82" t="s">
        <v>143</v>
      </c>
      <c r="I147" s="82" t="s">
        <v>144</v>
      </c>
      <c r="J147" s="82" t="s">
        <v>145</v>
      </c>
      <c r="K147" s="83" t="s">
        <v>119</v>
      </c>
      <c r="L147" s="84" t="s">
        <v>146</v>
      </c>
      <c r="M147" s="80"/>
    </row>
    <row r="148" spans="2:18" s="1" customFormat="1" ht="22.9" customHeight="1" x14ac:dyDescent="0.25">
      <c r="B148" s="29"/>
      <c r="C148" s="281" t="s">
        <v>113</v>
      </c>
      <c r="D148" s="224"/>
      <c r="E148" s="224"/>
      <c r="F148" s="224"/>
      <c r="G148" s="224"/>
      <c r="H148" s="224"/>
      <c r="I148" s="224"/>
      <c r="J148" s="224"/>
      <c r="K148" s="282"/>
      <c r="M148" s="29"/>
    </row>
    <row r="149" spans="2:18" s="11" customFormat="1" ht="25.9" customHeight="1" x14ac:dyDescent="0.2">
      <c r="B149" s="85"/>
      <c r="C149" s="267"/>
      <c r="D149" s="268" t="s">
        <v>56</v>
      </c>
      <c r="E149" s="271" t="s">
        <v>147</v>
      </c>
      <c r="F149" s="271" t="s">
        <v>148</v>
      </c>
      <c r="G149" s="267"/>
      <c r="H149" s="267"/>
      <c r="I149" s="267"/>
      <c r="J149" s="267"/>
      <c r="K149" s="272"/>
      <c r="M149" s="85"/>
      <c r="R149" s="196" t="s">
        <v>1889</v>
      </c>
    </row>
    <row r="150" spans="2:18" s="11" customFormat="1" ht="22.9" customHeight="1" x14ac:dyDescent="0.2">
      <c r="B150" s="85"/>
      <c r="C150" s="267"/>
      <c r="D150" s="268" t="s">
        <v>56</v>
      </c>
      <c r="E150" s="269" t="s">
        <v>60</v>
      </c>
      <c r="F150" s="269" t="s">
        <v>149</v>
      </c>
      <c r="G150" s="267"/>
      <c r="H150" s="267"/>
      <c r="I150" s="267"/>
      <c r="J150" s="267"/>
      <c r="K150" s="270"/>
      <c r="M150" s="85"/>
      <c r="R150" s="196">
        <v>1.3876999999999999</v>
      </c>
    </row>
    <row r="151" spans="2:18" s="1" customFormat="1" ht="18.75" customHeight="1" x14ac:dyDescent="0.2">
      <c r="B151" s="89"/>
      <c r="C151" s="108" t="s">
        <v>60</v>
      </c>
      <c r="D151" s="108" t="s">
        <v>150</v>
      </c>
      <c r="E151" s="109" t="s">
        <v>158</v>
      </c>
      <c r="F151" s="127" t="s">
        <v>159</v>
      </c>
      <c r="G151" s="128" t="s">
        <v>153</v>
      </c>
      <c r="H151" s="129">
        <v>2.2799999999999998</v>
      </c>
      <c r="I151" s="129"/>
      <c r="J151" s="129"/>
      <c r="K151" s="129"/>
      <c r="L151" s="92" t="s">
        <v>154</v>
      </c>
      <c r="M151" s="29"/>
      <c r="R151" s="168"/>
    </row>
    <row r="152" spans="2:18" s="12" customFormat="1" x14ac:dyDescent="0.2">
      <c r="B152" s="96"/>
      <c r="C152" s="224"/>
      <c r="D152" s="229" t="s">
        <v>156</v>
      </c>
      <c r="E152" s="225" t="s">
        <v>1</v>
      </c>
      <c r="F152" s="223" t="s">
        <v>1143</v>
      </c>
      <c r="G152" s="224"/>
      <c r="H152" s="218">
        <v>1.49</v>
      </c>
      <c r="I152" s="218"/>
      <c r="J152" s="218"/>
      <c r="K152" s="218"/>
      <c r="M152" s="96"/>
      <c r="R152" s="168"/>
    </row>
    <row r="153" spans="2:18" s="12" customFormat="1" x14ac:dyDescent="0.2">
      <c r="B153" s="96"/>
      <c r="C153" s="224"/>
      <c r="D153" s="229" t="s">
        <v>156</v>
      </c>
      <c r="E153" s="225" t="s">
        <v>1</v>
      </c>
      <c r="F153" s="223" t="s">
        <v>1144</v>
      </c>
      <c r="G153" s="224"/>
      <c r="H153" s="218">
        <v>0.79</v>
      </c>
      <c r="I153" s="218"/>
      <c r="J153" s="218"/>
      <c r="K153" s="218"/>
      <c r="M153" s="96"/>
      <c r="R153" s="168"/>
    </row>
    <row r="154" spans="2:18" s="13" customFormat="1" x14ac:dyDescent="0.2">
      <c r="B154" s="100"/>
      <c r="C154" s="224"/>
      <c r="D154" s="229" t="s">
        <v>156</v>
      </c>
      <c r="E154" s="225" t="s">
        <v>1</v>
      </c>
      <c r="F154" s="223" t="s">
        <v>188</v>
      </c>
      <c r="G154" s="224"/>
      <c r="H154" s="218">
        <v>2.2799999999999998</v>
      </c>
      <c r="I154" s="218"/>
      <c r="J154" s="218"/>
      <c r="K154" s="218"/>
      <c r="M154" s="100"/>
      <c r="R154" s="168"/>
    </row>
    <row r="155" spans="2:18" s="1" customFormat="1" ht="43.5" customHeight="1" x14ac:dyDescent="0.2">
      <c r="B155" s="89"/>
      <c r="C155" s="108" t="s">
        <v>64</v>
      </c>
      <c r="D155" s="108" t="s">
        <v>150</v>
      </c>
      <c r="E155" s="109" t="s">
        <v>160</v>
      </c>
      <c r="F155" s="127" t="s">
        <v>161</v>
      </c>
      <c r="G155" s="128" t="s">
        <v>153</v>
      </c>
      <c r="H155" s="129">
        <v>0.68</v>
      </c>
      <c r="I155" s="129"/>
      <c r="J155" s="129"/>
      <c r="K155" s="129"/>
      <c r="L155" s="92" t="s">
        <v>154</v>
      </c>
      <c r="M155" s="29"/>
    </row>
    <row r="156" spans="2:18" s="12" customFormat="1" x14ac:dyDescent="0.2">
      <c r="B156" s="96"/>
      <c r="C156" s="224"/>
      <c r="D156" s="229" t="s">
        <v>156</v>
      </c>
      <c r="E156" s="225" t="s">
        <v>1</v>
      </c>
      <c r="F156" s="223" t="s">
        <v>1681</v>
      </c>
      <c r="G156" s="224"/>
      <c r="H156" s="218">
        <v>0.68</v>
      </c>
      <c r="I156" s="218"/>
      <c r="J156" s="218"/>
      <c r="K156" s="218"/>
      <c r="M156" s="96"/>
    </row>
    <row r="157" spans="2:18" s="1" customFormat="1" ht="21" customHeight="1" x14ac:dyDescent="0.2">
      <c r="B157" s="89"/>
      <c r="C157" s="108" t="s">
        <v>68</v>
      </c>
      <c r="D157" s="108" t="s">
        <v>150</v>
      </c>
      <c r="E157" s="109" t="s">
        <v>163</v>
      </c>
      <c r="F157" s="127" t="s">
        <v>164</v>
      </c>
      <c r="G157" s="128" t="s">
        <v>153</v>
      </c>
      <c r="H157" s="129">
        <v>2.2799999999999998</v>
      </c>
      <c r="I157" s="129"/>
      <c r="J157" s="129"/>
      <c r="K157" s="129"/>
      <c r="L157" s="92" t="s">
        <v>1</v>
      </c>
      <c r="M157" s="29"/>
    </row>
    <row r="158" spans="2:18" s="1" customFormat="1" ht="29.25" customHeight="1" x14ac:dyDescent="0.2">
      <c r="B158" s="89"/>
      <c r="C158" s="108" t="s">
        <v>155</v>
      </c>
      <c r="D158" s="108" t="s">
        <v>150</v>
      </c>
      <c r="E158" s="109" t="s">
        <v>167</v>
      </c>
      <c r="F158" s="127" t="s">
        <v>168</v>
      </c>
      <c r="G158" s="128" t="s">
        <v>169</v>
      </c>
      <c r="H158" s="129">
        <v>4.0999999999999996</v>
      </c>
      <c r="I158" s="129"/>
      <c r="J158" s="129"/>
      <c r="K158" s="129"/>
      <c r="L158" s="92" t="s">
        <v>1</v>
      </c>
      <c r="M158" s="29"/>
    </row>
    <row r="159" spans="2:18" s="12" customFormat="1" x14ac:dyDescent="0.2">
      <c r="B159" s="96"/>
      <c r="C159" s="224"/>
      <c r="D159" s="229" t="s">
        <v>156</v>
      </c>
      <c r="E159" s="225" t="s">
        <v>1</v>
      </c>
      <c r="F159" s="223" t="s">
        <v>1682</v>
      </c>
      <c r="G159" s="224"/>
      <c r="H159" s="218">
        <v>4.0999999999999996</v>
      </c>
      <c r="I159" s="218"/>
      <c r="J159" s="218"/>
      <c r="K159" s="218"/>
      <c r="M159" s="96"/>
    </row>
    <row r="160" spans="2:18" s="1" customFormat="1" ht="32.25" customHeight="1" x14ac:dyDescent="0.2">
      <c r="B160" s="89"/>
      <c r="C160" s="108" t="s">
        <v>166</v>
      </c>
      <c r="D160" s="108" t="s">
        <v>150</v>
      </c>
      <c r="E160" s="109" t="s">
        <v>172</v>
      </c>
      <c r="F160" s="127" t="s">
        <v>173</v>
      </c>
      <c r="G160" s="128" t="s">
        <v>153</v>
      </c>
      <c r="H160" s="129">
        <v>1.17</v>
      </c>
      <c r="I160" s="129"/>
      <c r="J160" s="129"/>
      <c r="K160" s="129"/>
      <c r="L160" s="92" t="s">
        <v>1</v>
      </c>
      <c r="M160" s="29"/>
      <c r="R160" s="168"/>
    </row>
    <row r="161" spans="2:18" s="12" customFormat="1" x14ac:dyDescent="0.2">
      <c r="B161" s="96"/>
      <c r="C161" s="224"/>
      <c r="D161" s="229" t="s">
        <v>156</v>
      </c>
      <c r="E161" s="225" t="s">
        <v>1</v>
      </c>
      <c r="F161" s="223" t="s">
        <v>1145</v>
      </c>
      <c r="G161" s="224"/>
      <c r="H161" s="218">
        <v>1.17</v>
      </c>
      <c r="I161" s="224"/>
      <c r="J161" s="224"/>
      <c r="K161" s="224"/>
      <c r="M161" s="96"/>
      <c r="R161" s="168"/>
    </row>
    <row r="162" spans="2:18" s="11" customFormat="1" ht="22.9" customHeight="1" x14ac:dyDescent="0.2">
      <c r="B162" s="85"/>
      <c r="C162" s="267"/>
      <c r="D162" s="268" t="s">
        <v>56</v>
      </c>
      <c r="E162" s="269" t="s">
        <v>64</v>
      </c>
      <c r="F162" s="269" t="s">
        <v>174</v>
      </c>
      <c r="G162" s="267"/>
      <c r="H162" s="267"/>
      <c r="I162" s="267"/>
      <c r="J162" s="267"/>
      <c r="K162" s="270"/>
      <c r="M162" s="85"/>
      <c r="R162" s="168"/>
    </row>
    <row r="163" spans="2:18" s="1" customFormat="1" ht="31.5" customHeight="1" x14ac:dyDescent="0.2">
      <c r="B163" s="89"/>
      <c r="C163" s="108" t="s">
        <v>171</v>
      </c>
      <c r="D163" s="108" t="s">
        <v>150</v>
      </c>
      <c r="E163" s="109" t="s">
        <v>176</v>
      </c>
      <c r="F163" s="127" t="s">
        <v>1787</v>
      </c>
      <c r="G163" s="128" t="s">
        <v>153</v>
      </c>
      <c r="H163" s="129">
        <v>0.22</v>
      </c>
      <c r="I163" s="129"/>
      <c r="J163" s="129"/>
      <c r="K163" s="129"/>
      <c r="L163" s="92" t="s">
        <v>154</v>
      </c>
      <c r="M163" s="29"/>
      <c r="R163" s="168"/>
    </row>
    <row r="164" spans="2:18" s="12" customFormat="1" x14ac:dyDescent="0.2">
      <c r="B164" s="96"/>
      <c r="C164" s="224"/>
      <c r="D164" s="229" t="s">
        <v>156</v>
      </c>
      <c r="E164" s="225" t="s">
        <v>1</v>
      </c>
      <c r="F164" s="223" t="s">
        <v>1146</v>
      </c>
      <c r="G164" s="224"/>
      <c r="H164" s="218">
        <v>0.11</v>
      </c>
      <c r="I164" s="218"/>
      <c r="J164" s="218"/>
      <c r="K164" s="218"/>
      <c r="M164" s="96"/>
      <c r="R164" s="168"/>
    </row>
    <row r="165" spans="2:18" s="12" customFormat="1" x14ac:dyDescent="0.2">
      <c r="B165" s="96"/>
      <c r="C165" s="224"/>
      <c r="D165" s="229" t="s">
        <v>156</v>
      </c>
      <c r="E165" s="225" t="s">
        <v>1</v>
      </c>
      <c r="F165" s="223" t="s">
        <v>1146</v>
      </c>
      <c r="G165" s="224"/>
      <c r="H165" s="218">
        <v>0.11</v>
      </c>
      <c r="I165" s="218"/>
      <c r="J165" s="218"/>
      <c r="K165" s="218"/>
      <c r="M165" s="96"/>
      <c r="R165" s="168"/>
    </row>
    <row r="166" spans="2:18" s="13" customFormat="1" x14ac:dyDescent="0.2">
      <c r="B166" s="100"/>
      <c r="C166" s="224"/>
      <c r="D166" s="229" t="s">
        <v>156</v>
      </c>
      <c r="E166" s="225" t="s">
        <v>1</v>
      </c>
      <c r="F166" s="223" t="s">
        <v>188</v>
      </c>
      <c r="G166" s="224"/>
      <c r="H166" s="218">
        <v>0.22</v>
      </c>
      <c r="I166" s="218"/>
      <c r="J166" s="218"/>
      <c r="K166" s="218"/>
      <c r="M166" s="100"/>
      <c r="R166" s="168"/>
    </row>
    <row r="167" spans="2:18" s="1" customFormat="1" ht="45.75" customHeight="1" x14ac:dyDescent="0.2">
      <c r="B167" s="89"/>
      <c r="C167" s="108" t="s">
        <v>175</v>
      </c>
      <c r="D167" s="108" t="s">
        <v>150</v>
      </c>
      <c r="E167" s="109" t="s">
        <v>178</v>
      </c>
      <c r="F167" s="127" t="s">
        <v>2046</v>
      </c>
      <c r="G167" s="128" t="s">
        <v>153</v>
      </c>
      <c r="H167" s="129">
        <v>1.22</v>
      </c>
      <c r="I167" s="129"/>
      <c r="J167" s="129"/>
      <c r="K167" s="129"/>
      <c r="L167" s="92" t="s">
        <v>154</v>
      </c>
      <c r="M167" s="29"/>
      <c r="Q167" s="197"/>
      <c r="R167" s="168"/>
    </row>
    <row r="168" spans="2:18" s="12" customFormat="1" ht="21" customHeight="1" x14ac:dyDescent="0.2">
      <c r="B168" s="96"/>
      <c r="C168" s="224"/>
      <c r="D168" s="229" t="s">
        <v>156</v>
      </c>
      <c r="E168" s="225" t="s">
        <v>1</v>
      </c>
      <c r="F168" s="223" t="s">
        <v>1147</v>
      </c>
      <c r="G168" s="224"/>
      <c r="H168" s="218">
        <v>0.61</v>
      </c>
      <c r="I168" s="218"/>
      <c r="J168" s="218"/>
      <c r="K168" s="218"/>
      <c r="M168" s="96"/>
      <c r="R168" s="168"/>
    </row>
    <row r="169" spans="2:18" s="12" customFormat="1" x14ac:dyDescent="0.2">
      <c r="B169" s="96"/>
      <c r="C169" s="224"/>
      <c r="D169" s="229" t="s">
        <v>156</v>
      </c>
      <c r="E169" s="225" t="s">
        <v>1</v>
      </c>
      <c r="F169" s="223" t="s">
        <v>1148</v>
      </c>
      <c r="G169" s="224"/>
      <c r="H169" s="218">
        <v>0.61</v>
      </c>
      <c r="I169" s="218"/>
      <c r="J169" s="218"/>
      <c r="K169" s="218"/>
      <c r="M169" s="96"/>
      <c r="R169" s="168"/>
    </row>
    <row r="170" spans="2:18" s="13" customFormat="1" x14ac:dyDescent="0.2">
      <c r="B170" s="100"/>
      <c r="C170" s="224"/>
      <c r="D170" s="229" t="s">
        <v>156</v>
      </c>
      <c r="E170" s="225" t="s">
        <v>1</v>
      </c>
      <c r="F170" s="223" t="s">
        <v>188</v>
      </c>
      <c r="G170" s="224"/>
      <c r="H170" s="218">
        <v>1.22</v>
      </c>
      <c r="I170" s="218"/>
      <c r="J170" s="218"/>
      <c r="K170" s="218"/>
      <c r="M170" s="100"/>
      <c r="R170" s="168"/>
    </row>
    <row r="171" spans="2:18" s="1" customFormat="1" ht="42" customHeight="1" x14ac:dyDescent="0.2">
      <c r="B171" s="89"/>
      <c r="C171" s="108" t="s">
        <v>177</v>
      </c>
      <c r="D171" s="108" t="s">
        <v>150</v>
      </c>
      <c r="E171" s="109" t="s">
        <v>180</v>
      </c>
      <c r="F171" s="127" t="s">
        <v>2047</v>
      </c>
      <c r="G171" s="128" t="s">
        <v>181</v>
      </c>
      <c r="H171" s="129">
        <v>6.3</v>
      </c>
      <c r="I171" s="129"/>
      <c r="J171" s="129"/>
      <c r="K171" s="129"/>
      <c r="L171" s="92" t="s">
        <v>154</v>
      </c>
      <c r="M171" s="29"/>
      <c r="R171" s="168"/>
    </row>
    <row r="172" spans="2:18" s="12" customFormat="1" x14ac:dyDescent="0.2">
      <c r="B172" s="96"/>
      <c r="C172" s="224"/>
      <c r="D172" s="229" t="s">
        <v>156</v>
      </c>
      <c r="E172" s="225" t="s">
        <v>1</v>
      </c>
      <c r="F172" s="223" t="s">
        <v>1149</v>
      </c>
      <c r="G172" s="224"/>
      <c r="H172" s="218">
        <v>5.4</v>
      </c>
      <c r="I172" s="224"/>
      <c r="J172" s="224"/>
      <c r="K172" s="224"/>
      <c r="M172" s="96"/>
      <c r="R172" s="168"/>
    </row>
    <row r="173" spans="2:18" s="12" customFormat="1" x14ac:dyDescent="0.2">
      <c r="B173" s="96"/>
      <c r="C173" s="224"/>
      <c r="D173" s="229" t="s">
        <v>156</v>
      </c>
      <c r="E173" s="225" t="s">
        <v>1</v>
      </c>
      <c r="F173" s="223" t="s">
        <v>1150</v>
      </c>
      <c r="G173" s="224"/>
      <c r="H173" s="218">
        <v>0.9</v>
      </c>
      <c r="I173" s="224"/>
      <c r="J173" s="224"/>
      <c r="K173" s="224"/>
      <c r="M173" s="96"/>
      <c r="R173" s="168"/>
    </row>
    <row r="174" spans="2:18" s="13" customFormat="1" x14ac:dyDescent="0.2">
      <c r="B174" s="100"/>
      <c r="C174" s="224"/>
      <c r="D174" s="229" t="s">
        <v>156</v>
      </c>
      <c r="E174" s="225" t="s">
        <v>1</v>
      </c>
      <c r="F174" s="223" t="s">
        <v>188</v>
      </c>
      <c r="G174" s="224"/>
      <c r="H174" s="218">
        <v>6.3</v>
      </c>
      <c r="I174" s="224"/>
      <c r="J174" s="224"/>
      <c r="K174" s="224"/>
      <c r="M174" s="100"/>
      <c r="R174" s="168"/>
    </row>
    <row r="175" spans="2:18" s="11" customFormat="1" ht="22.9" customHeight="1" x14ac:dyDescent="0.2">
      <c r="B175" s="85"/>
      <c r="C175" s="267"/>
      <c r="D175" s="268" t="s">
        <v>56</v>
      </c>
      <c r="E175" s="269" t="s">
        <v>68</v>
      </c>
      <c r="F175" s="269" t="s">
        <v>182</v>
      </c>
      <c r="G175" s="267"/>
      <c r="H175" s="267"/>
      <c r="I175" s="267"/>
      <c r="J175" s="267"/>
      <c r="K175" s="270"/>
      <c r="M175" s="85"/>
      <c r="R175" s="168"/>
    </row>
    <row r="176" spans="2:18" s="1" customFormat="1" ht="31.5" customHeight="1" x14ac:dyDescent="0.2">
      <c r="B176" s="89"/>
      <c r="C176" s="108" t="s">
        <v>179</v>
      </c>
      <c r="D176" s="108" t="s">
        <v>150</v>
      </c>
      <c r="E176" s="109" t="s">
        <v>1151</v>
      </c>
      <c r="F176" s="127" t="s">
        <v>1972</v>
      </c>
      <c r="G176" s="128" t="s">
        <v>348</v>
      </c>
      <c r="H176" s="129">
        <v>1</v>
      </c>
      <c r="I176" s="129"/>
      <c r="J176" s="129"/>
      <c r="K176" s="129"/>
      <c r="L176" s="92" t="s">
        <v>154</v>
      </c>
      <c r="M176" s="29"/>
      <c r="Q176" s="237"/>
      <c r="R176" s="168"/>
    </row>
    <row r="177" spans="2:18" s="1" customFormat="1" ht="36" customHeight="1" x14ac:dyDescent="0.2">
      <c r="B177" s="89"/>
      <c r="C177" s="108" t="s">
        <v>183</v>
      </c>
      <c r="D177" s="108" t="s">
        <v>150</v>
      </c>
      <c r="E177" s="109" t="s">
        <v>190</v>
      </c>
      <c r="F177" s="127" t="s">
        <v>2049</v>
      </c>
      <c r="G177" s="128" t="s">
        <v>181</v>
      </c>
      <c r="H177" s="129">
        <v>2.04</v>
      </c>
      <c r="I177" s="129"/>
      <c r="J177" s="129"/>
      <c r="K177" s="129"/>
      <c r="L177" s="92" t="s">
        <v>154</v>
      </c>
      <c r="M177" s="29"/>
      <c r="Q177" s="197"/>
      <c r="R177" s="168"/>
    </row>
    <row r="178" spans="2:18" s="12" customFormat="1" x14ac:dyDescent="0.2">
      <c r="B178" s="96"/>
      <c r="C178" s="224"/>
      <c r="D178" s="229" t="s">
        <v>156</v>
      </c>
      <c r="E178" s="225" t="s">
        <v>1</v>
      </c>
      <c r="F178" s="223" t="s">
        <v>1152</v>
      </c>
      <c r="G178" s="224"/>
      <c r="H178" s="218">
        <v>2.04</v>
      </c>
      <c r="I178" s="218"/>
      <c r="J178" s="218"/>
      <c r="K178" s="218"/>
      <c r="M178" s="96"/>
      <c r="Q178" s="157"/>
      <c r="R178" s="168"/>
    </row>
    <row r="179" spans="2:18" s="1" customFormat="1" ht="34.5" customHeight="1" x14ac:dyDescent="0.2">
      <c r="B179" s="89"/>
      <c r="C179" s="108" t="s">
        <v>189</v>
      </c>
      <c r="D179" s="108" t="s">
        <v>150</v>
      </c>
      <c r="E179" s="109" t="s">
        <v>192</v>
      </c>
      <c r="F179" s="127" t="s">
        <v>2050</v>
      </c>
      <c r="G179" s="128" t="s">
        <v>153</v>
      </c>
      <c r="H179" s="129">
        <v>2.21</v>
      </c>
      <c r="I179" s="129"/>
      <c r="J179" s="129"/>
      <c r="K179" s="129"/>
      <c r="L179" s="92" t="s">
        <v>154</v>
      </c>
      <c r="M179" s="29"/>
      <c r="Q179" s="197"/>
      <c r="R179" s="168"/>
    </row>
    <row r="180" spans="2:18" s="12" customFormat="1" x14ac:dyDescent="0.2">
      <c r="B180" s="96"/>
      <c r="C180" s="224"/>
      <c r="D180" s="229" t="s">
        <v>156</v>
      </c>
      <c r="E180" s="225" t="s">
        <v>1</v>
      </c>
      <c r="F180" s="223" t="s">
        <v>1153</v>
      </c>
      <c r="G180" s="224"/>
      <c r="H180" s="218">
        <v>1.1299999999999999</v>
      </c>
      <c r="I180" s="218"/>
      <c r="J180" s="218"/>
      <c r="K180" s="218"/>
      <c r="M180" s="96"/>
      <c r="Q180" s="157"/>
      <c r="R180" s="168"/>
    </row>
    <row r="181" spans="2:18" s="12" customFormat="1" x14ac:dyDescent="0.2">
      <c r="B181" s="96"/>
      <c r="C181" s="224"/>
      <c r="D181" s="229" t="s">
        <v>156</v>
      </c>
      <c r="E181" s="225" t="s">
        <v>1</v>
      </c>
      <c r="F181" s="223" t="s">
        <v>1154</v>
      </c>
      <c r="G181" s="224"/>
      <c r="H181" s="218">
        <v>1.08</v>
      </c>
      <c r="I181" s="218"/>
      <c r="J181" s="218"/>
      <c r="K181" s="218"/>
      <c r="M181" s="96"/>
      <c r="Q181" s="157"/>
      <c r="R181" s="168"/>
    </row>
    <row r="182" spans="2:18" s="13" customFormat="1" x14ac:dyDescent="0.2">
      <c r="B182" s="100"/>
      <c r="C182" s="224"/>
      <c r="D182" s="229" t="s">
        <v>156</v>
      </c>
      <c r="E182" s="225" t="s">
        <v>1</v>
      </c>
      <c r="F182" s="223" t="s">
        <v>188</v>
      </c>
      <c r="G182" s="224"/>
      <c r="H182" s="218">
        <v>2.21</v>
      </c>
      <c r="I182" s="218"/>
      <c r="J182" s="218"/>
      <c r="K182" s="218"/>
      <c r="M182" s="100"/>
      <c r="Q182" s="235"/>
      <c r="R182" s="168"/>
    </row>
    <row r="183" spans="2:18" s="1" customFormat="1" ht="44.25" customHeight="1" x14ac:dyDescent="0.2">
      <c r="B183" s="89"/>
      <c r="C183" s="108" t="s">
        <v>191</v>
      </c>
      <c r="D183" s="108" t="s">
        <v>150</v>
      </c>
      <c r="E183" s="109" t="s">
        <v>194</v>
      </c>
      <c r="F183" s="127" t="s">
        <v>2051</v>
      </c>
      <c r="G183" s="128" t="s">
        <v>181</v>
      </c>
      <c r="H183" s="129">
        <v>3.25</v>
      </c>
      <c r="I183" s="129"/>
      <c r="J183" s="129"/>
      <c r="K183" s="129"/>
      <c r="L183" s="92" t="s">
        <v>1</v>
      </c>
      <c r="M183" s="29"/>
      <c r="Q183" s="197"/>
      <c r="R183" s="168"/>
    </row>
    <row r="184" spans="2:18" s="11" customFormat="1" ht="22.9" customHeight="1" x14ac:dyDescent="0.2">
      <c r="B184" s="85"/>
      <c r="C184" s="267"/>
      <c r="D184" s="268" t="s">
        <v>56</v>
      </c>
      <c r="E184" s="269" t="s">
        <v>155</v>
      </c>
      <c r="F184" s="269" t="s">
        <v>195</v>
      </c>
      <c r="G184" s="267"/>
      <c r="H184" s="267"/>
      <c r="I184" s="267"/>
      <c r="J184" s="267"/>
      <c r="K184" s="270"/>
      <c r="M184" s="85"/>
      <c r="Q184" s="238"/>
      <c r="R184" s="168"/>
    </row>
    <row r="185" spans="2:18" s="1" customFormat="1" ht="34.5" customHeight="1" x14ac:dyDescent="0.2">
      <c r="B185" s="89"/>
      <c r="C185" s="108" t="s">
        <v>193</v>
      </c>
      <c r="D185" s="108" t="s">
        <v>150</v>
      </c>
      <c r="E185" s="109" t="s">
        <v>197</v>
      </c>
      <c r="F185" s="127" t="s">
        <v>2052</v>
      </c>
      <c r="G185" s="128" t="s">
        <v>153</v>
      </c>
      <c r="H185" s="129">
        <v>0.16</v>
      </c>
      <c r="I185" s="129"/>
      <c r="J185" s="129"/>
      <c r="K185" s="129"/>
      <c r="L185" s="92" t="s">
        <v>154</v>
      </c>
      <c r="M185" s="29"/>
      <c r="Q185" s="197"/>
      <c r="R185" s="168"/>
    </row>
    <row r="186" spans="2:18" s="12" customFormat="1" x14ac:dyDescent="0.2">
      <c r="B186" s="96"/>
      <c r="C186" s="224"/>
      <c r="D186" s="229" t="s">
        <v>156</v>
      </c>
      <c r="E186" s="225" t="s">
        <v>1</v>
      </c>
      <c r="F186" s="223" t="s">
        <v>1155</v>
      </c>
      <c r="G186" s="224"/>
      <c r="H186" s="218">
        <v>0.16</v>
      </c>
      <c r="I186" s="218"/>
      <c r="J186" s="218"/>
      <c r="K186" s="218"/>
      <c r="M186" s="96"/>
      <c r="Q186" s="157"/>
      <c r="R186" s="168"/>
    </row>
    <row r="187" spans="2:18" s="1" customFormat="1" ht="34.5" customHeight="1" x14ac:dyDescent="0.2">
      <c r="B187" s="89"/>
      <c r="C187" s="108" t="s">
        <v>196</v>
      </c>
      <c r="D187" s="108" t="s">
        <v>150</v>
      </c>
      <c r="E187" s="109" t="s">
        <v>199</v>
      </c>
      <c r="F187" s="127" t="s">
        <v>2053</v>
      </c>
      <c r="G187" s="128" t="s">
        <v>181</v>
      </c>
      <c r="H187" s="129">
        <v>1.08</v>
      </c>
      <c r="I187" s="129"/>
      <c r="J187" s="129"/>
      <c r="K187" s="129"/>
      <c r="L187" s="92" t="s">
        <v>154</v>
      </c>
      <c r="M187" s="29"/>
      <c r="Q187" s="197"/>
      <c r="R187" s="168"/>
    </row>
    <row r="188" spans="2:18" s="12" customFormat="1" x14ac:dyDescent="0.2">
      <c r="B188" s="96"/>
      <c r="C188" s="224"/>
      <c r="D188" s="229" t="s">
        <v>156</v>
      </c>
      <c r="E188" s="225" t="s">
        <v>1</v>
      </c>
      <c r="F188" s="223" t="s">
        <v>1156</v>
      </c>
      <c r="G188" s="224"/>
      <c r="H188" s="218">
        <v>1.08</v>
      </c>
      <c r="I188" s="218"/>
      <c r="J188" s="218"/>
      <c r="K188" s="218"/>
      <c r="M188" s="96"/>
      <c r="Q188" s="157"/>
      <c r="R188" s="168"/>
    </row>
    <row r="189" spans="2:18" s="1" customFormat="1" ht="24.75" customHeight="1" x14ac:dyDescent="0.2">
      <c r="B189" s="89"/>
      <c r="C189" s="108" t="s">
        <v>198</v>
      </c>
      <c r="D189" s="108" t="s">
        <v>150</v>
      </c>
      <c r="E189" s="109" t="s">
        <v>201</v>
      </c>
      <c r="F189" s="127" t="s">
        <v>202</v>
      </c>
      <c r="G189" s="128" t="s">
        <v>181</v>
      </c>
      <c r="H189" s="129">
        <v>1.08</v>
      </c>
      <c r="I189" s="129"/>
      <c r="J189" s="129"/>
      <c r="K189" s="129"/>
      <c r="L189" s="92" t="s">
        <v>154</v>
      </c>
      <c r="M189" s="29"/>
      <c r="Q189" s="237"/>
      <c r="R189" s="168"/>
    </row>
    <row r="190" spans="2:18" s="1" customFormat="1" ht="56.25" customHeight="1" x14ac:dyDescent="0.2">
      <c r="B190" s="89"/>
      <c r="C190" s="108" t="s">
        <v>200</v>
      </c>
      <c r="D190" s="108" t="s">
        <v>150</v>
      </c>
      <c r="E190" s="109" t="s">
        <v>204</v>
      </c>
      <c r="F190" s="127" t="s">
        <v>2054</v>
      </c>
      <c r="G190" s="128" t="s">
        <v>181</v>
      </c>
      <c r="H190" s="129">
        <v>1.32</v>
      </c>
      <c r="I190" s="129"/>
      <c r="J190" s="129"/>
      <c r="K190" s="129"/>
      <c r="L190" s="92" t="s">
        <v>154</v>
      </c>
      <c r="M190" s="29"/>
      <c r="Q190" s="197"/>
      <c r="R190" s="168"/>
    </row>
    <row r="191" spans="2:18" s="11" customFormat="1" ht="22.9" customHeight="1" x14ac:dyDescent="0.2">
      <c r="B191" s="85"/>
      <c r="C191" s="267"/>
      <c r="D191" s="268" t="s">
        <v>56</v>
      </c>
      <c r="E191" s="269" t="s">
        <v>171</v>
      </c>
      <c r="F191" s="269" t="s">
        <v>220</v>
      </c>
      <c r="G191" s="267"/>
      <c r="H191" s="267"/>
      <c r="I191" s="267"/>
      <c r="J191" s="321"/>
      <c r="K191" s="270"/>
      <c r="M191" s="85"/>
      <c r="Q191" s="238"/>
      <c r="R191" s="168"/>
    </row>
    <row r="192" spans="2:18" s="1" customFormat="1" ht="47.25" customHeight="1" x14ac:dyDescent="0.2">
      <c r="B192" s="89"/>
      <c r="C192" s="108" t="s">
        <v>203</v>
      </c>
      <c r="D192" s="108" t="s">
        <v>150</v>
      </c>
      <c r="E192" s="109" t="s">
        <v>222</v>
      </c>
      <c r="F192" s="127" t="s">
        <v>1732</v>
      </c>
      <c r="G192" s="128" t="s">
        <v>181</v>
      </c>
      <c r="H192" s="129">
        <v>440</v>
      </c>
      <c r="I192" s="129"/>
      <c r="J192" s="129"/>
      <c r="K192" s="129"/>
      <c r="L192" s="92" t="s">
        <v>154</v>
      </c>
      <c r="M192" s="29"/>
      <c r="Q192" s="263"/>
      <c r="R192" s="168"/>
    </row>
    <row r="193" spans="2:18" s="117" customFormat="1" ht="30.75" customHeight="1" x14ac:dyDescent="0.2">
      <c r="B193" s="89"/>
      <c r="C193" s="108">
        <v>117</v>
      </c>
      <c r="D193" s="108" t="s">
        <v>150</v>
      </c>
      <c r="E193" s="348">
        <v>622451082</v>
      </c>
      <c r="F193" s="127" t="s">
        <v>1629</v>
      </c>
      <c r="G193" s="128" t="s">
        <v>181</v>
      </c>
      <c r="H193" s="349">
        <v>60</v>
      </c>
      <c r="I193" s="350"/>
      <c r="J193" s="129"/>
      <c r="K193" s="129"/>
      <c r="L193" s="92"/>
      <c r="M193" s="29"/>
      <c r="Q193" s="237"/>
      <c r="R193" s="168"/>
    </row>
    <row r="194" spans="2:18" s="121" customFormat="1" ht="44.25" customHeight="1" x14ac:dyDescent="0.2">
      <c r="B194" s="89"/>
      <c r="C194" s="108">
        <v>118</v>
      </c>
      <c r="D194" s="328" t="s">
        <v>150</v>
      </c>
      <c r="E194" s="182" t="s">
        <v>224</v>
      </c>
      <c r="F194" s="161" t="s">
        <v>2008</v>
      </c>
      <c r="G194" s="211" t="s">
        <v>181</v>
      </c>
      <c r="H194" s="351">
        <v>60</v>
      </c>
      <c r="I194" s="212"/>
      <c r="J194" s="212"/>
      <c r="K194" s="129"/>
      <c r="L194" s="92"/>
      <c r="M194" s="29"/>
      <c r="Q194" s="263"/>
      <c r="R194" s="168"/>
    </row>
    <row r="195" spans="2:18" s="121" customFormat="1" ht="38.25" customHeight="1" x14ac:dyDescent="0.2">
      <c r="B195" s="89"/>
      <c r="C195" s="108">
        <v>119</v>
      </c>
      <c r="D195" s="108" t="s">
        <v>150</v>
      </c>
      <c r="E195" s="109" t="s">
        <v>240</v>
      </c>
      <c r="F195" s="127" t="s">
        <v>1567</v>
      </c>
      <c r="G195" s="128" t="s">
        <v>181</v>
      </c>
      <c r="H195" s="110">
        <v>60</v>
      </c>
      <c r="I195" s="129"/>
      <c r="J195" s="129"/>
      <c r="K195" s="129"/>
      <c r="L195" s="92"/>
      <c r="M195" s="29"/>
      <c r="Q195" s="237"/>
      <c r="R195" s="168"/>
    </row>
    <row r="196" spans="2:18" s="1" customFormat="1" ht="43.5" customHeight="1" x14ac:dyDescent="0.2">
      <c r="B196" s="89"/>
      <c r="C196" s="108" t="s">
        <v>205</v>
      </c>
      <c r="D196" s="108" t="s">
        <v>150</v>
      </c>
      <c r="E196" s="109" t="s">
        <v>1157</v>
      </c>
      <c r="F196" s="161" t="s">
        <v>2008</v>
      </c>
      <c r="G196" s="128" t="s">
        <v>181</v>
      </c>
      <c r="H196" s="129">
        <v>646.67999999999995</v>
      </c>
      <c r="I196" s="129"/>
      <c r="J196" s="129"/>
      <c r="K196" s="129"/>
      <c r="L196" s="92" t="s">
        <v>154</v>
      </c>
      <c r="M196" s="29"/>
      <c r="Q196" s="263"/>
      <c r="R196" s="168"/>
    </row>
    <row r="197" spans="2:18" s="1" customFormat="1" ht="60.75" customHeight="1" x14ac:dyDescent="0.2">
      <c r="B197" s="89"/>
      <c r="C197" s="108" t="s">
        <v>208</v>
      </c>
      <c r="D197" s="108" t="s">
        <v>150</v>
      </c>
      <c r="E197" s="109" t="s">
        <v>1158</v>
      </c>
      <c r="F197" s="127" t="s">
        <v>2073</v>
      </c>
      <c r="G197" s="128" t="s">
        <v>181</v>
      </c>
      <c r="H197" s="129">
        <v>646.67999999999995</v>
      </c>
      <c r="I197" s="129"/>
      <c r="J197" s="129"/>
      <c r="K197" s="129"/>
      <c r="L197" s="92" t="s">
        <v>154</v>
      </c>
      <c r="M197" s="29"/>
      <c r="Q197" s="263"/>
      <c r="R197" s="168"/>
    </row>
    <row r="198" spans="2:18" s="14" customFormat="1" x14ac:dyDescent="0.2">
      <c r="B198" s="106"/>
      <c r="C198" s="224"/>
      <c r="D198" s="229" t="s">
        <v>156</v>
      </c>
      <c r="E198" s="225" t="s">
        <v>1</v>
      </c>
      <c r="F198" s="223" t="s">
        <v>1159</v>
      </c>
      <c r="G198" s="224"/>
      <c r="H198" s="225" t="s">
        <v>1</v>
      </c>
      <c r="I198" s="218"/>
      <c r="J198" s="218"/>
      <c r="K198" s="218"/>
      <c r="M198" s="106"/>
      <c r="Q198" s="232"/>
      <c r="R198" s="168"/>
    </row>
    <row r="199" spans="2:18" s="12" customFormat="1" x14ac:dyDescent="0.2">
      <c r="B199" s="96"/>
      <c r="C199" s="224"/>
      <c r="D199" s="229" t="s">
        <v>156</v>
      </c>
      <c r="E199" s="225" t="s">
        <v>1</v>
      </c>
      <c r="F199" s="223" t="s">
        <v>1160</v>
      </c>
      <c r="G199" s="224"/>
      <c r="H199" s="218">
        <v>646.67999999999995</v>
      </c>
      <c r="I199" s="218"/>
      <c r="J199" s="218"/>
      <c r="K199" s="218"/>
      <c r="M199" s="96"/>
      <c r="Q199" s="157"/>
      <c r="R199" s="168"/>
    </row>
    <row r="200" spans="2:18" s="1" customFormat="1" ht="95.25" customHeight="1" x14ac:dyDescent="0.2">
      <c r="B200" s="89"/>
      <c r="C200" s="108" t="s">
        <v>2</v>
      </c>
      <c r="D200" s="108" t="s">
        <v>150</v>
      </c>
      <c r="E200" s="109" t="s">
        <v>242</v>
      </c>
      <c r="F200" s="127" t="s">
        <v>2009</v>
      </c>
      <c r="G200" s="128" t="s">
        <v>181</v>
      </c>
      <c r="H200" s="129">
        <v>600.29</v>
      </c>
      <c r="I200" s="129"/>
      <c r="J200" s="129"/>
      <c r="K200" s="129"/>
      <c r="L200" s="92" t="s">
        <v>154</v>
      </c>
      <c r="M200" s="29"/>
      <c r="Q200" s="197"/>
      <c r="R200" s="168"/>
    </row>
    <row r="201" spans="2:18" s="14" customFormat="1" x14ac:dyDescent="0.2">
      <c r="B201" s="106"/>
      <c r="C201" s="224"/>
      <c r="D201" s="229" t="s">
        <v>156</v>
      </c>
      <c r="E201" s="225" t="s">
        <v>1</v>
      </c>
      <c r="F201" s="223" t="s">
        <v>235</v>
      </c>
      <c r="G201" s="224"/>
      <c r="H201" s="225" t="s">
        <v>1</v>
      </c>
      <c r="I201" s="224"/>
      <c r="J201" s="224"/>
      <c r="K201" s="224"/>
      <c r="M201" s="106"/>
      <c r="Q201" s="232"/>
      <c r="R201" s="168"/>
    </row>
    <row r="202" spans="2:18" s="12" customFormat="1" x14ac:dyDescent="0.2">
      <c r="B202" s="96"/>
      <c r="C202" s="224"/>
      <c r="D202" s="229" t="s">
        <v>156</v>
      </c>
      <c r="E202" s="225" t="s">
        <v>1</v>
      </c>
      <c r="F202" s="223" t="s">
        <v>1161</v>
      </c>
      <c r="G202" s="224"/>
      <c r="H202" s="218">
        <v>6.12</v>
      </c>
      <c r="I202" s="224"/>
      <c r="J202" s="224"/>
      <c r="K202" s="224"/>
      <c r="M202" s="96"/>
      <c r="Q202" s="157"/>
      <c r="R202" s="168"/>
    </row>
    <row r="203" spans="2:18" s="12" customFormat="1" x14ac:dyDescent="0.2">
      <c r="B203" s="96"/>
      <c r="C203" s="224"/>
      <c r="D203" s="229" t="s">
        <v>156</v>
      </c>
      <c r="E203" s="225" t="s">
        <v>1</v>
      </c>
      <c r="F203" s="223" t="s">
        <v>1162</v>
      </c>
      <c r="G203" s="224"/>
      <c r="H203" s="218">
        <v>3.84</v>
      </c>
      <c r="I203" s="224"/>
      <c r="J203" s="224"/>
      <c r="K203" s="224"/>
      <c r="M203" s="96"/>
      <c r="R203" s="168"/>
    </row>
    <row r="204" spans="2:18" s="12" customFormat="1" x14ac:dyDescent="0.2">
      <c r="B204" s="96"/>
      <c r="C204" s="224"/>
      <c r="D204" s="229" t="s">
        <v>156</v>
      </c>
      <c r="E204" s="225" t="s">
        <v>1</v>
      </c>
      <c r="F204" s="223" t="s">
        <v>1163</v>
      </c>
      <c r="G204" s="224"/>
      <c r="H204" s="218">
        <v>1.2</v>
      </c>
      <c r="I204" s="224"/>
      <c r="J204" s="224"/>
      <c r="K204" s="224"/>
      <c r="M204" s="96"/>
      <c r="R204" s="168"/>
    </row>
    <row r="205" spans="2:18" s="12" customFormat="1" x14ac:dyDescent="0.2">
      <c r="B205" s="96"/>
      <c r="C205" s="224"/>
      <c r="D205" s="229" t="s">
        <v>156</v>
      </c>
      <c r="E205" s="225" t="s">
        <v>1</v>
      </c>
      <c r="F205" s="223" t="s">
        <v>1032</v>
      </c>
      <c r="G205" s="224"/>
      <c r="H205" s="218">
        <v>0.6</v>
      </c>
      <c r="I205" s="224"/>
      <c r="J205" s="224"/>
      <c r="K205" s="224"/>
      <c r="M205" s="96"/>
      <c r="R205" s="168"/>
    </row>
    <row r="206" spans="2:18" s="12" customFormat="1" x14ac:dyDescent="0.2">
      <c r="B206" s="96"/>
      <c r="C206" s="224"/>
      <c r="D206" s="229" t="s">
        <v>156</v>
      </c>
      <c r="E206" s="225" t="s">
        <v>1</v>
      </c>
      <c r="F206" s="223" t="s">
        <v>1164</v>
      </c>
      <c r="G206" s="224"/>
      <c r="H206" s="218">
        <v>2.08</v>
      </c>
      <c r="I206" s="224"/>
      <c r="J206" s="224"/>
      <c r="K206" s="224"/>
      <c r="M206" s="96"/>
      <c r="R206" s="168"/>
    </row>
    <row r="207" spans="2:18" s="14" customFormat="1" x14ac:dyDescent="0.2">
      <c r="B207" s="106"/>
      <c r="C207" s="224"/>
      <c r="D207" s="229" t="s">
        <v>156</v>
      </c>
      <c r="E207" s="225" t="s">
        <v>1</v>
      </c>
      <c r="F207" s="223" t="s">
        <v>262</v>
      </c>
      <c r="G207" s="224"/>
      <c r="H207" s="228" t="s">
        <v>1</v>
      </c>
      <c r="I207" s="224"/>
      <c r="J207" s="224"/>
      <c r="K207" s="224"/>
      <c r="M207" s="124"/>
      <c r="R207" s="168"/>
    </row>
    <row r="208" spans="2:18" s="12" customFormat="1" x14ac:dyDescent="0.2">
      <c r="B208" s="96"/>
      <c r="C208" s="224"/>
      <c r="D208" s="229" t="s">
        <v>156</v>
      </c>
      <c r="E208" s="225" t="s">
        <v>1</v>
      </c>
      <c r="F208" s="223" t="s">
        <v>1165</v>
      </c>
      <c r="G208" s="224"/>
      <c r="H208" s="218">
        <v>3.11</v>
      </c>
      <c r="I208" s="224"/>
      <c r="J208" s="224"/>
      <c r="K208" s="224"/>
      <c r="M208" s="96"/>
      <c r="R208" s="168"/>
    </row>
    <row r="209" spans="2:18" s="12" customFormat="1" x14ac:dyDescent="0.2">
      <c r="B209" s="96"/>
      <c r="C209" s="224"/>
      <c r="D209" s="229" t="s">
        <v>156</v>
      </c>
      <c r="E209" s="225" t="s">
        <v>1</v>
      </c>
      <c r="F209" s="223" t="s">
        <v>1166</v>
      </c>
      <c r="G209" s="224"/>
      <c r="H209" s="218">
        <v>2.08</v>
      </c>
      <c r="I209" s="224"/>
      <c r="J209" s="224"/>
      <c r="K209" s="224"/>
      <c r="M209" s="96"/>
      <c r="R209" s="168"/>
    </row>
    <row r="210" spans="2:18" s="12" customFormat="1" x14ac:dyDescent="0.2">
      <c r="B210" s="96"/>
      <c r="C210" s="224"/>
      <c r="D210" s="229" t="s">
        <v>156</v>
      </c>
      <c r="E210" s="225" t="s">
        <v>1</v>
      </c>
      <c r="F210" s="223" t="s">
        <v>1167</v>
      </c>
      <c r="G210" s="224"/>
      <c r="H210" s="218">
        <v>1.47</v>
      </c>
      <c r="I210" s="224"/>
      <c r="J210" s="224"/>
      <c r="K210" s="224"/>
      <c r="M210" s="96"/>
      <c r="R210" s="168"/>
    </row>
    <row r="211" spans="2:18" s="12" customFormat="1" x14ac:dyDescent="0.2">
      <c r="B211" s="96"/>
      <c r="C211" s="224"/>
      <c r="D211" s="229" t="s">
        <v>156</v>
      </c>
      <c r="E211" s="225" t="s">
        <v>1</v>
      </c>
      <c r="F211" s="223" t="s">
        <v>1168</v>
      </c>
      <c r="G211" s="224"/>
      <c r="H211" s="218">
        <v>1.02</v>
      </c>
      <c r="I211" s="224"/>
      <c r="J211" s="224"/>
      <c r="K211" s="224"/>
      <c r="M211" s="96"/>
      <c r="R211" s="168"/>
    </row>
    <row r="212" spans="2:18" s="14" customFormat="1" x14ac:dyDescent="0.2">
      <c r="B212" s="106"/>
      <c r="C212" s="224"/>
      <c r="D212" s="229" t="s">
        <v>156</v>
      </c>
      <c r="E212" s="225" t="s">
        <v>1</v>
      </c>
      <c r="F212" s="223" t="s">
        <v>281</v>
      </c>
      <c r="G212" s="224"/>
      <c r="H212" s="228" t="s">
        <v>1</v>
      </c>
      <c r="I212" s="224"/>
      <c r="J212" s="224"/>
      <c r="K212" s="224"/>
      <c r="M212" s="106"/>
      <c r="R212" s="168"/>
    </row>
    <row r="213" spans="2:18" s="12" customFormat="1" x14ac:dyDescent="0.2">
      <c r="B213" s="96"/>
      <c r="C213" s="224"/>
      <c r="D213" s="229" t="s">
        <v>156</v>
      </c>
      <c r="E213" s="225" t="s">
        <v>1</v>
      </c>
      <c r="F213" s="223" t="s">
        <v>1169</v>
      </c>
      <c r="G213" s="224"/>
      <c r="H213" s="218">
        <v>94.688000000000002</v>
      </c>
      <c r="I213" s="224"/>
      <c r="J213" s="224"/>
      <c r="K213" s="224"/>
      <c r="M213" s="96"/>
      <c r="R213" s="168"/>
    </row>
    <row r="214" spans="2:18" s="12" customFormat="1" x14ac:dyDescent="0.2">
      <c r="B214" s="96"/>
      <c r="C214" s="224"/>
      <c r="D214" s="229" t="s">
        <v>156</v>
      </c>
      <c r="E214" s="225" t="s">
        <v>1</v>
      </c>
      <c r="F214" s="223" t="s">
        <v>1170</v>
      </c>
      <c r="G214" s="224"/>
      <c r="H214" s="218">
        <v>111.1</v>
      </c>
      <c r="I214" s="224"/>
      <c r="J214" s="224"/>
      <c r="K214" s="224"/>
      <c r="M214" s="96"/>
      <c r="R214" s="168"/>
    </row>
    <row r="215" spans="2:18" s="12" customFormat="1" x14ac:dyDescent="0.2">
      <c r="B215" s="96"/>
      <c r="C215" s="224"/>
      <c r="D215" s="229" t="s">
        <v>156</v>
      </c>
      <c r="E215" s="225" t="s">
        <v>1</v>
      </c>
      <c r="F215" s="223" t="s">
        <v>1171</v>
      </c>
      <c r="G215" s="224"/>
      <c r="H215" s="241">
        <v>88.38</v>
      </c>
      <c r="I215" s="224"/>
      <c r="J215" s="224"/>
      <c r="K215" s="224"/>
      <c r="M215" s="96"/>
      <c r="R215" s="168"/>
    </row>
    <row r="216" spans="2:18" s="12" customFormat="1" x14ac:dyDescent="0.2">
      <c r="B216" s="96"/>
      <c r="C216" s="224"/>
      <c r="D216" s="229" t="s">
        <v>156</v>
      </c>
      <c r="E216" s="225" t="s">
        <v>1</v>
      </c>
      <c r="F216" s="223" t="s">
        <v>1170</v>
      </c>
      <c r="G216" s="224"/>
      <c r="H216" s="241">
        <v>111.1</v>
      </c>
      <c r="I216" s="224"/>
      <c r="J216" s="224"/>
      <c r="K216" s="224"/>
      <c r="M216" s="96"/>
      <c r="R216" s="168"/>
    </row>
    <row r="217" spans="2:18" s="12" customFormat="1" x14ac:dyDescent="0.2">
      <c r="B217" s="96"/>
      <c r="C217" s="224"/>
      <c r="D217" s="229" t="s">
        <v>156</v>
      </c>
      <c r="E217" s="225" t="s">
        <v>1</v>
      </c>
      <c r="F217" s="223" t="s">
        <v>1172</v>
      </c>
      <c r="G217" s="224"/>
      <c r="H217" s="241">
        <v>25.42</v>
      </c>
      <c r="I217" s="224"/>
      <c r="J217" s="224"/>
      <c r="K217" s="224"/>
      <c r="M217" s="96"/>
      <c r="R217" s="168"/>
    </row>
    <row r="218" spans="2:18" s="12" customFormat="1" x14ac:dyDescent="0.2">
      <c r="B218" s="96"/>
      <c r="C218" s="224"/>
      <c r="D218" s="229" t="s">
        <v>156</v>
      </c>
      <c r="E218" s="225" t="s">
        <v>1</v>
      </c>
      <c r="F218" s="223" t="s">
        <v>1173</v>
      </c>
      <c r="G218" s="224"/>
      <c r="H218" s="241">
        <v>-38.78</v>
      </c>
      <c r="I218" s="224"/>
      <c r="J218" s="224"/>
      <c r="K218" s="224"/>
      <c r="M218" s="96"/>
      <c r="R218" s="168"/>
    </row>
    <row r="219" spans="2:18" s="12" customFormat="1" x14ac:dyDescent="0.2">
      <c r="B219" s="96"/>
      <c r="C219" s="224"/>
      <c r="D219" s="229" t="s">
        <v>156</v>
      </c>
      <c r="E219" s="225" t="s">
        <v>1</v>
      </c>
      <c r="F219" s="223" t="s">
        <v>1174</v>
      </c>
      <c r="G219" s="224"/>
      <c r="H219" s="241">
        <v>-8.64</v>
      </c>
      <c r="I219" s="224"/>
      <c r="J219" s="224"/>
      <c r="K219" s="224"/>
      <c r="M219" s="96"/>
      <c r="R219" s="168"/>
    </row>
    <row r="220" spans="2:18" s="12" customFormat="1" x14ac:dyDescent="0.2">
      <c r="B220" s="96"/>
      <c r="C220" s="224"/>
      <c r="D220" s="229" t="s">
        <v>156</v>
      </c>
      <c r="E220" s="225" t="s">
        <v>1</v>
      </c>
      <c r="F220" s="223" t="s">
        <v>1175</v>
      </c>
      <c r="G220" s="224"/>
      <c r="H220" s="241">
        <v>-2.16</v>
      </c>
      <c r="I220" s="224"/>
      <c r="J220" s="224"/>
      <c r="K220" s="224"/>
      <c r="M220" s="96"/>
      <c r="R220" s="168"/>
    </row>
    <row r="221" spans="2:18" s="12" customFormat="1" x14ac:dyDescent="0.2">
      <c r="B221" s="96"/>
      <c r="C221" s="224"/>
      <c r="D221" s="229" t="s">
        <v>156</v>
      </c>
      <c r="E221" s="225" t="s">
        <v>1</v>
      </c>
      <c r="F221" s="223" t="s">
        <v>1044</v>
      </c>
      <c r="G221" s="224"/>
      <c r="H221" s="241">
        <v>-1.08</v>
      </c>
      <c r="I221" s="224"/>
      <c r="J221" s="224"/>
      <c r="K221" s="224"/>
      <c r="M221" s="96"/>
      <c r="R221" s="168"/>
    </row>
    <row r="222" spans="2:18" s="12" customFormat="1" x14ac:dyDescent="0.2">
      <c r="B222" s="96"/>
      <c r="C222" s="224"/>
      <c r="D222" s="229" t="s">
        <v>156</v>
      </c>
      <c r="E222" s="225" t="s">
        <v>1</v>
      </c>
      <c r="F222" s="223" t="s">
        <v>1176</v>
      </c>
      <c r="G222" s="224"/>
      <c r="H222" s="241">
        <v>-13.5</v>
      </c>
      <c r="I222" s="224"/>
      <c r="J222" s="224"/>
      <c r="K222" s="224"/>
      <c r="M222" s="96"/>
      <c r="R222" s="168"/>
    </row>
    <row r="223" spans="2:18" s="12" customFormat="1" x14ac:dyDescent="0.2">
      <c r="B223" s="96"/>
      <c r="C223" s="224"/>
      <c r="D223" s="229" t="s">
        <v>156</v>
      </c>
      <c r="E223" s="225" t="s">
        <v>1</v>
      </c>
      <c r="F223" s="223" t="s">
        <v>1177</v>
      </c>
      <c r="G223" s="224"/>
      <c r="H223" s="241">
        <v>-4.28</v>
      </c>
      <c r="I223" s="224"/>
      <c r="J223" s="224"/>
      <c r="K223" s="224"/>
      <c r="M223" s="96"/>
      <c r="R223" s="168"/>
    </row>
    <row r="224" spans="2:18" s="14" customFormat="1" x14ac:dyDescent="0.2">
      <c r="B224" s="106"/>
      <c r="C224" s="224"/>
      <c r="D224" s="229" t="s">
        <v>156</v>
      </c>
      <c r="E224" s="225" t="s">
        <v>1</v>
      </c>
      <c r="F224" s="223" t="s">
        <v>301</v>
      </c>
      <c r="G224" s="224"/>
      <c r="H224" s="225" t="s">
        <v>1</v>
      </c>
      <c r="I224" s="224"/>
      <c r="J224" s="224"/>
      <c r="K224" s="224"/>
      <c r="M224" s="106"/>
      <c r="R224" s="168"/>
    </row>
    <row r="225" spans="2:18" s="12" customFormat="1" x14ac:dyDescent="0.2">
      <c r="B225" s="96"/>
      <c r="C225" s="224"/>
      <c r="D225" s="229" t="s">
        <v>156</v>
      </c>
      <c r="E225" s="225" t="s">
        <v>1</v>
      </c>
      <c r="F225" s="223" t="s">
        <v>1178</v>
      </c>
      <c r="G225" s="224"/>
      <c r="H225" s="241">
        <v>48.25</v>
      </c>
      <c r="I225" s="224"/>
      <c r="J225" s="224"/>
      <c r="K225" s="224"/>
      <c r="M225" s="96"/>
      <c r="R225" s="168"/>
    </row>
    <row r="226" spans="2:18" s="12" customFormat="1" x14ac:dyDescent="0.2">
      <c r="B226" s="96"/>
      <c r="C226" s="224"/>
      <c r="D226" s="229" t="s">
        <v>156</v>
      </c>
      <c r="E226" s="225" t="s">
        <v>1</v>
      </c>
      <c r="F226" s="223" t="s">
        <v>1179</v>
      </c>
      <c r="G226" s="224"/>
      <c r="H226" s="241">
        <v>75.8</v>
      </c>
      <c r="I226" s="224"/>
      <c r="J226" s="224"/>
      <c r="K226" s="224"/>
      <c r="M226" s="96"/>
      <c r="R226" s="168"/>
    </row>
    <row r="227" spans="2:18" s="12" customFormat="1" x14ac:dyDescent="0.2">
      <c r="B227" s="96"/>
      <c r="C227" s="224"/>
      <c r="D227" s="229" t="s">
        <v>156</v>
      </c>
      <c r="E227" s="225" t="s">
        <v>1</v>
      </c>
      <c r="F227" s="223" t="s">
        <v>1180</v>
      </c>
      <c r="G227" s="224"/>
      <c r="H227" s="241">
        <v>64.5</v>
      </c>
      <c r="I227" s="224"/>
      <c r="J227" s="224"/>
      <c r="K227" s="224"/>
      <c r="M227" s="96"/>
      <c r="R227" s="168"/>
    </row>
    <row r="228" spans="2:18" s="12" customFormat="1" x14ac:dyDescent="0.2">
      <c r="B228" s="96"/>
      <c r="C228" s="224"/>
      <c r="D228" s="229" t="s">
        <v>156</v>
      </c>
      <c r="E228" s="225" t="s">
        <v>1</v>
      </c>
      <c r="F228" s="223" t="s">
        <v>1181</v>
      </c>
      <c r="G228" s="224"/>
      <c r="H228" s="241">
        <v>44.9</v>
      </c>
      <c r="I228" s="224"/>
      <c r="J228" s="224"/>
      <c r="K228" s="224"/>
      <c r="M228" s="96"/>
      <c r="R228" s="168"/>
    </row>
    <row r="229" spans="2:18" s="12" customFormat="1" x14ac:dyDescent="0.2">
      <c r="B229" s="96"/>
      <c r="C229" s="224"/>
      <c r="D229" s="229" t="s">
        <v>156</v>
      </c>
      <c r="E229" s="225" t="s">
        <v>1</v>
      </c>
      <c r="F229" s="223" t="s">
        <v>1182</v>
      </c>
      <c r="G229" s="224"/>
      <c r="H229" s="241">
        <v>-11.52</v>
      </c>
      <c r="I229" s="224"/>
      <c r="J229" s="224"/>
      <c r="K229" s="224"/>
      <c r="M229" s="96"/>
      <c r="R229" s="168"/>
    </row>
    <row r="230" spans="2:18" s="12" customFormat="1" x14ac:dyDescent="0.2">
      <c r="B230" s="96"/>
      <c r="C230" s="224"/>
      <c r="D230" s="229" t="s">
        <v>156</v>
      </c>
      <c r="E230" s="225" t="s">
        <v>1</v>
      </c>
      <c r="F230" s="223" t="s">
        <v>1183</v>
      </c>
      <c r="G230" s="224"/>
      <c r="H230" s="241">
        <v>-2.0499999999999998</v>
      </c>
      <c r="I230" s="224"/>
      <c r="J230" s="224"/>
      <c r="K230" s="224"/>
      <c r="M230" s="96"/>
      <c r="R230" s="168"/>
    </row>
    <row r="231" spans="2:18" s="12" customFormat="1" x14ac:dyDescent="0.2">
      <c r="B231" s="96"/>
      <c r="C231" s="224"/>
      <c r="D231" s="229" t="s">
        <v>156</v>
      </c>
      <c r="E231" s="225" t="s">
        <v>1</v>
      </c>
      <c r="F231" s="223" t="s">
        <v>1184</v>
      </c>
      <c r="G231" s="224"/>
      <c r="H231" s="241">
        <v>-3.36</v>
      </c>
      <c r="I231" s="224"/>
      <c r="J231" s="224"/>
      <c r="K231" s="224"/>
      <c r="M231" s="96"/>
      <c r="Q231" s="157"/>
      <c r="R231" s="168"/>
    </row>
    <row r="232" spans="2:18" s="13" customFormat="1" x14ac:dyDescent="0.2">
      <c r="B232" s="100"/>
      <c r="C232" s="224"/>
      <c r="D232" s="229" t="s">
        <v>156</v>
      </c>
      <c r="E232" s="225" t="s">
        <v>1</v>
      </c>
      <c r="F232" s="223" t="s">
        <v>188</v>
      </c>
      <c r="G232" s="224"/>
      <c r="H232" s="241">
        <v>600.29</v>
      </c>
      <c r="I232" s="218"/>
      <c r="J232" s="224"/>
      <c r="K232" s="224"/>
      <c r="M232" s="100"/>
      <c r="Q232" s="235"/>
      <c r="R232" s="168"/>
    </row>
    <row r="233" spans="2:18" s="1" customFormat="1" ht="55.5" customHeight="1" x14ac:dyDescent="0.2">
      <c r="B233" s="89"/>
      <c r="C233" s="108" t="s">
        <v>212</v>
      </c>
      <c r="D233" s="108" t="s">
        <v>150</v>
      </c>
      <c r="E233" s="109" t="s">
        <v>308</v>
      </c>
      <c r="F233" s="127" t="s">
        <v>2005</v>
      </c>
      <c r="G233" s="128" t="s">
        <v>181</v>
      </c>
      <c r="H233" s="129">
        <v>383.77</v>
      </c>
      <c r="I233" s="129"/>
      <c r="J233" s="129"/>
      <c r="K233" s="129"/>
      <c r="L233" s="92" t="s">
        <v>154</v>
      </c>
      <c r="M233" s="29"/>
      <c r="Q233" s="197"/>
      <c r="R233" s="168"/>
    </row>
    <row r="234" spans="2:18" s="14" customFormat="1" x14ac:dyDescent="0.2">
      <c r="B234" s="106"/>
      <c r="C234" s="224"/>
      <c r="D234" s="229" t="s">
        <v>156</v>
      </c>
      <c r="E234" s="225" t="s">
        <v>1</v>
      </c>
      <c r="F234" s="223" t="s">
        <v>235</v>
      </c>
      <c r="G234" s="224"/>
      <c r="H234" s="225" t="s">
        <v>1</v>
      </c>
      <c r="I234" s="224"/>
      <c r="J234" s="224"/>
      <c r="K234" s="224"/>
      <c r="M234" s="106"/>
      <c r="Q234" s="232"/>
      <c r="R234" s="168"/>
    </row>
    <row r="235" spans="2:18" s="12" customFormat="1" x14ac:dyDescent="0.2">
      <c r="B235" s="96"/>
      <c r="C235" s="224"/>
      <c r="D235" s="229" t="s">
        <v>156</v>
      </c>
      <c r="E235" s="225" t="s">
        <v>1</v>
      </c>
      <c r="F235" s="223" t="s">
        <v>1161</v>
      </c>
      <c r="G235" s="224"/>
      <c r="H235" s="218">
        <v>6.12</v>
      </c>
      <c r="I235" s="224"/>
      <c r="J235" s="224"/>
      <c r="K235" s="224"/>
      <c r="M235" s="96"/>
    </row>
    <row r="236" spans="2:18" s="12" customFormat="1" x14ac:dyDescent="0.2">
      <c r="B236" s="96"/>
      <c r="C236" s="224"/>
      <c r="D236" s="229" t="s">
        <v>156</v>
      </c>
      <c r="E236" s="225" t="s">
        <v>1</v>
      </c>
      <c r="F236" s="223" t="s">
        <v>1162</v>
      </c>
      <c r="G236" s="224"/>
      <c r="H236" s="218">
        <v>3.84</v>
      </c>
      <c r="I236" s="224"/>
      <c r="J236" s="224"/>
      <c r="K236" s="224"/>
      <c r="M236" s="96"/>
    </row>
    <row r="237" spans="2:18" s="12" customFormat="1" x14ac:dyDescent="0.2">
      <c r="B237" s="96"/>
      <c r="C237" s="224"/>
      <c r="D237" s="229" t="s">
        <v>156</v>
      </c>
      <c r="E237" s="225" t="s">
        <v>1</v>
      </c>
      <c r="F237" s="223" t="s">
        <v>1163</v>
      </c>
      <c r="G237" s="224"/>
      <c r="H237" s="218">
        <v>1.2</v>
      </c>
      <c r="I237" s="224"/>
      <c r="J237" s="224"/>
      <c r="K237" s="224"/>
      <c r="M237" s="96"/>
    </row>
    <row r="238" spans="2:18" s="12" customFormat="1" x14ac:dyDescent="0.2">
      <c r="B238" s="96"/>
      <c r="C238" s="224"/>
      <c r="D238" s="229" t="s">
        <v>156</v>
      </c>
      <c r="E238" s="225" t="s">
        <v>1</v>
      </c>
      <c r="F238" s="223" t="s">
        <v>1032</v>
      </c>
      <c r="G238" s="224"/>
      <c r="H238" s="218">
        <v>0.6</v>
      </c>
      <c r="I238" s="224"/>
      <c r="J238" s="224"/>
      <c r="K238" s="224"/>
      <c r="M238" s="96"/>
    </row>
    <row r="239" spans="2:18" s="12" customFormat="1" x14ac:dyDescent="0.2">
      <c r="B239" s="96"/>
      <c r="C239" s="224"/>
      <c r="D239" s="229" t="s">
        <v>156</v>
      </c>
      <c r="E239" s="225" t="s">
        <v>1</v>
      </c>
      <c r="F239" s="223" t="s">
        <v>1164</v>
      </c>
      <c r="G239" s="224"/>
      <c r="H239" s="218">
        <v>2.08</v>
      </c>
      <c r="I239" s="224"/>
      <c r="J239" s="224"/>
      <c r="K239" s="224"/>
      <c r="M239" s="96"/>
    </row>
    <row r="240" spans="2:18" s="14" customFormat="1" x14ac:dyDescent="0.2">
      <c r="B240" s="106"/>
      <c r="C240" s="224"/>
      <c r="D240" s="229" t="s">
        <v>156</v>
      </c>
      <c r="E240" s="225" t="s">
        <v>1</v>
      </c>
      <c r="F240" s="223" t="s">
        <v>262</v>
      </c>
      <c r="G240" s="224"/>
      <c r="H240" s="228" t="s">
        <v>1</v>
      </c>
      <c r="I240" s="224"/>
      <c r="J240" s="224"/>
      <c r="K240" s="224"/>
      <c r="M240" s="106"/>
    </row>
    <row r="241" spans="2:13" s="12" customFormat="1" x14ac:dyDescent="0.2">
      <c r="B241" s="96"/>
      <c r="C241" s="224"/>
      <c r="D241" s="229" t="s">
        <v>156</v>
      </c>
      <c r="E241" s="225" t="s">
        <v>1</v>
      </c>
      <c r="F241" s="223" t="s">
        <v>1165</v>
      </c>
      <c r="G241" s="224"/>
      <c r="H241" s="218">
        <v>3.11</v>
      </c>
      <c r="I241" s="224"/>
      <c r="J241" s="224"/>
      <c r="K241" s="224"/>
      <c r="M241" s="96"/>
    </row>
    <row r="242" spans="2:13" s="12" customFormat="1" x14ac:dyDescent="0.2">
      <c r="B242" s="96"/>
      <c r="C242" s="224"/>
      <c r="D242" s="229" t="s">
        <v>156</v>
      </c>
      <c r="E242" s="225" t="s">
        <v>1</v>
      </c>
      <c r="F242" s="223" t="s">
        <v>1166</v>
      </c>
      <c r="G242" s="224"/>
      <c r="H242" s="218">
        <v>2.08</v>
      </c>
      <c r="I242" s="224"/>
      <c r="J242" s="224"/>
      <c r="K242" s="224"/>
      <c r="M242" s="96"/>
    </row>
    <row r="243" spans="2:13" s="12" customFormat="1" x14ac:dyDescent="0.2">
      <c r="B243" s="96"/>
      <c r="C243" s="224"/>
      <c r="D243" s="229" t="s">
        <v>156</v>
      </c>
      <c r="E243" s="225" t="s">
        <v>1</v>
      </c>
      <c r="F243" s="223" t="s">
        <v>1167</v>
      </c>
      <c r="G243" s="224"/>
      <c r="H243" s="218">
        <v>1.47</v>
      </c>
      <c r="I243" s="224"/>
      <c r="J243" s="224"/>
      <c r="K243" s="224"/>
      <c r="M243" s="96"/>
    </row>
    <row r="244" spans="2:13" s="12" customFormat="1" x14ac:dyDescent="0.2">
      <c r="B244" s="96"/>
      <c r="C244" s="224"/>
      <c r="D244" s="229" t="s">
        <v>156</v>
      </c>
      <c r="E244" s="225" t="s">
        <v>1</v>
      </c>
      <c r="F244" s="223" t="s">
        <v>1168</v>
      </c>
      <c r="G244" s="224"/>
      <c r="H244" s="218">
        <v>1.02</v>
      </c>
      <c r="I244" s="224"/>
      <c r="J244" s="224"/>
      <c r="K244" s="224"/>
      <c r="M244" s="96"/>
    </row>
    <row r="245" spans="2:13" s="14" customFormat="1" x14ac:dyDescent="0.2">
      <c r="B245" s="106"/>
      <c r="C245" s="224"/>
      <c r="D245" s="229" t="s">
        <v>156</v>
      </c>
      <c r="E245" s="225" t="s">
        <v>1</v>
      </c>
      <c r="F245" s="223" t="s">
        <v>281</v>
      </c>
      <c r="G245" s="224"/>
      <c r="H245" s="228" t="s">
        <v>1</v>
      </c>
      <c r="I245" s="224"/>
      <c r="J245" s="224"/>
      <c r="K245" s="224"/>
      <c r="M245" s="106"/>
    </row>
    <row r="246" spans="2:13" s="12" customFormat="1" x14ac:dyDescent="0.2">
      <c r="B246" s="96"/>
      <c r="C246" s="224"/>
      <c r="D246" s="229" t="s">
        <v>156</v>
      </c>
      <c r="E246" s="225" t="s">
        <v>1</v>
      </c>
      <c r="F246" s="223" t="s">
        <v>1169</v>
      </c>
      <c r="G246" s="224"/>
      <c r="H246" s="218">
        <v>94.69</v>
      </c>
      <c r="I246" s="224"/>
      <c r="J246" s="224"/>
      <c r="K246" s="224"/>
      <c r="M246" s="96"/>
    </row>
    <row r="247" spans="2:13" s="12" customFormat="1" x14ac:dyDescent="0.2">
      <c r="B247" s="96"/>
      <c r="C247" s="224"/>
      <c r="D247" s="229" t="s">
        <v>156</v>
      </c>
      <c r="E247" s="225" t="s">
        <v>1</v>
      </c>
      <c r="F247" s="223" t="s">
        <v>1170</v>
      </c>
      <c r="G247" s="224"/>
      <c r="H247" s="218">
        <v>111.1</v>
      </c>
      <c r="I247" s="224"/>
      <c r="J247" s="224"/>
      <c r="K247" s="224"/>
      <c r="M247" s="96"/>
    </row>
    <row r="248" spans="2:13" s="12" customFormat="1" x14ac:dyDescent="0.2">
      <c r="B248" s="96"/>
      <c r="C248" s="224"/>
      <c r="D248" s="229" t="s">
        <v>156</v>
      </c>
      <c r="E248" s="225" t="s">
        <v>1</v>
      </c>
      <c r="F248" s="223" t="s">
        <v>1171</v>
      </c>
      <c r="G248" s="224"/>
      <c r="H248" s="218">
        <v>88.38</v>
      </c>
      <c r="I248" s="224"/>
      <c r="J248" s="224"/>
      <c r="K248" s="224"/>
      <c r="M248" s="96"/>
    </row>
    <row r="249" spans="2:13" s="12" customFormat="1" x14ac:dyDescent="0.2">
      <c r="B249" s="96"/>
      <c r="C249" s="224"/>
      <c r="D249" s="229" t="s">
        <v>156</v>
      </c>
      <c r="E249" s="225" t="s">
        <v>1</v>
      </c>
      <c r="F249" s="223" t="s">
        <v>1170</v>
      </c>
      <c r="G249" s="224"/>
      <c r="H249" s="218">
        <v>111.1</v>
      </c>
      <c r="I249" s="224"/>
      <c r="J249" s="224"/>
      <c r="K249" s="224"/>
      <c r="M249" s="96"/>
    </row>
    <row r="250" spans="2:13" s="12" customFormat="1" x14ac:dyDescent="0.2">
      <c r="B250" s="96"/>
      <c r="C250" s="224"/>
      <c r="D250" s="229" t="s">
        <v>156</v>
      </c>
      <c r="E250" s="225" t="s">
        <v>1</v>
      </c>
      <c r="F250" s="223" t="s">
        <v>1172</v>
      </c>
      <c r="G250" s="224"/>
      <c r="H250" s="218">
        <v>25.42</v>
      </c>
      <c r="I250" s="224"/>
      <c r="J250" s="224"/>
      <c r="K250" s="224"/>
      <c r="M250" s="96"/>
    </row>
    <row r="251" spans="2:13" s="12" customFormat="1" x14ac:dyDescent="0.2">
      <c r="B251" s="96"/>
      <c r="C251" s="224"/>
      <c r="D251" s="229" t="s">
        <v>156</v>
      </c>
      <c r="E251" s="225" t="s">
        <v>1</v>
      </c>
      <c r="F251" s="223" t="s">
        <v>1173</v>
      </c>
      <c r="G251" s="224"/>
      <c r="H251" s="218">
        <v>-38.78</v>
      </c>
      <c r="I251" s="224"/>
      <c r="J251" s="224"/>
      <c r="K251" s="224"/>
      <c r="M251" s="96"/>
    </row>
    <row r="252" spans="2:13" s="12" customFormat="1" x14ac:dyDescent="0.2">
      <c r="B252" s="96"/>
      <c r="C252" s="224"/>
      <c r="D252" s="229" t="s">
        <v>156</v>
      </c>
      <c r="E252" s="225" t="s">
        <v>1</v>
      </c>
      <c r="F252" s="223" t="s">
        <v>1174</v>
      </c>
      <c r="G252" s="224"/>
      <c r="H252" s="218">
        <v>-8.64</v>
      </c>
      <c r="I252" s="224"/>
      <c r="J252" s="224"/>
      <c r="K252" s="224"/>
      <c r="M252" s="96"/>
    </row>
    <row r="253" spans="2:13" s="12" customFormat="1" x14ac:dyDescent="0.2">
      <c r="B253" s="96"/>
      <c r="C253" s="224"/>
      <c r="D253" s="229" t="s">
        <v>156</v>
      </c>
      <c r="E253" s="225" t="s">
        <v>1</v>
      </c>
      <c r="F253" s="223" t="s">
        <v>1175</v>
      </c>
      <c r="G253" s="224"/>
      <c r="H253" s="218">
        <v>-2.16</v>
      </c>
      <c r="I253" s="224"/>
      <c r="J253" s="224"/>
      <c r="K253" s="224"/>
      <c r="M253" s="96"/>
    </row>
    <row r="254" spans="2:13" s="12" customFormat="1" x14ac:dyDescent="0.2">
      <c r="B254" s="96"/>
      <c r="C254" s="224"/>
      <c r="D254" s="229" t="s">
        <v>156</v>
      </c>
      <c r="E254" s="225" t="s">
        <v>1</v>
      </c>
      <c r="F254" s="223" t="s">
        <v>1044</v>
      </c>
      <c r="G254" s="224"/>
      <c r="H254" s="218">
        <v>-1.08</v>
      </c>
      <c r="I254" s="224"/>
      <c r="J254" s="224"/>
      <c r="K254" s="224"/>
      <c r="M254" s="96"/>
    </row>
    <row r="255" spans="2:13" s="12" customFormat="1" x14ac:dyDescent="0.2">
      <c r="B255" s="96"/>
      <c r="C255" s="224"/>
      <c r="D255" s="229" t="s">
        <v>156</v>
      </c>
      <c r="E255" s="225" t="s">
        <v>1</v>
      </c>
      <c r="F255" s="223" t="s">
        <v>1176</v>
      </c>
      <c r="G255" s="224"/>
      <c r="H255" s="218">
        <v>-13.5</v>
      </c>
      <c r="I255" s="224"/>
      <c r="J255" s="224"/>
      <c r="K255" s="224"/>
      <c r="M255" s="96"/>
    </row>
    <row r="256" spans="2:13" s="12" customFormat="1" x14ac:dyDescent="0.2">
      <c r="B256" s="96"/>
      <c r="C256" s="224"/>
      <c r="D256" s="229" t="s">
        <v>156</v>
      </c>
      <c r="E256" s="225" t="s">
        <v>1</v>
      </c>
      <c r="F256" s="223" t="s">
        <v>1177</v>
      </c>
      <c r="G256" s="224"/>
      <c r="H256" s="218">
        <v>-4.28</v>
      </c>
      <c r="I256" s="224"/>
      <c r="J256" s="224"/>
      <c r="K256" s="224"/>
      <c r="M256" s="96"/>
    </row>
    <row r="257" spans="2:18" s="13" customFormat="1" x14ac:dyDescent="0.2">
      <c r="B257" s="100"/>
      <c r="C257" s="224"/>
      <c r="D257" s="229" t="s">
        <v>156</v>
      </c>
      <c r="E257" s="225" t="s">
        <v>1</v>
      </c>
      <c r="F257" s="223" t="s">
        <v>188</v>
      </c>
      <c r="G257" s="224"/>
      <c r="H257" s="218">
        <v>383.77</v>
      </c>
      <c r="I257" s="218"/>
      <c r="J257" s="218"/>
      <c r="K257" s="218"/>
      <c r="M257" s="100"/>
    </row>
    <row r="258" spans="2:18" s="1" customFormat="1" ht="55.5" customHeight="1" x14ac:dyDescent="0.2">
      <c r="B258" s="89"/>
      <c r="C258" s="108" t="s">
        <v>214</v>
      </c>
      <c r="D258" s="108" t="s">
        <v>150</v>
      </c>
      <c r="E258" s="109" t="s">
        <v>310</v>
      </c>
      <c r="F258" s="127" t="s">
        <v>2007</v>
      </c>
      <c r="G258" s="128" t="s">
        <v>181</v>
      </c>
      <c r="H258" s="129">
        <v>216.52</v>
      </c>
      <c r="I258" s="129"/>
      <c r="J258" s="129"/>
      <c r="K258" s="129"/>
      <c r="L258" s="92" t="s">
        <v>1</v>
      </c>
      <c r="M258" s="29"/>
      <c r="Q258" s="263"/>
      <c r="R258" s="168"/>
    </row>
    <row r="259" spans="2:18" s="14" customFormat="1" x14ac:dyDescent="0.2">
      <c r="B259" s="106"/>
      <c r="C259" s="224"/>
      <c r="D259" s="229" t="s">
        <v>156</v>
      </c>
      <c r="E259" s="225" t="s">
        <v>1</v>
      </c>
      <c r="F259" s="223" t="s">
        <v>301</v>
      </c>
      <c r="G259" s="224"/>
      <c r="H259" s="225" t="s">
        <v>1</v>
      </c>
      <c r="I259" s="224"/>
      <c r="J259" s="224"/>
      <c r="K259" s="224"/>
      <c r="M259" s="106"/>
    </row>
    <row r="260" spans="2:18" s="12" customFormat="1" x14ac:dyDescent="0.2">
      <c r="B260" s="96"/>
      <c r="C260" s="224"/>
      <c r="D260" s="229" t="s">
        <v>156</v>
      </c>
      <c r="E260" s="225" t="s">
        <v>1</v>
      </c>
      <c r="F260" s="223" t="s">
        <v>1178</v>
      </c>
      <c r="G260" s="224"/>
      <c r="H260" s="218">
        <v>48.25</v>
      </c>
      <c r="I260" s="224"/>
      <c r="J260" s="224"/>
      <c r="K260" s="224"/>
      <c r="M260" s="96"/>
    </row>
    <row r="261" spans="2:18" s="12" customFormat="1" x14ac:dyDescent="0.2">
      <c r="B261" s="96"/>
      <c r="C261" s="224"/>
      <c r="D261" s="229" t="s">
        <v>156</v>
      </c>
      <c r="E261" s="225" t="s">
        <v>1</v>
      </c>
      <c r="F261" s="223" t="s">
        <v>1179</v>
      </c>
      <c r="G261" s="224"/>
      <c r="H261" s="218">
        <v>75.8</v>
      </c>
      <c r="I261" s="224"/>
      <c r="J261" s="224"/>
      <c r="K261" s="224"/>
      <c r="M261" s="96"/>
    </row>
    <row r="262" spans="2:18" s="12" customFormat="1" x14ac:dyDescent="0.2">
      <c r="B262" s="96"/>
      <c r="C262" s="224"/>
      <c r="D262" s="229" t="s">
        <v>156</v>
      </c>
      <c r="E262" s="225" t="s">
        <v>1</v>
      </c>
      <c r="F262" s="223" t="s">
        <v>1180</v>
      </c>
      <c r="G262" s="224"/>
      <c r="H262" s="218">
        <v>64.5</v>
      </c>
      <c r="I262" s="224"/>
      <c r="J262" s="224"/>
      <c r="K262" s="224"/>
      <c r="M262" s="96"/>
    </row>
    <row r="263" spans="2:18" s="12" customFormat="1" x14ac:dyDescent="0.2">
      <c r="B263" s="96"/>
      <c r="C263" s="224"/>
      <c r="D263" s="229" t="s">
        <v>156</v>
      </c>
      <c r="E263" s="225" t="s">
        <v>1</v>
      </c>
      <c r="F263" s="223" t="s">
        <v>1181</v>
      </c>
      <c r="G263" s="224"/>
      <c r="H263" s="218">
        <v>44.9</v>
      </c>
      <c r="I263" s="224"/>
      <c r="J263" s="224"/>
      <c r="K263" s="224"/>
      <c r="M263" s="96"/>
    </row>
    <row r="264" spans="2:18" s="12" customFormat="1" x14ac:dyDescent="0.2">
      <c r="B264" s="96"/>
      <c r="C264" s="224"/>
      <c r="D264" s="229" t="s">
        <v>156</v>
      </c>
      <c r="E264" s="225" t="s">
        <v>1</v>
      </c>
      <c r="F264" s="223" t="s">
        <v>1182</v>
      </c>
      <c r="G264" s="224"/>
      <c r="H264" s="218">
        <v>-11.52</v>
      </c>
      <c r="I264" s="224"/>
      <c r="J264" s="224"/>
      <c r="K264" s="224"/>
      <c r="M264" s="96"/>
    </row>
    <row r="265" spans="2:18" s="12" customFormat="1" x14ac:dyDescent="0.2">
      <c r="B265" s="96"/>
      <c r="C265" s="224"/>
      <c r="D265" s="229" t="s">
        <v>156</v>
      </c>
      <c r="E265" s="225" t="s">
        <v>1</v>
      </c>
      <c r="F265" s="223" t="s">
        <v>1183</v>
      </c>
      <c r="G265" s="224"/>
      <c r="H265" s="218">
        <v>-2.0499999999999998</v>
      </c>
      <c r="I265" s="224"/>
      <c r="J265" s="224"/>
      <c r="K265" s="224"/>
      <c r="M265" s="96"/>
    </row>
    <row r="266" spans="2:18" s="12" customFormat="1" x14ac:dyDescent="0.2">
      <c r="B266" s="96"/>
      <c r="C266" s="224"/>
      <c r="D266" s="229" t="s">
        <v>156</v>
      </c>
      <c r="E266" s="225" t="s">
        <v>1</v>
      </c>
      <c r="F266" s="223" t="s">
        <v>1184</v>
      </c>
      <c r="G266" s="224"/>
      <c r="H266" s="218">
        <v>-3.36</v>
      </c>
      <c r="I266" s="224"/>
      <c r="J266" s="224"/>
      <c r="K266" s="224"/>
      <c r="M266" s="96"/>
    </row>
    <row r="267" spans="2:18" s="13" customFormat="1" x14ac:dyDescent="0.2">
      <c r="B267" s="100"/>
      <c r="C267" s="224"/>
      <c r="D267" s="229" t="s">
        <v>156</v>
      </c>
      <c r="E267" s="225" t="s">
        <v>1</v>
      </c>
      <c r="F267" s="223" t="s">
        <v>188</v>
      </c>
      <c r="G267" s="224"/>
      <c r="H267" s="218">
        <v>216.52</v>
      </c>
      <c r="I267" s="224"/>
      <c r="J267" s="224"/>
      <c r="K267" s="224"/>
      <c r="M267" s="100"/>
    </row>
    <row r="268" spans="2:18" s="1" customFormat="1" ht="63.75" customHeight="1" x14ac:dyDescent="0.2">
      <c r="B268" s="89"/>
      <c r="C268" s="108" t="s">
        <v>217</v>
      </c>
      <c r="D268" s="108" t="s">
        <v>150</v>
      </c>
      <c r="E268" s="109" t="s">
        <v>312</v>
      </c>
      <c r="F268" s="127" t="s">
        <v>2057</v>
      </c>
      <c r="G268" s="128" t="s">
        <v>181</v>
      </c>
      <c r="H268" s="129">
        <v>231.87</v>
      </c>
      <c r="I268" s="129"/>
      <c r="J268" s="129"/>
      <c r="K268" s="129"/>
      <c r="L268" s="92" t="s">
        <v>154</v>
      </c>
      <c r="M268" s="29"/>
      <c r="N268" s="143"/>
      <c r="O268" s="143"/>
      <c r="Q268" s="197"/>
      <c r="R268" s="168"/>
    </row>
    <row r="269" spans="2:18" s="156" customFormat="1" ht="23.25" customHeight="1" x14ac:dyDescent="0.2">
      <c r="B269" s="89"/>
      <c r="C269" s="244"/>
      <c r="D269" s="245" t="s">
        <v>156</v>
      </c>
      <c r="E269" s="329" t="s">
        <v>1</v>
      </c>
      <c r="F269" s="330">
        <v>216.62</v>
      </c>
      <c r="G269" s="331"/>
      <c r="H269" s="332">
        <v>216.62</v>
      </c>
      <c r="I269" s="249"/>
      <c r="J269" s="249"/>
      <c r="K269" s="249"/>
      <c r="L269" s="149"/>
      <c r="M269" s="29"/>
      <c r="N269" s="143"/>
      <c r="O269" s="143"/>
    </row>
    <row r="270" spans="2:18" s="156" customFormat="1" ht="15" customHeight="1" x14ac:dyDescent="0.2">
      <c r="B270" s="89"/>
      <c r="C270" s="250"/>
      <c r="D270" s="251" t="s">
        <v>156</v>
      </c>
      <c r="E270" s="259" t="s">
        <v>1</v>
      </c>
      <c r="F270" s="260" t="s">
        <v>1728</v>
      </c>
      <c r="G270" s="261"/>
      <c r="H270" s="333">
        <v>15.25</v>
      </c>
      <c r="I270" s="253"/>
      <c r="J270" s="253"/>
      <c r="K270" s="253"/>
      <c r="L270" s="149"/>
      <c r="M270" s="29"/>
      <c r="N270" s="143"/>
      <c r="O270" s="143"/>
    </row>
    <row r="271" spans="2:18" s="156" customFormat="1" ht="19.5" customHeight="1" x14ac:dyDescent="0.2">
      <c r="B271" s="89"/>
      <c r="C271" s="254"/>
      <c r="D271" s="255" t="s">
        <v>156</v>
      </c>
      <c r="E271" s="242" t="s">
        <v>1</v>
      </c>
      <c r="F271" s="256" t="s">
        <v>188</v>
      </c>
      <c r="G271" s="243"/>
      <c r="H271" s="257">
        <v>231.87</v>
      </c>
      <c r="I271" s="258"/>
      <c r="J271" s="258"/>
      <c r="K271" s="258"/>
      <c r="L271" s="149"/>
      <c r="M271" s="158"/>
      <c r="N271" s="143"/>
      <c r="O271" s="143"/>
    </row>
    <row r="272" spans="2:18" s="1" customFormat="1" ht="40.5" customHeight="1" x14ac:dyDescent="0.2">
      <c r="B272" s="89"/>
      <c r="C272" s="108" t="s">
        <v>221</v>
      </c>
      <c r="D272" s="108" t="s">
        <v>150</v>
      </c>
      <c r="E272" s="109" t="s">
        <v>314</v>
      </c>
      <c r="F272" s="127" t="s">
        <v>1973</v>
      </c>
      <c r="G272" s="128" t="s">
        <v>181</v>
      </c>
      <c r="H272" s="129">
        <v>21.52</v>
      </c>
      <c r="I272" s="129"/>
      <c r="J272" s="129"/>
      <c r="K272" s="129"/>
      <c r="L272" s="92" t="s">
        <v>315</v>
      </c>
      <c r="M272" s="29"/>
      <c r="N272" s="143"/>
      <c r="O272" s="143"/>
      <c r="Q272" s="197"/>
      <c r="R272" s="168"/>
    </row>
    <row r="273" spans="2:18" s="14" customFormat="1" x14ac:dyDescent="0.2">
      <c r="B273" s="106"/>
      <c r="C273" s="224"/>
      <c r="D273" s="229" t="s">
        <v>156</v>
      </c>
      <c r="E273" s="225" t="s">
        <v>1</v>
      </c>
      <c r="F273" s="223" t="s">
        <v>235</v>
      </c>
      <c r="G273" s="224"/>
      <c r="H273" s="225" t="s">
        <v>1</v>
      </c>
      <c r="I273" s="224"/>
      <c r="J273" s="224"/>
      <c r="K273" s="224"/>
      <c r="M273" s="106"/>
      <c r="N273" s="227"/>
      <c r="O273" s="227"/>
    </row>
    <row r="274" spans="2:18" s="12" customFormat="1" x14ac:dyDescent="0.2">
      <c r="B274" s="96"/>
      <c r="C274" s="224"/>
      <c r="D274" s="229" t="s">
        <v>156</v>
      </c>
      <c r="E274" s="225" t="s">
        <v>1</v>
      </c>
      <c r="F274" s="223" t="s">
        <v>1161</v>
      </c>
      <c r="G274" s="224"/>
      <c r="H274" s="218">
        <v>6.12</v>
      </c>
      <c r="I274" s="224"/>
      <c r="J274" s="224"/>
      <c r="K274" s="224"/>
      <c r="M274" s="96"/>
      <c r="N274" s="130"/>
      <c r="O274" s="130"/>
    </row>
    <row r="275" spans="2:18" s="12" customFormat="1" x14ac:dyDescent="0.2">
      <c r="B275" s="96"/>
      <c r="C275" s="224"/>
      <c r="D275" s="229" t="s">
        <v>156</v>
      </c>
      <c r="E275" s="225" t="s">
        <v>1</v>
      </c>
      <c r="F275" s="223" t="s">
        <v>1162</v>
      </c>
      <c r="G275" s="224"/>
      <c r="H275" s="218">
        <v>3.84</v>
      </c>
      <c r="I275" s="224"/>
      <c r="J275" s="224"/>
      <c r="K275" s="224"/>
      <c r="M275" s="96"/>
      <c r="N275" s="130"/>
      <c r="O275" s="130"/>
    </row>
    <row r="276" spans="2:18" s="12" customFormat="1" x14ac:dyDescent="0.2">
      <c r="B276" s="96"/>
      <c r="C276" s="224"/>
      <c r="D276" s="229" t="s">
        <v>156</v>
      </c>
      <c r="E276" s="225" t="s">
        <v>1</v>
      </c>
      <c r="F276" s="223" t="s">
        <v>1163</v>
      </c>
      <c r="G276" s="224"/>
      <c r="H276" s="218">
        <v>1.2</v>
      </c>
      <c r="I276" s="224"/>
      <c r="J276" s="224"/>
      <c r="K276" s="224"/>
      <c r="M276" s="96"/>
      <c r="N276" s="130"/>
      <c r="O276" s="130"/>
    </row>
    <row r="277" spans="2:18" s="12" customFormat="1" x14ac:dyDescent="0.2">
      <c r="B277" s="96"/>
      <c r="C277" s="224"/>
      <c r="D277" s="229" t="s">
        <v>156</v>
      </c>
      <c r="E277" s="225" t="s">
        <v>1</v>
      </c>
      <c r="F277" s="223" t="s">
        <v>1032</v>
      </c>
      <c r="G277" s="224"/>
      <c r="H277" s="218">
        <v>0.6</v>
      </c>
      <c r="I277" s="224"/>
      <c r="J277" s="224"/>
      <c r="K277" s="224"/>
      <c r="M277" s="96"/>
      <c r="N277" s="130"/>
      <c r="O277" s="130"/>
    </row>
    <row r="278" spans="2:18" s="12" customFormat="1" x14ac:dyDescent="0.2">
      <c r="B278" s="96"/>
      <c r="C278" s="224"/>
      <c r="D278" s="229" t="s">
        <v>156</v>
      </c>
      <c r="E278" s="225" t="s">
        <v>1</v>
      </c>
      <c r="F278" s="223" t="s">
        <v>1164</v>
      </c>
      <c r="G278" s="224"/>
      <c r="H278" s="218">
        <v>2.08</v>
      </c>
      <c r="I278" s="224"/>
      <c r="J278" s="224"/>
      <c r="K278" s="224"/>
      <c r="M278" s="96"/>
      <c r="N278" s="130"/>
      <c r="O278" s="130"/>
    </row>
    <row r="279" spans="2:18" s="14" customFormat="1" x14ac:dyDescent="0.2">
      <c r="B279" s="106"/>
      <c r="C279" s="224"/>
      <c r="D279" s="229" t="s">
        <v>156</v>
      </c>
      <c r="E279" s="225" t="s">
        <v>1</v>
      </c>
      <c r="F279" s="223" t="s">
        <v>262</v>
      </c>
      <c r="G279" s="224"/>
      <c r="H279" s="228" t="s">
        <v>1</v>
      </c>
      <c r="I279" s="224"/>
      <c r="J279" s="224"/>
      <c r="K279" s="224"/>
      <c r="M279" s="106"/>
      <c r="N279" s="227"/>
      <c r="O279" s="227"/>
    </row>
    <row r="280" spans="2:18" s="12" customFormat="1" x14ac:dyDescent="0.2">
      <c r="B280" s="96"/>
      <c r="C280" s="224"/>
      <c r="D280" s="229" t="s">
        <v>156</v>
      </c>
      <c r="E280" s="225" t="s">
        <v>1</v>
      </c>
      <c r="F280" s="223" t="s">
        <v>1165</v>
      </c>
      <c r="G280" s="224"/>
      <c r="H280" s="218">
        <v>3.11</v>
      </c>
      <c r="I280" s="224"/>
      <c r="J280" s="224"/>
      <c r="K280" s="224"/>
      <c r="M280" s="96"/>
      <c r="N280" s="130"/>
      <c r="O280" s="130"/>
    </row>
    <row r="281" spans="2:18" s="12" customFormat="1" x14ac:dyDescent="0.2">
      <c r="B281" s="96"/>
      <c r="C281" s="224"/>
      <c r="D281" s="229" t="s">
        <v>156</v>
      </c>
      <c r="E281" s="225" t="s">
        <v>1</v>
      </c>
      <c r="F281" s="223" t="s">
        <v>1166</v>
      </c>
      <c r="G281" s="224"/>
      <c r="H281" s="218">
        <v>2.08</v>
      </c>
      <c r="I281" s="224"/>
      <c r="J281" s="224"/>
      <c r="K281" s="224"/>
      <c r="M281" s="96"/>
      <c r="N281" s="130"/>
      <c r="O281" s="130"/>
    </row>
    <row r="282" spans="2:18" s="12" customFormat="1" x14ac:dyDescent="0.2">
      <c r="B282" s="96"/>
      <c r="C282" s="224"/>
      <c r="D282" s="229" t="s">
        <v>156</v>
      </c>
      <c r="E282" s="225" t="s">
        <v>1</v>
      </c>
      <c r="F282" s="223" t="s">
        <v>1167</v>
      </c>
      <c r="G282" s="224"/>
      <c r="H282" s="218">
        <v>1.47</v>
      </c>
      <c r="I282" s="224"/>
      <c r="J282" s="224"/>
      <c r="K282" s="224"/>
      <c r="M282" s="96"/>
      <c r="N282" s="130"/>
      <c r="O282" s="130"/>
    </row>
    <row r="283" spans="2:18" s="12" customFormat="1" x14ac:dyDescent="0.2">
      <c r="B283" s="96"/>
      <c r="C283" s="224"/>
      <c r="D283" s="229" t="s">
        <v>156</v>
      </c>
      <c r="E283" s="225" t="s">
        <v>1</v>
      </c>
      <c r="F283" s="223" t="s">
        <v>1168</v>
      </c>
      <c r="G283" s="224"/>
      <c r="H283" s="218">
        <v>1.02</v>
      </c>
      <c r="I283" s="224"/>
      <c r="J283" s="224"/>
      <c r="K283" s="224"/>
      <c r="M283" s="96"/>
      <c r="N283" s="130"/>
      <c r="O283" s="130"/>
    </row>
    <row r="284" spans="2:18" s="13" customFormat="1" x14ac:dyDescent="0.2">
      <c r="B284" s="100"/>
      <c r="C284" s="224"/>
      <c r="D284" s="229" t="s">
        <v>156</v>
      </c>
      <c r="E284" s="225" t="s">
        <v>1</v>
      </c>
      <c r="F284" s="223" t="s">
        <v>188</v>
      </c>
      <c r="G284" s="224"/>
      <c r="H284" s="218">
        <v>21.52</v>
      </c>
      <c r="I284" s="224"/>
      <c r="J284" s="224"/>
      <c r="K284" s="224"/>
      <c r="M284" s="100"/>
      <c r="N284" s="153"/>
      <c r="O284" s="153"/>
    </row>
    <row r="285" spans="2:18" s="1" customFormat="1" ht="44.25" customHeight="1" x14ac:dyDescent="0.2">
      <c r="B285" s="89"/>
      <c r="C285" s="108" t="s">
        <v>223</v>
      </c>
      <c r="D285" s="108" t="s">
        <v>150</v>
      </c>
      <c r="E285" s="109" t="s">
        <v>317</v>
      </c>
      <c r="F285" s="127" t="s">
        <v>1974</v>
      </c>
      <c r="G285" s="128" t="s">
        <v>181</v>
      </c>
      <c r="H285" s="129">
        <v>646.67999999999995</v>
      </c>
      <c r="I285" s="129"/>
      <c r="J285" s="129"/>
      <c r="K285" s="129"/>
      <c r="L285" s="92" t="s">
        <v>315</v>
      </c>
      <c r="M285" s="29"/>
      <c r="N285" s="143"/>
      <c r="O285" s="143"/>
      <c r="Q285" s="197"/>
      <c r="R285" s="168"/>
    </row>
    <row r="286" spans="2:18" s="1" customFormat="1" ht="57.75" customHeight="1" x14ac:dyDescent="0.2">
      <c r="B286" s="89"/>
      <c r="C286" s="108" t="s">
        <v>230</v>
      </c>
      <c r="D286" s="108" t="s">
        <v>150</v>
      </c>
      <c r="E286" s="109" t="s">
        <v>319</v>
      </c>
      <c r="F286" s="127" t="s">
        <v>1987</v>
      </c>
      <c r="G286" s="128" t="s">
        <v>181</v>
      </c>
      <c r="H286" s="129">
        <v>362.25</v>
      </c>
      <c r="I286" s="129"/>
      <c r="J286" s="129"/>
      <c r="K286" s="129"/>
      <c r="L286" s="92" t="s">
        <v>315</v>
      </c>
      <c r="M286" s="29"/>
      <c r="N286" s="143"/>
      <c r="O286" s="143"/>
      <c r="Q286" s="197"/>
      <c r="R286" s="168"/>
    </row>
    <row r="287" spans="2:18" s="14" customFormat="1" x14ac:dyDescent="0.2">
      <c r="B287" s="106"/>
      <c r="C287" s="224"/>
      <c r="D287" s="229" t="s">
        <v>156</v>
      </c>
      <c r="E287" s="225" t="s">
        <v>1</v>
      </c>
      <c r="F287" s="223" t="s">
        <v>281</v>
      </c>
      <c r="G287" s="224"/>
      <c r="H287" s="225" t="s">
        <v>1</v>
      </c>
      <c r="I287" s="224"/>
      <c r="J287" s="224"/>
      <c r="K287" s="224"/>
      <c r="M287" s="106"/>
      <c r="R287" s="168"/>
    </row>
    <row r="288" spans="2:18" s="12" customFormat="1" x14ac:dyDescent="0.2">
      <c r="B288" s="96"/>
      <c r="C288" s="224"/>
      <c r="D288" s="229" t="s">
        <v>156</v>
      </c>
      <c r="E288" s="225" t="s">
        <v>1</v>
      </c>
      <c r="F288" s="223" t="s">
        <v>1169</v>
      </c>
      <c r="G288" s="224"/>
      <c r="H288" s="218">
        <v>94.69</v>
      </c>
      <c r="I288" s="224"/>
      <c r="J288" s="224"/>
      <c r="K288" s="224"/>
      <c r="M288" s="96"/>
      <c r="R288" s="168"/>
    </row>
    <row r="289" spans="2:18" s="12" customFormat="1" x14ac:dyDescent="0.2">
      <c r="B289" s="96"/>
      <c r="C289" s="224"/>
      <c r="D289" s="229" t="s">
        <v>156</v>
      </c>
      <c r="E289" s="225" t="s">
        <v>1</v>
      </c>
      <c r="F289" s="223" t="s">
        <v>1170</v>
      </c>
      <c r="G289" s="224"/>
      <c r="H289" s="218">
        <v>111.1</v>
      </c>
      <c r="I289" s="224"/>
      <c r="J289" s="224"/>
      <c r="K289" s="224"/>
      <c r="M289" s="96"/>
      <c r="R289" s="168"/>
    </row>
    <row r="290" spans="2:18" s="12" customFormat="1" x14ac:dyDescent="0.2">
      <c r="B290" s="96"/>
      <c r="C290" s="224"/>
      <c r="D290" s="229" t="s">
        <v>156</v>
      </c>
      <c r="E290" s="225" t="s">
        <v>1</v>
      </c>
      <c r="F290" s="223" t="s">
        <v>1171</v>
      </c>
      <c r="G290" s="224"/>
      <c r="H290" s="218">
        <v>88.38</v>
      </c>
      <c r="I290" s="224"/>
      <c r="J290" s="224"/>
      <c r="K290" s="224"/>
      <c r="M290" s="96"/>
      <c r="R290" s="168"/>
    </row>
    <row r="291" spans="2:18" s="12" customFormat="1" x14ac:dyDescent="0.2">
      <c r="B291" s="96"/>
      <c r="C291" s="224"/>
      <c r="D291" s="229" t="s">
        <v>156</v>
      </c>
      <c r="E291" s="225" t="s">
        <v>1</v>
      </c>
      <c r="F291" s="223" t="s">
        <v>1170</v>
      </c>
      <c r="G291" s="224"/>
      <c r="H291" s="218">
        <v>111.1</v>
      </c>
      <c r="I291" s="224"/>
      <c r="J291" s="224"/>
      <c r="K291" s="224"/>
      <c r="M291" s="96"/>
      <c r="R291" s="168"/>
    </row>
    <row r="292" spans="2:18" s="12" customFormat="1" x14ac:dyDescent="0.2">
      <c r="B292" s="96"/>
      <c r="C292" s="224"/>
      <c r="D292" s="229" t="s">
        <v>156</v>
      </c>
      <c r="E292" s="225" t="s">
        <v>1</v>
      </c>
      <c r="F292" s="223" t="s">
        <v>1172</v>
      </c>
      <c r="G292" s="224"/>
      <c r="H292" s="218">
        <v>25.42</v>
      </c>
      <c r="I292" s="224"/>
      <c r="J292" s="224"/>
      <c r="K292" s="224"/>
      <c r="M292" s="96"/>
      <c r="R292" s="168"/>
    </row>
    <row r="293" spans="2:18" s="12" customFormat="1" x14ac:dyDescent="0.2">
      <c r="B293" s="96"/>
      <c r="C293" s="224"/>
      <c r="D293" s="229" t="s">
        <v>156</v>
      </c>
      <c r="E293" s="225" t="s">
        <v>1</v>
      </c>
      <c r="F293" s="223" t="s">
        <v>1173</v>
      </c>
      <c r="G293" s="224"/>
      <c r="H293" s="218">
        <v>-38.78</v>
      </c>
      <c r="I293" s="224"/>
      <c r="J293" s="224"/>
      <c r="K293" s="224"/>
      <c r="M293" s="96"/>
      <c r="R293" s="168"/>
    </row>
    <row r="294" spans="2:18" s="12" customFormat="1" x14ac:dyDescent="0.2">
      <c r="B294" s="96"/>
      <c r="C294" s="224"/>
      <c r="D294" s="229" t="s">
        <v>156</v>
      </c>
      <c r="E294" s="225" t="s">
        <v>1</v>
      </c>
      <c r="F294" s="223" t="s">
        <v>1174</v>
      </c>
      <c r="G294" s="224"/>
      <c r="H294" s="218">
        <v>-8.64</v>
      </c>
      <c r="I294" s="224"/>
      <c r="J294" s="224"/>
      <c r="K294" s="224"/>
      <c r="M294" s="96"/>
      <c r="R294" s="168"/>
    </row>
    <row r="295" spans="2:18" s="12" customFormat="1" x14ac:dyDescent="0.2">
      <c r="B295" s="96"/>
      <c r="C295" s="224"/>
      <c r="D295" s="229" t="s">
        <v>156</v>
      </c>
      <c r="E295" s="225" t="s">
        <v>1</v>
      </c>
      <c r="F295" s="223" t="s">
        <v>1175</v>
      </c>
      <c r="G295" s="224"/>
      <c r="H295" s="218">
        <v>-2.16</v>
      </c>
      <c r="I295" s="224"/>
      <c r="J295" s="224"/>
      <c r="K295" s="224"/>
      <c r="M295" s="96"/>
      <c r="R295" s="168"/>
    </row>
    <row r="296" spans="2:18" s="12" customFormat="1" x14ac:dyDescent="0.2">
      <c r="B296" s="96"/>
      <c r="C296" s="224"/>
      <c r="D296" s="229" t="s">
        <v>156</v>
      </c>
      <c r="E296" s="225" t="s">
        <v>1</v>
      </c>
      <c r="F296" s="223" t="s">
        <v>1044</v>
      </c>
      <c r="G296" s="224"/>
      <c r="H296" s="218">
        <v>-1.08</v>
      </c>
      <c r="I296" s="224"/>
      <c r="J296" s="224"/>
      <c r="K296" s="224"/>
      <c r="M296" s="96"/>
      <c r="R296" s="168"/>
    </row>
    <row r="297" spans="2:18" s="12" customFormat="1" x14ac:dyDescent="0.2">
      <c r="B297" s="96"/>
      <c r="C297" s="224"/>
      <c r="D297" s="229" t="s">
        <v>156</v>
      </c>
      <c r="E297" s="225" t="s">
        <v>1</v>
      </c>
      <c r="F297" s="223" t="s">
        <v>1176</v>
      </c>
      <c r="G297" s="224"/>
      <c r="H297" s="218">
        <v>-13.5</v>
      </c>
      <c r="I297" s="224"/>
      <c r="J297" s="224"/>
      <c r="K297" s="224"/>
      <c r="M297" s="96"/>
      <c r="R297" s="168"/>
    </row>
    <row r="298" spans="2:18" s="12" customFormat="1" x14ac:dyDescent="0.2">
      <c r="B298" s="96"/>
      <c r="C298" s="224"/>
      <c r="D298" s="229" t="s">
        <v>156</v>
      </c>
      <c r="E298" s="225" t="s">
        <v>1</v>
      </c>
      <c r="F298" s="223" t="s">
        <v>1177</v>
      </c>
      <c r="G298" s="224"/>
      <c r="H298" s="218">
        <v>-4.28</v>
      </c>
      <c r="I298" s="224"/>
      <c r="J298" s="224"/>
      <c r="K298" s="224"/>
      <c r="M298" s="96"/>
      <c r="R298" s="168"/>
    </row>
    <row r="299" spans="2:18" s="13" customFormat="1" x14ac:dyDescent="0.2">
      <c r="B299" s="100"/>
      <c r="C299" s="224"/>
      <c r="D299" s="229" t="s">
        <v>156</v>
      </c>
      <c r="E299" s="225" t="s">
        <v>1</v>
      </c>
      <c r="F299" s="223" t="s">
        <v>188</v>
      </c>
      <c r="G299" s="224"/>
      <c r="H299" s="218">
        <v>362.25000000000006</v>
      </c>
      <c r="I299" s="241"/>
      <c r="J299" s="224"/>
      <c r="K299" s="224"/>
      <c r="M299" s="100"/>
      <c r="R299" s="168"/>
    </row>
    <row r="300" spans="2:18" s="1" customFormat="1" ht="34.5" customHeight="1" x14ac:dyDescent="0.2">
      <c r="B300" s="89"/>
      <c r="C300" s="108" t="s">
        <v>232</v>
      </c>
      <c r="D300" s="108" t="s">
        <v>150</v>
      </c>
      <c r="E300" s="109" t="s">
        <v>1185</v>
      </c>
      <c r="F300" s="127" t="s">
        <v>1186</v>
      </c>
      <c r="G300" s="128" t="s">
        <v>153</v>
      </c>
      <c r="H300" s="129">
        <v>0.56000000000000005</v>
      </c>
      <c r="I300" s="129"/>
      <c r="J300" s="129"/>
      <c r="K300" s="129"/>
      <c r="L300" s="92" t="s">
        <v>1</v>
      </c>
      <c r="M300" s="29"/>
      <c r="R300" s="168"/>
    </row>
    <row r="301" spans="2:18" s="12" customFormat="1" x14ac:dyDescent="0.2">
      <c r="B301" s="96"/>
      <c r="C301" s="224"/>
      <c r="D301" s="229" t="s">
        <v>156</v>
      </c>
      <c r="E301" s="225" t="s">
        <v>1</v>
      </c>
      <c r="F301" s="223" t="s">
        <v>1187</v>
      </c>
      <c r="G301" s="224"/>
      <c r="H301" s="218">
        <v>0.56000000000000005</v>
      </c>
      <c r="I301" s="218"/>
      <c r="J301" s="218"/>
      <c r="K301" s="218"/>
      <c r="M301" s="96"/>
      <c r="R301" s="168"/>
    </row>
    <row r="302" spans="2:18" s="1" customFormat="1" ht="42" customHeight="1" x14ac:dyDescent="0.2">
      <c r="B302" s="89"/>
      <c r="C302" s="108" t="s">
        <v>239</v>
      </c>
      <c r="D302" s="108" t="s">
        <v>150</v>
      </c>
      <c r="E302" s="109" t="s">
        <v>1188</v>
      </c>
      <c r="F302" s="127" t="s">
        <v>1189</v>
      </c>
      <c r="G302" s="128" t="s">
        <v>181</v>
      </c>
      <c r="H302" s="110">
        <v>5.58</v>
      </c>
      <c r="I302" s="129"/>
      <c r="J302" s="129"/>
      <c r="K302" s="129"/>
      <c r="L302" s="92" t="s">
        <v>1</v>
      </c>
      <c r="M302" s="29"/>
      <c r="R302" s="168"/>
    </row>
    <row r="303" spans="2:18" s="12" customFormat="1" x14ac:dyDescent="0.2">
      <c r="B303" s="96"/>
      <c r="C303" s="224"/>
      <c r="D303" s="229" t="s">
        <v>156</v>
      </c>
      <c r="E303" s="225" t="s">
        <v>1</v>
      </c>
      <c r="F303" s="223" t="s">
        <v>1190</v>
      </c>
      <c r="G303" s="224"/>
      <c r="H303" s="241">
        <v>5.58</v>
      </c>
      <c r="I303" s="224"/>
      <c r="J303" s="224"/>
      <c r="K303" s="224"/>
      <c r="M303" s="96"/>
      <c r="R303" s="168"/>
    </row>
    <row r="304" spans="2:18" s="11" customFormat="1" ht="22.9" customHeight="1" x14ac:dyDescent="0.2">
      <c r="B304" s="85"/>
      <c r="C304" s="267"/>
      <c r="D304" s="268" t="s">
        <v>56</v>
      </c>
      <c r="E304" s="269" t="s">
        <v>324</v>
      </c>
      <c r="F304" s="269" t="s">
        <v>325</v>
      </c>
      <c r="G304" s="267"/>
      <c r="H304" s="267"/>
      <c r="I304" s="267"/>
      <c r="J304" s="267"/>
      <c r="K304" s="270"/>
      <c r="M304" s="85"/>
      <c r="Q304" s="238"/>
      <c r="R304" s="168"/>
    </row>
    <row r="305" spans="2:18" s="1" customFormat="1" ht="31.5" customHeight="1" x14ac:dyDescent="0.2">
      <c r="B305" s="89"/>
      <c r="C305" s="108" t="s">
        <v>241</v>
      </c>
      <c r="D305" s="108" t="s">
        <v>150</v>
      </c>
      <c r="E305" s="109" t="s">
        <v>327</v>
      </c>
      <c r="F305" s="127" t="s">
        <v>2136</v>
      </c>
      <c r="G305" s="128" t="s">
        <v>181</v>
      </c>
      <c r="H305" s="129">
        <v>65.78</v>
      </c>
      <c r="I305" s="129"/>
      <c r="J305" s="129"/>
      <c r="K305" s="129"/>
      <c r="L305" s="92" t="s">
        <v>1</v>
      </c>
      <c r="M305" s="29"/>
      <c r="Q305" s="197"/>
      <c r="R305" s="168"/>
    </row>
    <row r="306" spans="2:18" s="12" customFormat="1" ht="13.5" customHeight="1" x14ac:dyDescent="0.2">
      <c r="B306" s="96"/>
      <c r="C306" s="224"/>
      <c r="D306" s="229" t="s">
        <v>156</v>
      </c>
      <c r="E306" s="225" t="s">
        <v>1</v>
      </c>
      <c r="F306" s="223" t="s">
        <v>1191</v>
      </c>
      <c r="G306" s="224"/>
      <c r="H306" s="218">
        <v>65.78</v>
      </c>
      <c r="I306" s="218"/>
      <c r="J306" s="218"/>
      <c r="K306" s="218"/>
      <c r="M306" s="96"/>
      <c r="Q306" s="238"/>
      <c r="R306" s="168"/>
    </row>
    <row r="307" spans="2:18" s="1" customFormat="1" ht="39" customHeight="1" x14ac:dyDescent="0.2">
      <c r="B307" s="89"/>
      <c r="C307" s="108" t="s">
        <v>307</v>
      </c>
      <c r="D307" s="108" t="s">
        <v>150</v>
      </c>
      <c r="E307" s="109" t="s">
        <v>329</v>
      </c>
      <c r="F307" s="127" t="s">
        <v>2137</v>
      </c>
      <c r="G307" s="128" t="s">
        <v>181</v>
      </c>
      <c r="H307" s="129">
        <v>65.78</v>
      </c>
      <c r="I307" s="129"/>
      <c r="J307" s="129"/>
      <c r="K307" s="129"/>
      <c r="L307" s="92" t="s">
        <v>1</v>
      </c>
      <c r="M307" s="29"/>
      <c r="Q307" s="197"/>
      <c r="R307" s="168"/>
    </row>
    <row r="308" spans="2:18" s="1" customFormat="1" ht="31.5" customHeight="1" x14ac:dyDescent="0.2">
      <c r="B308" s="89"/>
      <c r="C308" s="108" t="s">
        <v>309</v>
      </c>
      <c r="D308" s="108" t="s">
        <v>150</v>
      </c>
      <c r="E308" s="109" t="s">
        <v>331</v>
      </c>
      <c r="F308" s="127" t="s">
        <v>2199</v>
      </c>
      <c r="G308" s="128" t="s">
        <v>181</v>
      </c>
      <c r="H308" s="129">
        <v>65.78</v>
      </c>
      <c r="I308" s="129"/>
      <c r="J308" s="129"/>
      <c r="K308" s="129"/>
      <c r="L308" s="92" t="s">
        <v>1</v>
      </c>
      <c r="M308" s="29"/>
      <c r="Q308" s="197"/>
      <c r="R308" s="168"/>
    </row>
    <row r="309" spans="2:18" s="1" customFormat="1" ht="30.75" customHeight="1" x14ac:dyDescent="0.2">
      <c r="B309" s="89"/>
      <c r="C309" s="108" t="s">
        <v>311</v>
      </c>
      <c r="D309" s="108" t="s">
        <v>150</v>
      </c>
      <c r="E309" s="109" t="s">
        <v>333</v>
      </c>
      <c r="F309" s="127" t="s">
        <v>2138</v>
      </c>
      <c r="G309" s="128" t="s">
        <v>181</v>
      </c>
      <c r="H309" s="129">
        <v>65.78</v>
      </c>
      <c r="I309" s="129"/>
      <c r="J309" s="129"/>
      <c r="K309" s="129"/>
      <c r="L309" s="92" t="s">
        <v>1</v>
      </c>
      <c r="M309" s="29"/>
      <c r="Q309" s="197"/>
      <c r="R309" s="168"/>
    </row>
    <row r="310" spans="2:18" s="1" customFormat="1" ht="27.75" customHeight="1" x14ac:dyDescent="0.2">
      <c r="B310" s="89"/>
      <c r="C310" s="108" t="s">
        <v>313</v>
      </c>
      <c r="D310" s="108" t="s">
        <v>150</v>
      </c>
      <c r="E310" s="109" t="s">
        <v>335</v>
      </c>
      <c r="F310" s="127" t="s">
        <v>2139</v>
      </c>
      <c r="G310" s="128" t="s">
        <v>181</v>
      </c>
      <c r="H310" s="129">
        <v>65.78</v>
      </c>
      <c r="I310" s="129"/>
      <c r="J310" s="129"/>
      <c r="K310" s="129"/>
      <c r="L310" s="92" t="s">
        <v>1</v>
      </c>
      <c r="M310" s="29"/>
      <c r="Q310" s="197"/>
      <c r="R310" s="168"/>
    </row>
    <row r="311" spans="2:18" s="1" customFormat="1" ht="33" customHeight="1" x14ac:dyDescent="0.2">
      <c r="B311" s="89"/>
      <c r="C311" s="108" t="s">
        <v>316</v>
      </c>
      <c r="D311" s="108" t="s">
        <v>150</v>
      </c>
      <c r="E311" s="109" t="s">
        <v>337</v>
      </c>
      <c r="F311" s="127" t="s">
        <v>1589</v>
      </c>
      <c r="G311" s="128" t="s">
        <v>181</v>
      </c>
      <c r="H311" s="129">
        <v>65.78</v>
      </c>
      <c r="I311" s="129"/>
      <c r="J311" s="129"/>
      <c r="K311" s="129"/>
      <c r="L311" s="92" t="s">
        <v>1</v>
      </c>
      <c r="M311" s="29"/>
      <c r="Q311" s="87"/>
      <c r="R311" s="168"/>
    </row>
    <row r="312" spans="2:18" s="1" customFormat="1" ht="36" customHeight="1" x14ac:dyDescent="0.2">
      <c r="B312" s="89"/>
      <c r="C312" s="108" t="s">
        <v>318</v>
      </c>
      <c r="D312" s="108" t="s">
        <v>150</v>
      </c>
      <c r="E312" s="109" t="s">
        <v>339</v>
      </c>
      <c r="F312" s="127" t="s">
        <v>1590</v>
      </c>
      <c r="G312" s="128" t="s">
        <v>181</v>
      </c>
      <c r="H312" s="129">
        <v>65.78</v>
      </c>
      <c r="I312" s="129"/>
      <c r="J312" s="129"/>
      <c r="K312" s="129"/>
      <c r="L312" s="92" t="s">
        <v>1</v>
      </c>
      <c r="M312" s="29"/>
      <c r="Q312" s="11"/>
      <c r="R312" s="168"/>
    </row>
    <row r="313" spans="2:18" s="11" customFormat="1" ht="22.9" customHeight="1" x14ac:dyDescent="0.2">
      <c r="B313" s="85"/>
      <c r="C313" s="267"/>
      <c r="D313" s="268" t="s">
        <v>56</v>
      </c>
      <c r="E313" s="269" t="s">
        <v>179</v>
      </c>
      <c r="F313" s="269" t="s">
        <v>342</v>
      </c>
      <c r="G313" s="267"/>
      <c r="H313" s="267"/>
      <c r="I313" s="267"/>
      <c r="J313" s="267"/>
      <c r="K313" s="270"/>
      <c r="M313" s="85"/>
      <c r="R313" s="168"/>
    </row>
    <row r="314" spans="2:18" s="1" customFormat="1" ht="44.25" customHeight="1" x14ac:dyDescent="0.2">
      <c r="B314" s="89"/>
      <c r="C314" s="108" t="s">
        <v>320</v>
      </c>
      <c r="D314" s="108" t="s">
        <v>150</v>
      </c>
      <c r="E314" s="109" t="s">
        <v>355</v>
      </c>
      <c r="F314" s="127" t="s">
        <v>1626</v>
      </c>
      <c r="G314" s="128" t="s">
        <v>181</v>
      </c>
      <c r="H314" s="129">
        <v>750</v>
      </c>
      <c r="I314" s="129"/>
      <c r="J314" s="129"/>
      <c r="K314" s="129"/>
      <c r="L314" s="92" t="s">
        <v>1</v>
      </c>
      <c r="M314" s="29"/>
      <c r="Q314" s="11"/>
      <c r="R314" s="168"/>
    </row>
    <row r="315" spans="2:18" s="1" customFormat="1" ht="33" customHeight="1" x14ac:dyDescent="0.2">
      <c r="B315" s="89"/>
      <c r="C315" s="108" t="s">
        <v>322</v>
      </c>
      <c r="D315" s="108" t="s">
        <v>150</v>
      </c>
      <c r="E315" s="109" t="s">
        <v>357</v>
      </c>
      <c r="F315" s="127" t="s">
        <v>358</v>
      </c>
      <c r="G315" s="128" t="s">
        <v>181</v>
      </c>
      <c r="H315" s="129">
        <v>4500</v>
      </c>
      <c r="I315" s="129"/>
      <c r="J315" s="129"/>
      <c r="K315" s="129"/>
      <c r="L315" s="92" t="s">
        <v>1</v>
      </c>
      <c r="M315" s="29"/>
      <c r="Q315" s="11"/>
      <c r="R315" s="168"/>
    </row>
    <row r="316" spans="2:18" s="12" customFormat="1" ht="15" customHeight="1" x14ac:dyDescent="0.2">
      <c r="B316" s="96"/>
      <c r="C316" s="224"/>
      <c r="D316" s="229" t="s">
        <v>156</v>
      </c>
      <c r="E316" s="224"/>
      <c r="F316" s="223" t="s">
        <v>1842</v>
      </c>
      <c r="G316" s="224"/>
      <c r="H316" s="218">
        <v>4500</v>
      </c>
      <c r="I316" s="218"/>
      <c r="J316" s="218"/>
      <c r="K316" s="218"/>
      <c r="M316" s="96"/>
      <c r="Q316" s="11"/>
      <c r="R316" s="168"/>
    </row>
    <row r="317" spans="2:18" s="1" customFormat="1" ht="45.75" customHeight="1" x14ac:dyDescent="0.2">
      <c r="B317" s="89"/>
      <c r="C317" s="108" t="s">
        <v>326</v>
      </c>
      <c r="D317" s="108" t="s">
        <v>150</v>
      </c>
      <c r="E317" s="109" t="s">
        <v>360</v>
      </c>
      <c r="F317" s="127" t="s">
        <v>1625</v>
      </c>
      <c r="G317" s="128" t="s">
        <v>181</v>
      </c>
      <c r="H317" s="129">
        <v>750</v>
      </c>
      <c r="I317" s="129"/>
      <c r="J317" s="129"/>
      <c r="K317" s="129"/>
      <c r="L317" s="92" t="s">
        <v>1</v>
      </c>
      <c r="M317" s="29"/>
      <c r="Q317" s="11"/>
      <c r="R317" s="168"/>
    </row>
    <row r="318" spans="2:18" s="1" customFormat="1" ht="32.25" customHeight="1" x14ac:dyDescent="0.2">
      <c r="B318" s="89"/>
      <c r="C318" s="108" t="s">
        <v>328</v>
      </c>
      <c r="D318" s="108" t="s">
        <v>150</v>
      </c>
      <c r="E318" s="109" t="s">
        <v>362</v>
      </c>
      <c r="F318" s="127" t="s">
        <v>363</v>
      </c>
      <c r="G318" s="128" t="s">
        <v>181</v>
      </c>
      <c r="H318" s="129">
        <v>646.67999999999995</v>
      </c>
      <c r="I318" s="129"/>
      <c r="J318" s="129"/>
      <c r="K318" s="129"/>
      <c r="L318" s="92" t="s">
        <v>154</v>
      </c>
      <c r="M318" s="29"/>
      <c r="Q318" s="11"/>
      <c r="R318" s="168"/>
    </row>
    <row r="319" spans="2:18" s="1" customFormat="1" ht="20.25" customHeight="1" x14ac:dyDescent="0.2">
      <c r="B319" s="89"/>
      <c r="C319" s="108" t="s">
        <v>330</v>
      </c>
      <c r="D319" s="108" t="s">
        <v>150</v>
      </c>
      <c r="E319" s="109" t="s">
        <v>366</v>
      </c>
      <c r="F319" s="127" t="s">
        <v>367</v>
      </c>
      <c r="G319" s="128" t="s">
        <v>181</v>
      </c>
      <c r="H319" s="129">
        <v>1483.42</v>
      </c>
      <c r="I319" s="129"/>
      <c r="J319" s="129"/>
      <c r="K319" s="129"/>
      <c r="L319" s="92" t="s">
        <v>154</v>
      </c>
      <c r="M319" s="29"/>
      <c r="Q319" s="11"/>
      <c r="R319" s="168"/>
    </row>
    <row r="320" spans="2:18" s="12" customFormat="1" ht="13.5" customHeight="1" x14ac:dyDescent="0.2">
      <c r="B320" s="96"/>
      <c r="C320" s="224"/>
      <c r="D320" s="229" t="s">
        <v>156</v>
      </c>
      <c r="E320" s="225" t="s">
        <v>1</v>
      </c>
      <c r="F320" s="223" t="s">
        <v>1192</v>
      </c>
      <c r="G320" s="224"/>
      <c r="H320" s="218">
        <v>1483.42</v>
      </c>
      <c r="I320" s="218"/>
      <c r="J320" s="218"/>
      <c r="K320" s="218"/>
      <c r="M320" s="96"/>
      <c r="Q320" s="11"/>
      <c r="R320" s="168"/>
    </row>
    <row r="321" spans="2:18" s="1" customFormat="1" ht="27.75" customHeight="1" x14ac:dyDescent="0.2">
      <c r="B321" s="89"/>
      <c r="C321" s="108" t="s">
        <v>332</v>
      </c>
      <c r="D321" s="108" t="s">
        <v>150</v>
      </c>
      <c r="E321" s="109" t="s">
        <v>370</v>
      </c>
      <c r="F321" s="127" t="s">
        <v>371</v>
      </c>
      <c r="G321" s="128" t="s">
        <v>181</v>
      </c>
      <c r="H321" s="129">
        <v>764.8</v>
      </c>
      <c r="I321" s="129"/>
      <c r="J321" s="129"/>
      <c r="K321" s="129"/>
      <c r="L321" s="92" t="s">
        <v>1</v>
      </c>
      <c r="M321" s="29"/>
      <c r="Q321" s="11"/>
      <c r="R321" s="168"/>
    </row>
    <row r="322" spans="2:18" s="1" customFormat="1" ht="33.75" customHeight="1" x14ac:dyDescent="0.2">
      <c r="B322" s="89"/>
      <c r="C322" s="108" t="s">
        <v>334</v>
      </c>
      <c r="D322" s="108" t="s">
        <v>150</v>
      </c>
      <c r="E322" s="109" t="s">
        <v>1059</v>
      </c>
      <c r="F322" s="127" t="s">
        <v>1193</v>
      </c>
      <c r="G322" s="128" t="s">
        <v>181</v>
      </c>
      <c r="H322" s="129">
        <v>172.87</v>
      </c>
      <c r="I322" s="129"/>
      <c r="J322" s="129"/>
      <c r="K322" s="129"/>
      <c r="L322" s="92" t="s">
        <v>1</v>
      </c>
      <c r="M322" s="29"/>
      <c r="Q322" s="11"/>
      <c r="R322" s="168"/>
    </row>
    <row r="323" spans="2:18" s="12" customFormat="1" x14ac:dyDescent="0.2">
      <c r="B323" s="96"/>
      <c r="C323" s="224"/>
      <c r="D323" s="229" t="s">
        <v>156</v>
      </c>
      <c r="E323" s="225" t="s">
        <v>1</v>
      </c>
      <c r="F323" s="223" t="s">
        <v>1194</v>
      </c>
      <c r="G323" s="224"/>
      <c r="H323" s="218">
        <v>172.87</v>
      </c>
      <c r="I323" s="218"/>
      <c r="J323" s="218"/>
      <c r="K323" s="218"/>
      <c r="M323" s="96"/>
      <c r="Q323" s="11"/>
      <c r="R323" s="168"/>
    </row>
    <row r="324" spans="2:18" s="1" customFormat="1" ht="48" customHeight="1" x14ac:dyDescent="0.2">
      <c r="B324" s="89"/>
      <c r="C324" s="108" t="s">
        <v>336</v>
      </c>
      <c r="D324" s="108" t="s">
        <v>150</v>
      </c>
      <c r="E324" s="109" t="s">
        <v>378</v>
      </c>
      <c r="F324" s="127" t="s">
        <v>1951</v>
      </c>
      <c r="G324" s="128" t="s">
        <v>234</v>
      </c>
      <c r="H324" s="129">
        <v>168.1</v>
      </c>
      <c r="I324" s="129"/>
      <c r="J324" s="129"/>
      <c r="K324" s="129"/>
      <c r="L324" s="92" t="s">
        <v>1</v>
      </c>
      <c r="M324" s="29"/>
      <c r="Q324" s="146"/>
      <c r="R324" s="168"/>
    </row>
    <row r="325" spans="2:18" s="14" customFormat="1" x14ac:dyDescent="0.2">
      <c r="B325" s="106"/>
      <c r="C325" s="224"/>
      <c r="D325" s="229" t="s">
        <v>156</v>
      </c>
      <c r="E325" s="225" t="s">
        <v>1</v>
      </c>
      <c r="F325" s="223" t="s">
        <v>235</v>
      </c>
      <c r="G325" s="224"/>
      <c r="H325" s="225" t="s">
        <v>1</v>
      </c>
      <c r="I325" s="224"/>
      <c r="J325" s="224"/>
      <c r="K325" s="224"/>
      <c r="M325" s="106"/>
      <c r="Q325" s="11"/>
    </row>
    <row r="326" spans="2:18" s="12" customFormat="1" x14ac:dyDescent="0.2">
      <c r="B326" s="96"/>
      <c r="C326" s="224"/>
      <c r="D326" s="229" t="s">
        <v>156</v>
      </c>
      <c r="E326" s="225" t="s">
        <v>1</v>
      </c>
      <c r="F326" s="223" t="s">
        <v>1195</v>
      </c>
      <c r="G326" s="224"/>
      <c r="H326" s="218">
        <v>30.6</v>
      </c>
      <c r="I326" s="224"/>
      <c r="J326" s="224"/>
      <c r="K326" s="224"/>
      <c r="M326" s="96"/>
      <c r="Q326" s="11"/>
    </row>
    <row r="327" spans="2:18" s="12" customFormat="1" x14ac:dyDescent="0.2">
      <c r="B327" s="96"/>
      <c r="C327" s="224"/>
      <c r="D327" s="229" t="s">
        <v>156</v>
      </c>
      <c r="E327" s="225" t="s">
        <v>1</v>
      </c>
      <c r="F327" s="223" t="s">
        <v>1196</v>
      </c>
      <c r="G327" s="224"/>
      <c r="H327" s="218">
        <v>19.2</v>
      </c>
      <c r="I327" s="224"/>
      <c r="J327" s="224"/>
      <c r="K327" s="224"/>
      <c r="M327" s="96"/>
      <c r="Q327" s="11"/>
    </row>
    <row r="328" spans="2:18" s="12" customFormat="1" x14ac:dyDescent="0.2">
      <c r="B328" s="96"/>
      <c r="C328" s="224"/>
      <c r="D328" s="229" t="s">
        <v>156</v>
      </c>
      <c r="E328" s="225" t="s">
        <v>1</v>
      </c>
      <c r="F328" s="223" t="s">
        <v>1197</v>
      </c>
      <c r="G328" s="224"/>
      <c r="H328" s="218">
        <v>6</v>
      </c>
      <c r="I328" s="224"/>
      <c r="J328" s="224"/>
      <c r="K328" s="224"/>
      <c r="M328" s="96"/>
      <c r="Q328" s="11"/>
    </row>
    <row r="329" spans="2:18" s="12" customFormat="1" x14ac:dyDescent="0.2">
      <c r="B329" s="96"/>
      <c r="C329" s="224"/>
      <c r="D329" s="229" t="s">
        <v>156</v>
      </c>
      <c r="E329" s="225" t="s">
        <v>1</v>
      </c>
      <c r="F329" s="223" t="s">
        <v>1063</v>
      </c>
      <c r="G329" s="224"/>
      <c r="H329" s="218">
        <v>3</v>
      </c>
      <c r="I329" s="224"/>
      <c r="J329" s="224"/>
      <c r="K329" s="224"/>
      <c r="M329" s="96"/>
      <c r="Q329" s="11"/>
    </row>
    <row r="330" spans="2:18" s="12" customFormat="1" x14ac:dyDescent="0.2">
      <c r="B330" s="96"/>
      <c r="C330" s="224"/>
      <c r="D330" s="229" t="s">
        <v>156</v>
      </c>
      <c r="E330" s="225" t="s">
        <v>1</v>
      </c>
      <c r="F330" s="223" t="s">
        <v>1198</v>
      </c>
      <c r="G330" s="224"/>
      <c r="H330" s="218">
        <v>10.4</v>
      </c>
      <c r="I330" s="224"/>
      <c r="J330" s="224"/>
      <c r="K330" s="224"/>
      <c r="M330" s="96"/>
      <c r="Q330" s="11"/>
    </row>
    <row r="331" spans="2:18" s="14" customFormat="1" x14ac:dyDescent="0.2">
      <c r="B331" s="106"/>
      <c r="C331" s="224"/>
      <c r="D331" s="229" t="s">
        <v>156</v>
      </c>
      <c r="E331" s="225" t="s">
        <v>1</v>
      </c>
      <c r="F331" s="223" t="s">
        <v>262</v>
      </c>
      <c r="G331" s="224"/>
      <c r="H331" s="228" t="s">
        <v>1</v>
      </c>
      <c r="I331" s="224"/>
      <c r="J331" s="224"/>
      <c r="K331" s="224"/>
      <c r="M331" s="106"/>
      <c r="Q331" s="11"/>
    </row>
    <row r="332" spans="2:18" s="12" customFormat="1" x14ac:dyDescent="0.2">
      <c r="B332" s="96"/>
      <c r="C332" s="224"/>
      <c r="D332" s="229" t="s">
        <v>156</v>
      </c>
      <c r="E332" s="225" t="s">
        <v>1</v>
      </c>
      <c r="F332" s="223" t="s">
        <v>1199</v>
      </c>
      <c r="G332" s="224"/>
      <c r="H332" s="218">
        <v>15.55</v>
      </c>
      <c r="I332" s="224"/>
      <c r="J332" s="224"/>
      <c r="K332" s="224"/>
      <c r="M332" s="96"/>
      <c r="Q332" s="11"/>
    </row>
    <row r="333" spans="2:18" s="12" customFormat="1" x14ac:dyDescent="0.2">
      <c r="B333" s="96"/>
      <c r="C333" s="224"/>
      <c r="D333" s="229" t="s">
        <v>156</v>
      </c>
      <c r="E333" s="225" t="s">
        <v>1</v>
      </c>
      <c r="F333" s="223" t="s">
        <v>1200</v>
      </c>
      <c r="G333" s="224"/>
      <c r="H333" s="218">
        <v>10.4</v>
      </c>
      <c r="I333" s="224"/>
      <c r="J333" s="224"/>
      <c r="K333" s="224"/>
      <c r="M333" s="96"/>
      <c r="Q333" s="11"/>
    </row>
    <row r="334" spans="2:18" s="12" customFormat="1" x14ac:dyDescent="0.2">
      <c r="B334" s="96"/>
      <c r="C334" s="224"/>
      <c r="D334" s="229" t="s">
        <v>156</v>
      </c>
      <c r="E334" s="225" t="s">
        <v>1</v>
      </c>
      <c r="F334" s="223" t="s">
        <v>1201</v>
      </c>
      <c r="G334" s="224"/>
      <c r="H334" s="218">
        <v>7.35</v>
      </c>
      <c r="I334" s="224"/>
      <c r="J334" s="224"/>
      <c r="K334" s="224"/>
      <c r="M334" s="96"/>
      <c r="Q334" s="11"/>
    </row>
    <row r="335" spans="2:18" s="12" customFormat="1" x14ac:dyDescent="0.2">
      <c r="B335" s="96"/>
      <c r="C335" s="224"/>
      <c r="D335" s="229" t="s">
        <v>156</v>
      </c>
      <c r="E335" s="225" t="s">
        <v>1</v>
      </c>
      <c r="F335" s="223" t="s">
        <v>1202</v>
      </c>
      <c r="G335" s="224"/>
      <c r="H335" s="218">
        <v>5.0999999999999996</v>
      </c>
      <c r="I335" s="224"/>
      <c r="J335" s="224"/>
      <c r="K335" s="224"/>
      <c r="M335" s="96"/>
      <c r="Q335" s="11"/>
    </row>
    <row r="336" spans="2:18" s="14" customFormat="1" x14ac:dyDescent="0.2">
      <c r="B336" s="106"/>
      <c r="C336" s="224"/>
      <c r="D336" s="229" t="s">
        <v>156</v>
      </c>
      <c r="E336" s="225" t="s">
        <v>1</v>
      </c>
      <c r="F336" s="223" t="s">
        <v>281</v>
      </c>
      <c r="G336" s="224"/>
      <c r="H336" s="228" t="s">
        <v>1</v>
      </c>
      <c r="I336" s="224"/>
      <c r="J336" s="224"/>
      <c r="K336" s="224"/>
      <c r="M336" s="106"/>
      <c r="Q336" s="11"/>
    </row>
    <row r="337" spans="1:18" s="12" customFormat="1" x14ac:dyDescent="0.2">
      <c r="B337" s="96"/>
      <c r="C337" s="224"/>
      <c r="D337" s="229" t="s">
        <v>156</v>
      </c>
      <c r="E337" s="225" t="s">
        <v>1</v>
      </c>
      <c r="F337" s="223" t="s">
        <v>1203</v>
      </c>
      <c r="G337" s="224"/>
      <c r="H337" s="218">
        <v>7.5</v>
      </c>
      <c r="I337" s="224"/>
      <c r="J337" s="224"/>
      <c r="K337" s="224"/>
      <c r="M337" s="96"/>
      <c r="Q337" s="11"/>
    </row>
    <row r="338" spans="1:18" s="12" customFormat="1" x14ac:dyDescent="0.2">
      <c r="B338" s="96"/>
      <c r="C338" s="224"/>
      <c r="D338" s="229" t="s">
        <v>156</v>
      </c>
      <c r="E338" s="225" t="s">
        <v>1</v>
      </c>
      <c r="F338" s="223" t="s">
        <v>1204</v>
      </c>
      <c r="G338" s="224"/>
      <c r="H338" s="218">
        <v>8.8000000000000007</v>
      </c>
      <c r="I338" s="224"/>
      <c r="J338" s="224"/>
      <c r="K338" s="224"/>
      <c r="M338" s="96"/>
      <c r="Q338" s="11"/>
    </row>
    <row r="339" spans="1:18" s="12" customFormat="1" x14ac:dyDescent="0.2">
      <c r="B339" s="96"/>
      <c r="C339" s="224"/>
      <c r="D339" s="229" t="s">
        <v>156</v>
      </c>
      <c r="E339" s="225" t="s">
        <v>1</v>
      </c>
      <c r="F339" s="223" t="s">
        <v>1205</v>
      </c>
      <c r="G339" s="224"/>
      <c r="H339" s="218">
        <v>7</v>
      </c>
      <c r="I339" s="224"/>
      <c r="J339" s="224"/>
      <c r="K339" s="224"/>
      <c r="M339" s="96"/>
      <c r="Q339" s="11"/>
    </row>
    <row r="340" spans="1:18" s="12" customFormat="1" x14ac:dyDescent="0.2">
      <c r="B340" s="96"/>
      <c r="C340" s="224"/>
      <c r="D340" s="229" t="s">
        <v>156</v>
      </c>
      <c r="E340" s="225" t="s">
        <v>1</v>
      </c>
      <c r="F340" s="223" t="s">
        <v>1204</v>
      </c>
      <c r="G340" s="224"/>
      <c r="H340" s="218">
        <v>8.8000000000000007</v>
      </c>
      <c r="I340" s="224"/>
      <c r="J340" s="224"/>
      <c r="K340" s="224"/>
      <c r="M340" s="96"/>
      <c r="Q340" s="11"/>
    </row>
    <row r="341" spans="1:18" s="12" customFormat="1" x14ac:dyDescent="0.2">
      <c r="B341" s="96"/>
      <c r="C341" s="224"/>
      <c r="D341" s="229" t="s">
        <v>156</v>
      </c>
      <c r="E341" s="225" t="s">
        <v>1</v>
      </c>
      <c r="F341" s="223" t="s">
        <v>1206</v>
      </c>
      <c r="G341" s="224"/>
      <c r="H341" s="218">
        <v>12.4</v>
      </c>
      <c r="I341" s="224"/>
      <c r="J341" s="224"/>
      <c r="K341" s="224"/>
      <c r="M341" s="96"/>
      <c r="Q341" s="11"/>
    </row>
    <row r="342" spans="1:18" s="14" customFormat="1" x14ac:dyDescent="0.2">
      <c r="B342" s="106"/>
      <c r="C342" s="224"/>
      <c r="D342" s="229" t="s">
        <v>156</v>
      </c>
      <c r="E342" s="225" t="s">
        <v>1</v>
      </c>
      <c r="F342" s="223" t="s">
        <v>301</v>
      </c>
      <c r="G342" s="224"/>
      <c r="H342" s="228" t="s">
        <v>1</v>
      </c>
      <c r="I342" s="224"/>
      <c r="J342" s="224"/>
      <c r="K342" s="224"/>
      <c r="M342" s="106"/>
      <c r="Q342" s="11"/>
    </row>
    <row r="343" spans="1:18" s="12" customFormat="1" x14ac:dyDescent="0.2">
      <c r="B343" s="96"/>
      <c r="C343" s="224"/>
      <c r="D343" s="229" t="s">
        <v>156</v>
      </c>
      <c r="E343" s="225" t="s">
        <v>1</v>
      </c>
      <c r="F343" s="223" t="s">
        <v>1207</v>
      </c>
      <c r="G343" s="224"/>
      <c r="H343" s="218">
        <v>16</v>
      </c>
      <c r="I343" s="224"/>
      <c r="J343" s="224"/>
      <c r="K343" s="224"/>
      <c r="M343" s="96"/>
      <c r="Q343" s="284"/>
    </row>
    <row r="344" spans="1:18" s="13" customFormat="1" x14ac:dyDescent="0.2">
      <c r="B344" s="100"/>
      <c r="C344" s="224"/>
      <c r="D344" s="229" t="s">
        <v>156</v>
      </c>
      <c r="E344" s="225" t="s">
        <v>1</v>
      </c>
      <c r="F344" s="223" t="s">
        <v>188</v>
      </c>
      <c r="G344" s="224"/>
      <c r="H344" s="218">
        <v>168.1</v>
      </c>
      <c r="I344" s="224"/>
      <c r="J344" s="224"/>
      <c r="K344" s="224"/>
      <c r="M344" s="100"/>
      <c r="Q344" s="284"/>
    </row>
    <row r="345" spans="1:18" s="1" customFormat="1" ht="40.5" customHeight="1" x14ac:dyDescent="0.2">
      <c r="B345" s="89"/>
      <c r="C345" s="108" t="s">
        <v>338</v>
      </c>
      <c r="D345" s="108" t="s">
        <v>150</v>
      </c>
      <c r="E345" s="109" t="s">
        <v>411</v>
      </c>
      <c r="F345" s="127" t="s">
        <v>1953</v>
      </c>
      <c r="G345" s="128" t="s">
        <v>234</v>
      </c>
      <c r="H345" s="129">
        <v>135.5</v>
      </c>
      <c r="I345" s="129"/>
      <c r="J345" s="129"/>
      <c r="K345" s="129"/>
      <c r="L345" s="92" t="s">
        <v>1</v>
      </c>
      <c r="M345" s="29"/>
      <c r="Q345" s="197"/>
      <c r="R345" s="168"/>
    </row>
    <row r="346" spans="1:18" s="1" customFormat="1" ht="42" customHeight="1" x14ac:dyDescent="0.2">
      <c r="B346" s="89"/>
      <c r="C346" s="108" t="s">
        <v>340</v>
      </c>
      <c r="D346" s="108" t="s">
        <v>150</v>
      </c>
      <c r="E346" s="109" t="s">
        <v>1659</v>
      </c>
      <c r="F346" s="127" t="s">
        <v>1975</v>
      </c>
      <c r="G346" s="128" t="s">
        <v>234</v>
      </c>
      <c r="H346" s="129">
        <v>135.5</v>
      </c>
      <c r="I346" s="129"/>
      <c r="J346" s="129"/>
      <c r="K346" s="129"/>
      <c r="L346" s="92" t="s">
        <v>1</v>
      </c>
      <c r="M346" s="29"/>
      <c r="Q346" s="197"/>
    </row>
    <row r="347" spans="1:18" s="1" customFormat="1" ht="27.75" customHeight="1" x14ac:dyDescent="0.2">
      <c r="A347" s="142"/>
      <c r="B347" s="89"/>
      <c r="C347" s="108" t="s">
        <v>343</v>
      </c>
      <c r="D347" s="108" t="s">
        <v>150</v>
      </c>
      <c r="E347" s="109" t="s">
        <v>415</v>
      </c>
      <c r="F347" s="127" t="s">
        <v>416</v>
      </c>
      <c r="G347" s="128" t="s">
        <v>153</v>
      </c>
      <c r="H347" s="129">
        <v>0</v>
      </c>
      <c r="I347" s="129"/>
      <c r="J347" s="129"/>
      <c r="K347" s="129"/>
      <c r="L347" s="92" t="s">
        <v>154</v>
      </c>
      <c r="M347" s="29"/>
      <c r="Q347" s="11"/>
    </row>
    <row r="348" spans="1:18" s="1" customFormat="1" ht="34.5" customHeight="1" x14ac:dyDescent="0.2">
      <c r="B348" s="89"/>
      <c r="C348" s="108" t="s">
        <v>346</v>
      </c>
      <c r="D348" s="108" t="s">
        <v>150</v>
      </c>
      <c r="E348" s="109" t="s">
        <v>418</v>
      </c>
      <c r="F348" s="127" t="s">
        <v>419</v>
      </c>
      <c r="G348" s="128" t="s">
        <v>181</v>
      </c>
      <c r="H348" s="129">
        <v>54.02</v>
      </c>
      <c r="I348" s="129"/>
      <c r="J348" s="129"/>
      <c r="K348" s="129"/>
      <c r="L348" s="92" t="s">
        <v>1</v>
      </c>
      <c r="M348" s="29"/>
      <c r="Q348" s="11"/>
    </row>
    <row r="349" spans="1:18" s="12" customFormat="1" x14ac:dyDescent="0.2">
      <c r="B349" s="96"/>
      <c r="C349" s="224"/>
      <c r="D349" s="229" t="s">
        <v>156</v>
      </c>
      <c r="E349" s="225" t="s">
        <v>1</v>
      </c>
      <c r="F349" s="223" t="s">
        <v>1208</v>
      </c>
      <c r="G349" s="224"/>
      <c r="H349" s="218">
        <v>38.78</v>
      </c>
      <c r="I349" s="224"/>
      <c r="J349" s="224"/>
      <c r="K349" s="224"/>
      <c r="M349" s="96"/>
      <c r="Q349" s="11"/>
    </row>
    <row r="350" spans="1:18" s="12" customFormat="1" x14ac:dyDescent="0.2">
      <c r="B350" s="96"/>
      <c r="C350" s="224"/>
      <c r="D350" s="229" t="s">
        <v>156</v>
      </c>
      <c r="E350" s="225" t="s">
        <v>1</v>
      </c>
      <c r="F350" s="223" t="s">
        <v>1209</v>
      </c>
      <c r="G350" s="224"/>
      <c r="H350" s="218">
        <v>8.64</v>
      </c>
      <c r="I350" s="224"/>
      <c r="J350" s="224"/>
      <c r="K350" s="224"/>
      <c r="M350" s="96"/>
      <c r="Q350" s="11"/>
    </row>
    <row r="351" spans="1:18" s="12" customFormat="1" x14ac:dyDescent="0.2">
      <c r="B351" s="96"/>
      <c r="C351" s="224"/>
      <c r="D351" s="229" t="s">
        <v>156</v>
      </c>
      <c r="E351" s="225" t="s">
        <v>1</v>
      </c>
      <c r="F351" s="223" t="s">
        <v>1210</v>
      </c>
      <c r="G351" s="224"/>
      <c r="H351" s="218">
        <v>2.16</v>
      </c>
      <c r="I351" s="224"/>
      <c r="J351" s="224"/>
      <c r="K351" s="224"/>
      <c r="M351" s="96"/>
      <c r="Q351" s="11"/>
    </row>
    <row r="352" spans="1:18" s="12" customFormat="1" x14ac:dyDescent="0.2">
      <c r="B352" s="96"/>
      <c r="C352" s="224"/>
      <c r="D352" s="229" t="s">
        <v>156</v>
      </c>
      <c r="E352" s="225" t="s">
        <v>1</v>
      </c>
      <c r="F352" s="223" t="s">
        <v>1074</v>
      </c>
      <c r="G352" s="224"/>
      <c r="H352" s="218">
        <v>1.08</v>
      </c>
      <c r="I352" s="224"/>
      <c r="J352" s="224"/>
      <c r="K352" s="224"/>
      <c r="M352" s="96"/>
      <c r="Q352" s="11"/>
    </row>
    <row r="353" spans="2:18" s="12" customFormat="1" x14ac:dyDescent="0.2">
      <c r="B353" s="96"/>
      <c r="C353" s="224"/>
      <c r="D353" s="229" t="s">
        <v>156</v>
      </c>
      <c r="E353" s="225" t="s">
        <v>1</v>
      </c>
      <c r="F353" s="223" t="s">
        <v>1211</v>
      </c>
      <c r="G353" s="224"/>
      <c r="H353" s="218">
        <v>3.36</v>
      </c>
      <c r="I353" s="224"/>
      <c r="J353" s="224"/>
      <c r="K353" s="224"/>
      <c r="M353" s="96"/>
      <c r="Q353" s="11"/>
    </row>
    <row r="354" spans="2:18" s="13" customFormat="1" x14ac:dyDescent="0.2">
      <c r="B354" s="100"/>
      <c r="C354" s="224"/>
      <c r="D354" s="229" t="s">
        <v>156</v>
      </c>
      <c r="E354" s="225" t="s">
        <v>1</v>
      </c>
      <c r="F354" s="223" t="s">
        <v>188</v>
      </c>
      <c r="G354" s="224"/>
      <c r="H354" s="218">
        <v>54.02</v>
      </c>
      <c r="I354" s="218"/>
      <c r="J354" s="224"/>
      <c r="K354" s="224"/>
      <c r="M354" s="100"/>
      <c r="Q354" s="11"/>
    </row>
    <row r="355" spans="2:18" s="1" customFormat="1" ht="19.5" customHeight="1" x14ac:dyDescent="0.2">
      <c r="B355" s="89"/>
      <c r="C355" s="108" t="s">
        <v>349</v>
      </c>
      <c r="D355" s="108" t="s">
        <v>150</v>
      </c>
      <c r="E355" s="109" t="s">
        <v>435</v>
      </c>
      <c r="F355" s="127" t="s">
        <v>436</v>
      </c>
      <c r="G355" s="128" t="s">
        <v>181</v>
      </c>
      <c r="H355" s="129">
        <v>47.24</v>
      </c>
      <c r="I355" s="129"/>
      <c r="J355" s="129"/>
      <c r="K355" s="129"/>
      <c r="L355" s="92" t="s">
        <v>1</v>
      </c>
      <c r="M355" s="29"/>
      <c r="Q355" s="11"/>
      <c r="R355" s="168"/>
    </row>
    <row r="356" spans="2:18" s="12" customFormat="1" x14ac:dyDescent="0.2">
      <c r="B356" s="96"/>
      <c r="C356" s="224"/>
      <c r="D356" s="229" t="s">
        <v>156</v>
      </c>
      <c r="E356" s="225" t="s">
        <v>1</v>
      </c>
      <c r="F356" s="223" t="s">
        <v>1212</v>
      </c>
      <c r="G356" s="224"/>
      <c r="H356" s="218">
        <v>27.41</v>
      </c>
      <c r="I356" s="224"/>
      <c r="J356" s="224"/>
      <c r="K356" s="224"/>
      <c r="M356" s="96"/>
      <c r="Q356" s="11"/>
    </row>
    <row r="357" spans="2:18" s="12" customFormat="1" x14ac:dyDescent="0.2">
      <c r="B357" s="96"/>
      <c r="D357" s="214" t="s">
        <v>156</v>
      </c>
      <c r="E357" s="215" t="s">
        <v>1</v>
      </c>
      <c r="F357" s="216" t="s">
        <v>1213</v>
      </c>
      <c r="G357" s="155"/>
      <c r="H357" s="217">
        <v>13.5</v>
      </c>
      <c r="I357" s="155"/>
      <c r="J357" s="155"/>
      <c r="M357" s="96"/>
      <c r="Q357" s="11"/>
    </row>
    <row r="358" spans="2:18" s="12" customFormat="1" x14ac:dyDescent="0.2">
      <c r="B358" s="96"/>
      <c r="D358" s="214" t="s">
        <v>156</v>
      </c>
      <c r="E358" s="215" t="s">
        <v>1</v>
      </c>
      <c r="F358" s="216" t="s">
        <v>1214</v>
      </c>
      <c r="G358" s="155"/>
      <c r="H358" s="217">
        <v>4.28</v>
      </c>
      <c r="I358" s="155"/>
      <c r="J358" s="155"/>
      <c r="M358" s="96"/>
      <c r="Q358" s="11"/>
    </row>
    <row r="359" spans="2:18" s="12" customFormat="1" x14ac:dyDescent="0.2">
      <c r="B359" s="96"/>
      <c r="D359" s="214" t="s">
        <v>156</v>
      </c>
      <c r="E359" s="215" t="s">
        <v>1</v>
      </c>
      <c r="F359" s="216" t="s">
        <v>1215</v>
      </c>
      <c r="G359" s="155"/>
      <c r="H359" s="217">
        <v>2.0499999999999998</v>
      </c>
      <c r="I359" s="155"/>
      <c r="J359" s="155"/>
      <c r="M359" s="96"/>
      <c r="Q359" s="11"/>
    </row>
    <row r="360" spans="2:18" s="13" customFormat="1" x14ac:dyDescent="0.2">
      <c r="B360" s="100"/>
      <c r="D360" s="214" t="s">
        <v>156</v>
      </c>
      <c r="E360" s="215" t="s">
        <v>1</v>
      </c>
      <c r="F360" s="216" t="s">
        <v>188</v>
      </c>
      <c r="G360" s="155"/>
      <c r="H360" s="217">
        <v>47.24</v>
      </c>
      <c r="I360" s="217"/>
      <c r="J360" s="155"/>
      <c r="M360" s="100"/>
      <c r="Q360" s="11"/>
    </row>
    <row r="361" spans="2:18" s="1" customFormat="1" ht="19.5" customHeight="1" x14ac:dyDescent="0.2">
      <c r="B361" s="89"/>
      <c r="C361" s="90" t="s">
        <v>352</v>
      </c>
      <c r="D361" s="108" t="s">
        <v>150</v>
      </c>
      <c r="E361" s="91" t="s">
        <v>1216</v>
      </c>
      <c r="F361" s="92" t="s">
        <v>1217</v>
      </c>
      <c r="G361" s="93" t="s">
        <v>181</v>
      </c>
      <c r="H361" s="134">
        <v>11.52</v>
      </c>
      <c r="I361" s="134"/>
      <c r="J361" s="129"/>
      <c r="K361" s="111"/>
      <c r="L361" s="92" t="s">
        <v>154</v>
      </c>
      <c r="M361" s="29"/>
      <c r="Q361" s="11"/>
      <c r="R361" s="168"/>
    </row>
    <row r="362" spans="2:18" s="12" customFormat="1" x14ac:dyDescent="0.2">
      <c r="B362" s="96"/>
      <c r="D362" s="214" t="s">
        <v>156</v>
      </c>
      <c r="E362" s="215" t="s">
        <v>1</v>
      </c>
      <c r="F362" s="216" t="s">
        <v>1218</v>
      </c>
      <c r="G362" s="155"/>
      <c r="H362" s="217">
        <v>11.52</v>
      </c>
      <c r="I362" s="217"/>
      <c r="J362" s="218"/>
      <c r="K362" s="112"/>
      <c r="M362" s="96"/>
      <c r="Q362" s="11"/>
    </row>
    <row r="363" spans="2:18" s="1" customFormat="1" ht="33.75" customHeight="1" x14ac:dyDescent="0.2">
      <c r="B363" s="89"/>
      <c r="C363" s="90" t="s">
        <v>354</v>
      </c>
      <c r="D363" s="90" t="s">
        <v>150</v>
      </c>
      <c r="E363" s="91" t="s">
        <v>443</v>
      </c>
      <c r="F363" s="92" t="s">
        <v>444</v>
      </c>
      <c r="G363" s="93" t="s">
        <v>181</v>
      </c>
      <c r="H363" s="134">
        <v>162.12</v>
      </c>
      <c r="I363" s="134"/>
      <c r="J363" s="129"/>
      <c r="K363" s="111"/>
      <c r="L363" s="92" t="s">
        <v>154</v>
      </c>
      <c r="M363" s="29"/>
      <c r="Q363" s="11"/>
      <c r="R363" s="168"/>
    </row>
    <row r="364" spans="2:18" s="12" customFormat="1" x14ac:dyDescent="0.2">
      <c r="B364" s="96"/>
      <c r="D364" s="97" t="s">
        <v>156</v>
      </c>
      <c r="E364" s="98" t="s">
        <v>1</v>
      </c>
      <c r="F364" s="99" t="s">
        <v>1219</v>
      </c>
      <c r="H364" s="140">
        <v>162.12</v>
      </c>
      <c r="I364" s="112"/>
      <c r="J364" s="112"/>
      <c r="K364" s="112"/>
      <c r="M364" s="96"/>
    </row>
    <row r="365" spans="2:18" s="1" customFormat="1" ht="30" customHeight="1" x14ac:dyDescent="0.2">
      <c r="B365" s="89"/>
      <c r="C365" s="108" t="s">
        <v>356</v>
      </c>
      <c r="D365" s="108" t="s">
        <v>150</v>
      </c>
      <c r="E365" s="109" t="s">
        <v>447</v>
      </c>
      <c r="F365" s="127" t="s">
        <v>448</v>
      </c>
      <c r="G365" s="128" t="s">
        <v>169</v>
      </c>
      <c r="H365" s="129">
        <v>50.44</v>
      </c>
      <c r="I365" s="129"/>
      <c r="J365" s="129"/>
      <c r="K365" s="129"/>
      <c r="L365" s="92" t="s">
        <v>154</v>
      </c>
      <c r="M365" s="29"/>
      <c r="R365" s="168"/>
    </row>
    <row r="366" spans="2:18" s="1" customFormat="1" ht="21" customHeight="1" x14ac:dyDescent="0.2">
      <c r="B366" s="89"/>
      <c r="C366" s="108" t="s">
        <v>359</v>
      </c>
      <c r="D366" s="108" t="s">
        <v>150</v>
      </c>
      <c r="E366" s="109" t="s">
        <v>450</v>
      </c>
      <c r="F366" s="127" t="s">
        <v>451</v>
      </c>
      <c r="G366" s="128" t="s">
        <v>169</v>
      </c>
      <c r="H366" s="129">
        <v>25.22</v>
      </c>
      <c r="I366" s="129"/>
      <c r="J366" s="129"/>
      <c r="K366" s="129"/>
      <c r="L366" s="92" t="s">
        <v>1</v>
      </c>
      <c r="M366" s="29"/>
    </row>
    <row r="367" spans="2:18" s="1" customFormat="1" ht="33" customHeight="1" x14ac:dyDescent="0.2">
      <c r="B367" s="89"/>
      <c r="C367" s="108" t="s">
        <v>361</v>
      </c>
      <c r="D367" s="108" t="s">
        <v>150</v>
      </c>
      <c r="E367" s="109" t="s">
        <v>453</v>
      </c>
      <c r="F367" s="127" t="s">
        <v>454</v>
      </c>
      <c r="G367" s="128" t="s">
        <v>169</v>
      </c>
      <c r="H367" s="129">
        <v>756.6</v>
      </c>
      <c r="I367" s="129"/>
      <c r="J367" s="129"/>
      <c r="K367" s="129"/>
      <c r="L367" s="92" t="s">
        <v>1</v>
      </c>
      <c r="M367" s="29"/>
    </row>
    <row r="368" spans="2:18" s="12" customFormat="1" ht="15" customHeight="1" x14ac:dyDescent="0.2">
      <c r="B368" s="96"/>
      <c r="C368" s="224"/>
      <c r="D368" s="229" t="s">
        <v>156</v>
      </c>
      <c r="E368" s="224"/>
      <c r="F368" s="223" t="s">
        <v>1843</v>
      </c>
      <c r="G368" s="224"/>
      <c r="H368" s="218">
        <v>756.6</v>
      </c>
      <c r="I368" s="218"/>
      <c r="J368" s="218"/>
      <c r="K368" s="218"/>
      <c r="M368" s="96"/>
    </row>
    <row r="369" spans="2:18" s="1" customFormat="1" ht="30.75" customHeight="1" x14ac:dyDescent="0.2">
      <c r="B369" s="89"/>
      <c r="C369" s="108" t="s">
        <v>365</v>
      </c>
      <c r="D369" s="108" t="s">
        <v>150</v>
      </c>
      <c r="E369" s="109" t="s">
        <v>456</v>
      </c>
      <c r="F369" s="127" t="s">
        <v>457</v>
      </c>
      <c r="G369" s="128" t="s">
        <v>169</v>
      </c>
      <c r="H369" s="129">
        <v>50.44</v>
      </c>
      <c r="I369" s="129"/>
      <c r="J369" s="129"/>
      <c r="K369" s="129"/>
      <c r="L369" s="92" t="s">
        <v>1</v>
      </c>
      <c r="M369" s="29"/>
      <c r="R369" s="168"/>
    </row>
    <row r="370" spans="2:18" s="1" customFormat="1" ht="47.25" customHeight="1" x14ac:dyDescent="0.2">
      <c r="B370" s="89"/>
      <c r="C370" s="108" t="s">
        <v>369</v>
      </c>
      <c r="D370" s="108" t="s">
        <v>150</v>
      </c>
      <c r="E370" s="109" t="s">
        <v>459</v>
      </c>
      <c r="F370" s="127" t="s">
        <v>2059</v>
      </c>
      <c r="G370" s="128" t="s">
        <v>169</v>
      </c>
      <c r="H370" s="129">
        <v>25.22</v>
      </c>
      <c r="I370" s="129"/>
      <c r="J370" s="129"/>
      <c r="K370" s="129"/>
      <c r="L370" s="92" t="s">
        <v>1</v>
      </c>
      <c r="M370" s="29"/>
    </row>
    <row r="371" spans="2:18" s="1" customFormat="1" ht="21" customHeight="1" x14ac:dyDescent="0.2">
      <c r="B371" s="89"/>
      <c r="C371" s="108" t="s">
        <v>377</v>
      </c>
      <c r="D371" s="108" t="s">
        <v>150</v>
      </c>
      <c r="E371" s="109" t="s">
        <v>461</v>
      </c>
      <c r="F371" s="127" t="s">
        <v>462</v>
      </c>
      <c r="G371" s="128" t="s">
        <v>463</v>
      </c>
      <c r="H371" s="129">
        <v>6</v>
      </c>
      <c r="I371" s="129"/>
      <c r="J371" s="129"/>
      <c r="K371" s="129"/>
      <c r="L371" s="92" t="s">
        <v>154</v>
      </c>
      <c r="M371" s="29"/>
    </row>
    <row r="372" spans="2:18" s="1" customFormat="1" ht="36.75" customHeight="1" x14ac:dyDescent="0.2">
      <c r="B372" s="89"/>
      <c r="C372" s="108" t="s">
        <v>410</v>
      </c>
      <c r="D372" s="108" t="s">
        <v>150</v>
      </c>
      <c r="E372" s="109" t="s">
        <v>465</v>
      </c>
      <c r="F372" s="127" t="s">
        <v>1599</v>
      </c>
      <c r="G372" s="128" t="s">
        <v>153</v>
      </c>
      <c r="H372" s="129">
        <v>0.61</v>
      </c>
      <c r="I372" s="129"/>
      <c r="J372" s="129"/>
      <c r="K372" s="129"/>
      <c r="L372" s="92" t="s">
        <v>1</v>
      </c>
      <c r="M372" s="29"/>
    </row>
    <row r="373" spans="2:18" s="12" customFormat="1" x14ac:dyDescent="0.2">
      <c r="B373" s="96"/>
      <c r="C373" s="224"/>
      <c r="D373" s="229" t="s">
        <v>156</v>
      </c>
      <c r="E373" s="225" t="s">
        <v>1</v>
      </c>
      <c r="F373" s="223" t="s">
        <v>1148</v>
      </c>
      <c r="G373" s="224"/>
      <c r="H373" s="218">
        <v>0.61</v>
      </c>
      <c r="I373" s="224"/>
      <c r="J373" s="224"/>
      <c r="K373" s="224"/>
      <c r="M373" s="96"/>
    </row>
    <row r="374" spans="2:18" s="11" customFormat="1" ht="22.9" customHeight="1" x14ac:dyDescent="0.2">
      <c r="B374" s="85"/>
      <c r="C374" s="267"/>
      <c r="D374" s="268" t="s">
        <v>56</v>
      </c>
      <c r="E374" s="269" t="s">
        <v>466</v>
      </c>
      <c r="F374" s="269" t="s">
        <v>467</v>
      </c>
      <c r="G374" s="267"/>
      <c r="H374" s="267"/>
      <c r="I374" s="267"/>
      <c r="J374" s="267"/>
      <c r="K374" s="270"/>
      <c r="M374" s="85"/>
    </row>
    <row r="375" spans="2:18" s="1" customFormat="1" ht="36" customHeight="1" x14ac:dyDescent="0.2">
      <c r="B375" s="89"/>
      <c r="C375" s="108" t="s">
        <v>412</v>
      </c>
      <c r="D375" s="108" t="s">
        <v>150</v>
      </c>
      <c r="E375" s="109" t="s">
        <v>469</v>
      </c>
      <c r="F375" s="127" t="s">
        <v>470</v>
      </c>
      <c r="G375" s="128" t="s">
        <v>169</v>
      </c>
      <c r="H375" s="129">
        <v>225.34</v>
      </c>
      <c r="I375" s="129"/>
      <c r="J375" s="129"/>
      <c r="K375" s="129"/>
      <c r="L375" s="92" t="s">
        <v>154</v>
      </c>
      <c r="M375" s="29"/>
      <c r="R375" s="168"/>
    </row>
    <row r="376" spans="2:18" s="11" customFormat="1" ht="25.9" customHeight="1" x14ac:dyDescent="0.2">
      <c r="B376" s="85"/>
      <c r="C376" s="267"/>
      <c r="D376" s="268" t="s">
        <v>56</v>
      </c>
      <c r="E376" s="271" t="s">
        <v>471</v>
      </c>
      <c r="F376" s="271" t="s">
        <v>472</v>
      </c>
      <c r="G376" s="267"/>
      <c r="H376" s="267"/>
      <c r="I376" s="267"/>
      <c r="J376" s="267"/>
      <c r="K376" s="272"/>
      <c r="M376" s="85"/>
      <c r="R376" s="168"/>
    </row>
    <row r="377" spans="2:18" s="11" customFormat="1" ht="22.9" customHeight="1" x14ac:dyDescent="0.2">
      <c r="B377" s="85"/>
      <c r="C377" s="267"/>
      <c r="D377" s="268" t="s">
        <v>56</v>
      </c>
      <c r="E377" s="269" t="s">
        <v>473</v>
      </c>
      <c r="F377" s="269" t="s">
        <v>474</v>
      </c>
      <c r="G377" s="267"/>
      <c r="H377" s="267"/>
      <c r="I377" s="267"/>
      <c r="J377" s="267"/>
      <c r="K377" s="270"/>
      <c r="M377" s="85"/>
      <c r="R377" s="168"/>
    </row>
    <row r="378" spans="2:18" s="11" customFormat="1" ht="22.9" customHeight="1" x14ac:dyDescent="0.2">
      <c r="B378" s="85"/>
      <c r="C378" s="267"/>
      <c r="D378" s="268" t="s">
        <v>56</v>
      </c>
      <c r="E378" s="269" t="s">
        <v>486</v>
      </c>
      <c r="F378" s="269" t="s">
        <v>487</v>
      </c>
      <c r="G378" s="267"/>
      <c r="H378" s="267"/>
      <c r="I378" s="267"/>
      <c r="J378" s="267"/>
      <c r="K378" s="270"/>
      <c r="M378" s="85"/>
      <c r="R378" s="168"/>
    </row>
    <row r="379" spans="2:18" s="1" customFormat="1" ht="86.25" customHeight="1" x14ac:dyDescent="0.2">
      <c r="B379" s="89"/>
      <c r="C379" s="108" t="s">
        <v>414</v>
      </c>
      <c r="D379" s="108" t="s">
        <v>150</v>
      </c>
      <c r="E379" s="109" t="s">
        <v>489</v>
      </c>
      <c r="F379" s="127" t="s">
        <v>1692</v>
      </c>
      <c r="G379" s="128" t="s">
        <v>181</v>
      </c>
      <c r="H379" s="129">
        <v>764.8</v>
      </c>
      <c r="I379" s="129"/>
      <c r="J379" s="129"/>
      <c r="K379" s="129"/>
      <c r="L379" s="92" t="s">
        <v>154</v>
      </c>
      <c r="M379" s="29"/>
      <c r="R379" s="168"/>
    </row>
    <row r="380" spans="2:18" s="12" customFormat="1" x14ac:dyDescent="0.2">
      <c r="B380" s="96"/>
      <c r="C380" s="224"/>
      <c r="D380" s="229" t="s">
        <v>156</v>
      </c>
      <c r="E380" s="225" t="s">
        <v>1</v>
      </c>
      <c r="F380" s="223" t="s">
        <v>1220</v>
      </c>
      <c r="G380" s="224"/>
      <c r="H380" s="218">
        <v>595.5</v>
      </c>
      <c r="I380" s="224"/>
      <c r="J380" s="224"/>
      <c r="K380" s="224"/>
      <c r="M380" s="96"/>
    </row>
    <row r="381" spans="2:18" s="12" customFormat="1" x14ac:dyDescent="0.2">
      <c r="B381" s="96"/>
      <c r="C381" s="224"/>
      <c r="D381" s="229" t="s">
        <v>156</v>
      </c>
      <c r="E381" s="225" t="s">
        <v>1</v>
      </c>
      <c r="F381" s="223" t="s">
        <v>1221</v>
      </c>
      <c r="G381" s="224"/>
      <c r="H381" s="218">
        <v>48.8</v>
      </c>
      <c r="I381" s="224"/>
      <c r="J381" s="224"/>
      <c r="K381" s="224"/>
      <c r="M381" s="96"/>
    </row>
    <row r="382" spans="2:18" s="12" customFormat="1" x14ac:dyDescent="0.2">
      <c r="B382" s="96"/>
      <c r="C382" s="224"/>
      <c r="D382" s="229" t="s">
        <v>156</v>
      </c>
      <c r="E382" s="225" t="s">
        <v>1</v>
      </c>
      <c r="F382" s="223" t="s">
        <v>1222</v>
      </c>
      <c r="G382" s="224"/>
      <c r="H382" s="218">
        <v>37.5</v>
      </c>
      <c r="I382" s="224"/>
      <c r="J382" s="224"/>
      <c r="K382" s="224"/>
      <c r="M382" s="96"/>
    </row>
    <row r="383" spans="2:18" s="12" customFormat="1" x14ac:dyDescent="0.2">
      <c r="B383" s="96"/>
      <c r="C383" s="224"/>
      <c r="D383" s="229" t="s">
        <v>156</v>
      </c>
      <c r="E383" s="225" t="s">
        <v>1</v>
      </c>
      <c r="F383" s="223" t="s">
        <v>1223</v>
      </c>
      <c r="G383" s="224"/>
      <c r="H383" s="218">
        <v>12.5</v>
      </c>
      <c r="I383" s="224"/>
      <c r="J383" s="224"/>
      <c r="K383" s="224"/>
      <c r="M383" s="96"/>
    </row>
    <row r="384" spans="2:18" s="12" customFormat="1" x14ac:dyDescent="0.2">
      <c r="B384" s="96"/>
      <c r="C384" s="224"/>
      <c r="D384" s="229" t="s">
        <v>156</v>
      </c>
      <c r="E384" s="225" t="s">
        <v>1</v>
      </c>
      <c r="F384" s="223" t="s">
        <v>1222</v>
      </c>
      <c r="G384" s="224"/>
      <c r="H384" s="218">
        <v>37.5</v>
      </c>
      <c r="I384" s="224"/>
      <c r="J384" s="224"/>
      <c r="K384" s="224"/>
      <c r="M384" s="96"/>
    </row>
    <row r="385" spans="2:18" s="12" customFormat="1" x14ac:dyDescent="0.2">
      <c r="B385" s="96"/>
      <c r="C385" s="224"/>
      <c r="D385" s="229" t="s">
        <v>156</v>
      </c>
      <c r="E385" s="225" t="s">
        <v>1</v>
      </c>
      <c r="F385" s="223" t="s">
        <v>1224</v>
      </c>
      <c r="G385" s="224"/>
      <c r="H385" s="218">
        <v>12.4</v>
      </c>
      <c r="I385" s="224"/>
      <c r="J385" s="224"/>
      <c r="K385" s="224"/>
      <c r="M385" s="96"/>
    </row>
    <row r="386" spans="2:18" s="12" customFormat="1" x14ac:dyDescent="0.2">
      <c r="B386" s="96"/>
      <c r="C386" s="224"/>
      <c r="D386" s="229" t="s">
        <v>156</v>
      </c>
      <c r="E386" s="225" t="s">
        <v>1</v>
      </c>
      <c r="F386" s="223" t="s">
        <v>1225</v>
      </c>
      <c r="G386" s="224"/>
      <c r="H386" s="218">
        <v>13.6</v>
      </c>
      <c r="I386" s="224"/>
      <c r="J386" s="224"/>
      <c r="K386" s="224"/>
      <c r="M386" s="96"/>
    </row>
    <row r="387" spans="2:18" s="12" customFormat="1" x14ac:dyDescent="0.2">
      <c r="B387" s="96"/>
      <c r="C387" s="224"/>
      <c r="D387" s="229" t="s">
        <v>156</v>
      </c>
      <c r="E387" s="225" t="s">
        <v>1</v>
      </c>
      <c r="F387" s="223" t="s">
        <v>1226</v>
      </c>
      <c r="G387" s="224"/>
      <c r="H387" s="218">
        <v>7</v>
      </c>
      <c r="I387" s="224"/>
      <c r="J387" s="224"/>
      <c r="K387" s="224"/>
      <c r="M387" s="96"/>
    </row>
    <row r="388" spans="2:18" s="13" customFormat="1" x14ac:dyDescent="0.2">
      <c r="B388" s="100"/>
      <c r="C388" s="224"/>
      <c r="D388" s="229" t="s">
        <v>156</v>
      </c>
      <c r="E388" s="225" t="s">
        <v>1</v>
      </c>
      <c r="F388" s="223" t="s">
        <v>188</v>
      </c>
      <c r="G388" s="224"/>
      <c r="H388" s="218">
        <v>764.8</v>
      </c>
      <c r="I388" s="224"/>
      <c r="J388" s="224"/>
      <c r="K388" s="224"/>
      <c r="M388" s="100"/>
    </row>
    <row r="389" spans="2:18" s="1" customFormat="1" ht="33.75" customHeight="1" x14ac:dyDescent="0.2">
      <c r="B389" s="89"/>
      <c r="C389" s="273" t="s">
        <v>417</v>
      </c>
      <c r="D389" s="273" t="s">
        <v>218</v>
      </c>
      <c r="E389" s="274" t="s">
        <v>497</v>
      </c>
      <c r="F389" s="201" t="s">
        <v>2130</v>
      </c>
      <c r="G389" s="202" t="s">
        <v>348</v>
      </c>
      <c r="H389" s="203">
        <v>3060</v>
      </c>
      <c r="I389" s="203"/>
      <c r="J389" s="240"/>
      <c r="K389" s="203"/>
      <c r="L389" s="104" t="s">
        <v>154</v>
      </c>
      <c r="M389" s="105"/>
      <c r="Q389" s="347"/>
      <c r="R389" s="168"/>
    </row>
    <row r="390" spans="2:18" s="12" customFormat="1" ht="18" customHeight="1" x14ac:dyDescent="0.2">
      <c r="B390" s="96"/>
      <c r="C390" s="224"/>
      <c r="D390" s="229" t="s">
        <v>156</v>
      </c>
      <c r="E390" s="225" t="s">
        <v>1</v>
      </c>
      <c r="F390" s="223" t="s">
        <v>1227</v>
      </c>
      <c r="G390" s="224"/>
      <c r="H390" s="218">
        <v>3060</v>
      </c>
      <c r="I390" s="218"/>
      <c r="J390" s="218"/>
      <c r="K390" s="218"/>
      <c r="M390" s="96"/>
      <c r="Q390" s="261"/>
      <c r="R390" s="168"/>
    </row>
    <row r="391" spans="2:18" s="1" customFormat="1" ht="45" customHeight="1" x14ac:dyDescent="0.2">
      <c r="B391" s="89"/>
      <c r="C391" s="273" t="s">
        <v>434</v>
      </c>
      <c r="D391" s="273" t="s">
        <v>218</v>
      </c>
      <c r="E391" s="274" t="s">
        <v>500</v>
      </c>
      <c r="F391" s="201" t="s">
        <v>2200</v>
      </c>
      <c r="G391" s="202" t="s">
        <v>181</v>
      </c>
      <c r="H391" s="203">
        <v>879.52</v>
      </c>
      <c r="I391" s="203"/>
      <c r="J391" s="240"/>
      <c r="K391" s="203"/>
      <c r="L391" s="104" t="s">
        <v>154</v>
      </c>
      <c r="M391" s="105"/>
      <c r="Q391" s="347"/>
      <c r="R391" s="168"/>
    </row>
    <row r="392" spans="2:18" s="12" customFormat="1" x14ac:dyDescent="0.2">
      <c r="B392" s="96"/>
      <c r="C392" s="224"/>
      <c r="D392" s="229" t="s">
        <v>156</v>
      </c>
      <c r="E392" s="224"/>
      <c r="F392" s="223" t="s">
        <v>1844</v>
      </c>
      <c r="G392" s="224"/>
      <c r="H392" s="218">
        <v>879.52</v>
      </c>
      <c r="I392" s="218"/>
      <c r="J392" s="218"/>
      <c r="K392" s="218"/>
      <c r="M392" s="96"/>
      <c r="R392" s="168"/>
    </row>
    <row r="393" spans="2:18" s="1" customFormat="1" ht="69" customHeight="1" x14ac:dyDescent="0.2">
      <c r="B393" s="89"/>
      <c r="C393" s="273" t="s">
        <v>442</v>
      </c>
      <c r="D393" s="273" t="s">
        <v>218</v>
      </c>
      <c r="E393" s="274" t="s">
        <v>502</v>
      </c>
      <c r="F393" s="201" t="s">
        <v>2201</v>
      </c>
      <c r="G393" s="202" t="s">
        <v>181</v>
      </c>
      <c r="H393" s="203">
        <v>879.52</v>
      </c>
      <c r="I393" s="203"/>
      <c r="J393" s="240"/>
      <c r="K393" s="203"/>
      <c r="L393" s="104" t="s">
        <v>154</v>
      </c>
      <c r="M393" s="105"/>
      <c r="Q393" s="347"/>
      <c r="R393" s="168"/>
    </row>
    <row r="394" spans="2:18" s="1" customFormat="1" ht="49.5" customHeight="1" x14ac:dyDescent="0.2">
      <c r="B394" s="89"/>
      <c r="C394" s="108" t="s">
        <v>446</v>
      </c>
      <c r="D394" s="108" t="s">
        <v>150</v>
      </c>
      <c r="E394" s="109" t="s">
        <v>504</v>
      </c>
      <c r="F394" s="127" t="s">
        <v>1721</v>
      </c>
      <c r="G394" s="128" t="s">
        <v>348</v>
      </c>
      <c r="H394" s="129">
        <v>38</v>
      </c>
      <c r="I394" s="129"/>
      <c r="J394" s="129"/>
      <c r="K394" s="129"/>
      <c r="L394" s="92" t="s">
        <v>154</v>
      </c>
      <c r="M394" s="29"/>
      <c r="Q394" s="261"/>
      <c r="R394" s="168"/>
    </row>
    <row r="395" spans="2:18" s="12" customFormat="1" x14ac:dyDescent="0.2">
      <c r="B395" s="96"/>
      <c r="C395" s="224"/>
      <c r="D395" s="229" t="s">
        <v>156</v>
      </c>
      <c r="E395" s="225" t="s">
        <v>1</v>
      </c>
      <c r="F395" s="223" t="s">
        <v>1228</v>
      </c>
      <c r="G395" s="224"/>
      <c r="H395" s="218">
        <v>38</v>
      </c>
      <c r="I395" s="218"/>
      <c r="J395" s="218"/>
      <c r="K395" s="218"/>
      <c r="M395" s="96"/>
      <c r="Q395" s="261"/>
      <c r="R395" s="168"/>
    </row>
    <row r="396" spans="2:18" s="1" customFormat="1" ht="28.5" customHeight="1" x14ac:dyDescent="0.2">
      <c r="B396" s="89"/>
      <c r="C396" s="273" t="s">
        <v>449</v>
      </c>
      <c r="D396" s="273" t="s">
        <v>218</v>
      </c>
      <c r="E396" s="274" t="s">
        <v>497</v>
      </c>
      <c r="F396" s="201" t="s">
        <v>2130</v>
      </c>
      <c r="G396" s="202" t="s">
        <v>348</v>
      </c>
      <c r="H396" s="203">
        <v>152</v>
      </c>
      <c r="I396" s="203"/>
      <c r="J396" s="240"/>
      <c r="K396" s="203"/>
      <c r="L396" s="104" t="s">
        <v>154</v>
      </c>
      <c r="M396" s="105"/>
      <c r="Q396" s="347"/>
      <c r="R396" s="168"/>
    </row>
    <row r="397" spans="2:18" s="12" customFormat="1" x14ac:dyDescent="0.2">
      <c r="B397" s="96"/>
      <c r="C397" s="224"/>
      <c r="D397" s="229" t="s">
        <v>156</v>
      </c>
      <c r="E397" s="225" t="s">
        <v>1</v>
      </c>
      <c r="F397" s="223" t="s">
        <v>1229</v>
      </c>
      <c r="G397" s="224"/>
      <c r="H397" s="218">
        <v>152</v>
      </c>
      <c r="I397" s="218"/>
      <c r="J397" s="218"/>
      <c r="K397" s="218"/>
      <c r="M397" s="96"/>
      <c r="Q397" s="261"/>
      <c r="R397" s="168"/>
    </row>
    <row r="398" spans="2:18" s="1" customFormat="1" ht="44.25" customHeight="1" x14ac:dyDescent="0.2">
      <c r="B398" s="89"/>
      <c r="C398" s="273" t="s">
        <v>452</v>
      </c>
      <c r="D398" s="273" t="s">
        <v>218</v>
      </c>
      <c r="E398" s="274" t="s">
        <v>509</v>
      </c>
      <c r="F398" s="201" t="s">
        <v>2202</v>
      </c>
      <c r="G398" s="202" t="s">
        <v>181</v>
      </c>
      <c r="H398" s="203">
        <v>9.5</v>
      </c>
      <c r="I398" s="203"/>
      <c r="J398" s="240"/>
      <c r="K398" s="203"/>
      <c r="L398" s="104" t="s">
        <v>154</v>
      </c>
      <c r="M398" s="105"/>
      <c r="Q398" s="347"/>
      <c r="R398" s="168"/>
    </row>
    <row r="399" spans="2:18" s="12" customFormat="1" x14ac:dyDescent="0.2">
      <c r="B399" s="96"/>
      <c r="C399" s="224"/>
      <c r="D399" s="229" t="s">
        <v>156</v>
      </c>
      <c r="E399" s="225" t="s">
        <v>1</v>
      </c>
      <c r="F399" s="223" t="s">
        <v>326</v>
      </c>
      <c r="G399" s="224"/>
      <c r="H399" s="218">
        <v>38</v>
      </c>
      <c r="I399" s="218"/>
      <c r="J399" s="218"/>
      <c r="K399" s="218"/>
      <c r="M399" s="96"/>
      <c r="Q399" s="261"/>
      <c r="R399" s="168"/>
    </row>
    <row r="400" spans="2:18" s="12" customFormat="1" x14ac:dyDescent="0.2">
      <c r="B400" s="96"/>
      <c r="C400" s="224"/>
      <c r="D400" s="229" t="s">
        <v>156</v>
      </c>
      <c r="E400" s="224"/>
      <c r="F400" s="223" t="s">
        <v>1845</v>
      </c>
      <c r="G400" s="224"/>
      <c r="H400" s="218">
        <v>9.5</v>
      </c>
      <c r="I400" s="218"/>
      <c r="J400" s="218"/>
      <c r="K400" s="218"/>
      <c r="M400" s="96"/>
      <c r="Q400" s="261"/>
      <c r="R400" s="168"/>
    </row>
    <row r="401" spans="2:18" s="1" customFormat="1" ht="32.25" customHeight="1" x14ac:dyDescent="0.2">
      <c r="B401" s="89"/>
      <c r="C401" s="273" t="s">
        <v>455</v>
      </c>
      <c r="D401" s="273" t="s">
        <v>218</v>
      </c>
      <c r="E401" s="274" t="s">
        <v>511</v>
      </c>
      <c r="F401" s="201" t="s">
        <v>2132</v>
      </c>
      <c r="G401" s="202" t="s">
        <v>348</v>
      </c>
      <c r="H401" s="203">
        <v>38</v>
      </c>
      <c r="I401" s="203"/>
      <c r="J401" s="240"/>
      <c r="K401" s="203"/>
      <c r="L401" s="104" t="s">
        <v>154</v>
      </c>
      <c r="M401" s="105"/>
      <c r="Q401" s="347"/>
      <c r="R401" s="168"/>
    </row>
    <row r="402" spans="2:18" s="1" customFormat="1" ht="37.5" customHeight="1" x14ac:dyDescent="0.2">
      <c r="B402" s="89"/>
      <c r="C402" s="108" t="s">
        <v>458</v>
      </c>
      <c r="D402" s="108" t="s">
        <v>150</v>
      </c>
      <c r="E402" s="109" t="s">
        <v>513</v>
      </c>
      <c r="F402" s="127" t="s">
        <v>1593</v>
      </c>
      <c r="G402" s="128" t="s">
        <v>348</v>
      </c>
      <c r="H402" s="129">
        <v>4</v>
      </c>
      <c r="I402" s="129"/>
      <c r="J402" s="129"/>
      <c r="K402" s="129"/>
      <c r="L402" s="92" t="s">
        <v>154</v>
      </c>
      <c r="M402" s="29"/>
      <c r="Q402" s="261"/>
      <c r="R402" s="168"/>
    </row>
    <row r="403" spans="2:18" s="1" customFormat="1" ht="43.5" customHeight="1" x14ac:dyDescent="0.2">
      <c r="B403" s="89"/>
      <c r="C403" s="273" t="s">
        <v>460</v>
      </c>
      <c r="D403" s="273" t="s">
        <v>218</v>
      </c>
      <c r="E403" s="274" t="s">
        <v>515</v>
      </c>
      <c r="F403" s="201" t="s">
        <v>1897</v>
      </c>
      <c r="G403" s="202" t="s">
        <v>348</v>
      </c>
      <c r="H403" s="203">
        <v>4</v>
      </c>
      <c r="I403" s="203"/>
      <c r="J403" s="240"/>
      <c r="K403" s="203"/>
      <c r="L403" s="104" t="s">
        <v>154</v>
      </c>
      <c r="M403" s="105"/>
      <c r="Q403" s="347"/>
      <c r="R403" s="168"/>
    </row>
    <row r="404" spans="2:18" s="1" customFormat="1" ht="46.5" customHeight="1" x14ac:dyDescent="0.2">
      <c r="B404" s="89"/>
      <c r="C404" s="273" t="s">
        <v>464</v>
      </c>
      <c r="D404" s="273" t="s">
        <v>218</v>
      </c>
      <c r="E404" s="274" t="s">
        <v>517</v>
      </c>
      <c r="F404" s="201" t="s">
        <v>2129</v>
      </c>
      <c r="G404" s="202" t="s">
        <v>348</v>
      </c>
      <c r="H404" s="203">
        <v>20</v>
      </c>
      <c r="I404" s="203"/>
      <c r="J404" s="240"/>
      <c r="K404" s="203"/>
      <c r="L404" s="104" t="s">
        <v>154</v>
      </c>
      <c r="M404" s="105"/>
      <c r="Q404" s="275"/>
      <c r="R404" s="168"/>
    </row>
    <row r="405" spans="2:18" s="1" customFormat="1" ht="35.25" customHeight="1" x14ac:dyDescent="0.2">
      <c r="B405" s="89"/>
      <c r="C405" s="108" t="s">
        <v>468</v>
      </c>
      <c r="D405" s="108" t="s">
        <v>150</v>
      </c>
      <c r="E405" s="109" t="s">
        <v>519</v>
      </c>
      <c r="F405" s="127" t="s">
        <v>1594</v>
      </c>
      <c r="G405" s="128" t="s">
        <v>348</v>
      </c>
      <c r="H405" s="129">
        <v>20</v>
      </c>
      <c r="I405" s="129"/>
      <c r="J405" s="129"/>
      <c r="K405" s="129"/>
      <c r="L405" s="92" t="s">
        <v>154</v>
      </c>
      <c r="M405" s="29"/>
      <c r="Q405" s="237"/>
      <c r="R405" s="168"/>
    </row>
    <row r="406" spans="2:18" s="1" customFormat="1" ht="56.25" customHeight="1" x14ac:dyDescent="0.2">
      <c r="B406" s="89"/>
      <c r="C406" s="273" t="s">
        <v>475</v>
      </c>
      <c r="D406" s="273" t="s">
        <v>218</v>
      </c>
      <c r="E406" s="274" t="s">
        <v>500</v>
      </c>
      <c r="F406" s="201" t="s">
        <v>2133</v>
      </c>
      <c r="G406" s="202" t="s">
        <v>181</v>
      </c>
      <c r="H406" s="203">
        <v>10</v>
      </c>
      <c r="I406" s="203"/>
      <c r="J406" s="240"/>
      <c r="K406" s="203"/>
      <c r="L406" s="104" t="s">
        <v>154</v>
      </c>
      <c r="M406" s="105"/>
      <c r="Q406" s="275"/>
      <c r="R406" s="168"/>
    </row>
    <row r="407" spans="2:18" s="12" customFormat="1" ht="22.5" x14ac:dyDescent="0.2">
      <c r="B407" s="96"/>
      <c r="C407" s="224"/>
      <c r="D407" s="229" t="s">
        <v>156</v>
      </c>
      <c r="E407" s="224"/>
      <c r="F407" s="223" t="s">
        <v>1846</v>
      </c>
      <c r="G407" s="224"/>
      <c r="H407" s="218">
        <v>10</v>
      </c>
      <c r="I407" s="218"/>
      <c r="J407" s="218"/>
      <c r="K407" s="218"/>
      <c r="M407" s="96"/>
      <c r="Q407" s="157"/>
      <c r="R407" s="168"/>
    </row>
    <row r="408" spans="2:18" s="1" customFormat="1" ht="33.75" customHeight="1" x14ac:dyDescent="0.2">
      <c r="B408" s="89"/>
      <c r="C408" s="108" t="s">
        <v>477</v>
      </c>
      <c r="D408" s="108" t="s">
        <v>150</v>
      </c>
      <c r="E408" s="109" t="s">
        <v>522</v>
      </c>
      <c r="F408" s="127" t="s">
        <v>2010</v>
      </c>
      <c r="G408" s="128" t="s">
        <v>348</v>
      </c>
      <c r="H408" s="129">
        <v>30</v>
      </c>
      <c r="I408" s="129"/>
      <c r="J408" s="129"/>
      <c r="K408" s="129"/>
      <c r="L408" s="92" t="s">
        <v>154</v>
      </c>
      <c r="M408" s="29"/>
      <c r="Q408" s="237"/>
      <c r="R408" s="168"/>
    </row>
    <row r="409" spans="2:18" s="1" customFormat="1" ht="58.5" customHeight="1" x14ac:dyDescent="0.2">
      <c r="B409" s="89"/>
      <c r="C409" s="273" t="s">
        <v>481</v>
      </c>
      <c r="D409" s="273" t="s">
        <v>218</v>
      </c>
      <c r="E409" s="274" t="s">
        <v>500</v>
      </c>
      <c r="F409" s="201" t="s">
        <v>2133</v>
      </c>
      <c r="G409" s="202" t="s">
        <v>181</v>
      </c>
      <c r="H409" s="203">
        <v>15</v>
      </c>
      <c r="I409" s="203"/>
      <c r="J409" s="240"/>
      <c r="K409" s="203"/>
      <c r="L409" s="104" t="s">
        <v>154</v>
      </c>
      <c r="M409" s="105"/>
      <c r="Q409" s="275"/>
      <c r="R409" s="168"/>
    </row>
    <row r="410" spans="2:18" s="12" customFormat="1" ht="13.5" customHeight="1" x14ac:dyDescent="0.2">
      <c r="B410" s="96"/>
      <c r="C410" s="224"/>
      <c r="D410" s="229" t="s">
        <v>156</v>
      </c>
      <c r="E410" s="224"/>
      <c r="F410" s="223" t="s">
        <v>1847</v>
      </c>
      <c r="G410" s="224"/>
      <c r="H410" s="218">
        <v>15</v>
      </c>
      <c r="I410" s="218"/>
      <c r="J410" s="218"/>
      <c r="K410" s="218"/>
      <c r="M410" s="96"/>
      <c r="Q410" s="157"/>
      <c r="R410" s="168"/>
    </row>
    <row r="411" spans="2:18" s="1" customFormat="1" ht="30" customHeight="1" x14ac:dyDescent="0.2">
      <c r="B411" s="89"/>
      <c r="C411" s="108" t="s">
        <v>483</v>
      </c>
      <c r="D411" s="108" t="s">
        <v>150</v>
      </c>
      <c r="E411" s="109" t="s">
        <v>525</v>
      </c>
      <c r="F411" s="127" t="s">
        <v>526</v>
      </c>
      <c r="G411" s="128" t="s">
        <v>169</v>
      </c>
      <c r="H411" s="129">
        <v>2.7</v>
      </c>
      <c r="I411" s="129"/>
      <c r="J411" s="129"/>
      <c r="K411" s="129"/>
      <c r="L411" s="92" t="s">
        <v>154</v>
      </c>
      <c r="M411" s="29"/>
      <c r="Q411" s="237"/>
      <c r="R411" s="168"/>
    </row>
    <row r="412" spans="2:18" s="11" customFormat="1" ht="22.9" customHeight="1" x14ac:dyDescent="0.2">
      <c r="B412" s="85"/>
      <c r="C412" s="267"/>
      <c r="D412" s="268" t="s">
        <v>56</v>
      </c>
      <c r="E412" s="269" t="s">
        <v>527</v>
      </c>
      <c r="F412" s="269" t="s">
        <v>528</v>
      </c>
      <c r="G412" s="267"/>
      <c r="H412" s="267"/>
      <c r="I412" s="267"/>
      <c r="J412" s="267"/>
      <c r="K412" s="270"/>
      <c r="M412" s="85"/>
      <c r="Q412" s="238"/>
      <c r="R412" s="168"/>
    </row>
    <row r="413" spans="2:18" s="1" customFormat="1" ht="47.25" customHeight="1" x14ac:dyDescent="0.2">
      <c r="B413" s="89"/>
      <c r="C413" s="108" t="s">
        <v>488</v>
      </c>
      <c r="D413" s="108" t="s">
        <v>150</v>
      </c>
      <c r="E413" s="109" t="s">
        <v>530</v>
      </c>
      <c r="F413" s="127" t="s">
        <v>2074</v>
      </c>
      <c r="G413" s="128" t="s">
        <v>181</v>
      </c>
      <c r="H413" s="129">
        <v>664.8</v>
      </c>
      <c r="I413" s="129"/>
      <c r="J413" s="129"/>
      <c r="K413" s="129"/>
      <c r="L413" s="92" t="s">
        <v>154</v>
      </c>
      <c r="M413" s="29"/>
      <c r="Q413" s="263"/>
      <c r="R413" s="168"/>
    </row>
    <row r="414" spans="2:18" s="12" customFormat="1" x14ac:dyDescent="0.2">
      <c r="B414" s="96"/>
      <c r="C414" s="224"/>
      <c r="D414" s="229" t="s">
        <v>156</v>
      </c>
      <c r="E414" s="225" t="s">
        <v>1</v>
      </c>
      <c r="F414" s="223" t="s">
        <v>1220</v>
      </c>
      <c r="G414" s="224"/>
      <c r="H414" s="218">
        <v>595.5</v>
      </c>
      <c r="I414" s="224"/>
      <c r="J414" s="224"/>
      <c r="K414" s="224"/>
      <c r="M414" s="96"/>
      <c r="Q414" s="139"/>
      <c r="R414" s="168"/>
    </row>
    <row r="415" spans="2:18" s="12" customFormat="1" x14ac:dyDescent="0.2">
      <c r="B415" s="96"/>
      <c r="C415" s="224"/>
      <c r="D415" s="229" t="s">
        <v>156</v>
      </c>
      <c r="E415" s="225" t="s">
        <v>1</v>
      </c>
      <c r="F415" s="223" t="s">
        <v>1221</v>
      </c>
      <c r="G415" s="224"/>
      <c r="H415" s="218">
        <v>48.8</v>
      </c>
      <c r="I415" s="224"/>
      <c r="J415" s="224"/>
      <c r="K415" s="224"/>
      <c r="M415" s="96"/>
    </row>
    <row r="416" spans="2:18" s="12" customFormat="1" x14ac:dyDescent="0.2">
      <c r="B416" s="96"/>
      <c r="C416" s="224"/>
      <c r="D416" s="229" t="s">
        <v>156</v>
      </c>
      <c r="E416" s="225" t="s">
        <v>1</v>
      </c>
      <c r="F416" s="223" t="s">
        <v>1230</v>
      </c>
      <c r="G416" s="224"/>
      <c r="H416" s="218">
        <v>13.5</v>
      </c>
      <c r="I416" s="224"/>
      <c r="J416" s="224"/>
      <c r="K416" s="224"/>
      <c r="M416" s="96"/>
    </row>
    <row r="417" spans="2:18" s="12" customFormat="1" x14ac:dyDescent="0.2">
      <c r="B417" s="96"/>
      <c r="C417" s="224"/>
      <c r="D417" s="229" t="s">
        <v>156</v>
      </c>
      <c r="E417" s="225" t="s">
        <v>1</v>
      </c>
      <c r="F417" s="223" t="s">
        <v>1231</v>
      </c>
      <c r="G417" s="224"/>
      <c r="H417" s="218">
        <v>7</v>
      </c>
      <c r="I417" s="224"/>
      <c r="J417" s="224"/>
      <c r="K417" s="224"/>
      <c r="M417" s="96"/>
    </row>
    <row r="418" spans="2:18" s="13" customFormat="1" x14ac:dyDescent="0.2">
      <c r="B418" s="100"/>
      <c r="C418" s="224"/>
      <c r="D418" s="229" t="s">
        <v>156</v>
      </c>
      <c r="E418" s="225" t="s">
        <v>1</v>
      </c>
      <c r="F418" s="223" t="s">
        <v>188</v>
      </c>
      <c r="G418" s="224"/>
      <c r="H418" s="218">
        <v>664.8</v>
      </c>
      <c r="I418" s="224"/>
      <c r="J418" s="224"/>
      <c r="K418" s="224"/>
      <c r="M418" s="100"/>
    </row>
    <row r="419" spans="2:18" s="1" customFormat="1" ht="36.75" customHeight="1" x14ac:dyDescent="0.2">
      <c r="B419" s="89"/>
      <c r="C419" s="273" t="s">
        <v>496</v>
      </c>
      <c r="D419" s="273" t="s">
        <v>218</v>
      </c>
      <c r="E419" s="274" t="s">
        <v>532</v>
      </c>
      <c r="F419" s="201" t="s">
        <v>1956</v>
      </c>
      <c r="G419" s="202" t="s">
        <v>181</v>
      </c>
      <c r="H419" s="203">
        <v>52.29</v>
      </c>
      <c r="I419" s="203"/>
      <c r="J419" s="240"/>
      <c r="K419" s="203"/>
      <c r="L419" s="104" t="s">
        <v>154</v>
      </c>
      <c r="M419" s="105"/>
      <c r="Q419" s="275"/>
      <c r="R419" s="168"/>
    </row>
    <row r="420" spans="2:18" s="12" customFormat="1" x14ac:dyDescent="0.2">
      <c r="B420" s="96"/>
      <c r="D420" s="97" t="s">
        <v>156</v>
      </c>
      <c r="E420" s="98" t="s">
        <v>1</v>
      </c>
      <c r="F420" s="99" t="s">
        <v>1232</v>
      </c>
      <c r="H420" s="140">
        <v>1.05</v>
      </c>
      <c r="M420" s="96"/>
      <c r="Q420" s="157"/>
    </row>
    <row r="421" spans="2:18" s="12" customFormat="1" x14ac:dyDescent="0.2">
      <c r="B421" s="96"/>
      <c r="C421" s="224"/>
      <c r="D421" s="229" t="s">
        <v>156</v>
      </c>
      <c r="E421" s="225" t="s">
        <v>1</v>
      </c>
      <c r="F421" s="223" t="s">
        <v>1233</v>
      </c>
      <c r="G421" s="224"/>
      <c r="H421" s="218">
        <v>51.24</v>
      </c>
      <c r="I421" s="224"/>
      <c r="J421" s="224"/>
      <c r="K421" s="224"/>
      <c r="M421" s="96"/>
      <c r="Q421" s="157"/>
    </row>
    <row r="422" spans="2:18" s="13" customFormat="1" x14ac:dyDescent="0.2">
      <c r="B422" s="100"/>
      <c r="C422" s="224"/>
      <c r="D422" s="229" t="s">
        <v>156</v>
      </c>
      <c r="E422" s="225" t="s">
        <v>1</v>
      </c>
      <c r="F422" s="223" t="s">
        <v>188</v>
      </c>
      <c r="G422" s="224"/>
      <c r="H422" s="218">
        <v>52.29</v>
      </c>
      <c r="I422" s="224"/>
      <c r="J422" s="224"/>
      <c r="K422" s="224"/>
      <c r="M422" s="100"/>
      <c r="Q422" s="235"/>
    </row>
    <row r="423" spans="2:18" s="1" customFormat="1" ht="36" customHeight="1" x14ac:dyDescent="0.2">
      <c r="B423" s="89"/>
      <c r="C423" s="273" t="s">
        <v>499</v>
      </c>
      <c r="D423" s="273" t="s">
        <v>218</v>
      </c>
      <c r="E423" s="274" t="s">
        <v>540</v>
      </c>
      <c r="F423" s="201" t="s">
        <v>1957</v>
      </c>
      <c r="G423" s="202" t="s">
        <v>181</v>
      </c>
      <c r="H423" s="203">
        <v>639.46</v>
      </c>
      <c r="I423" s="203"/>
      <c r="J423" s="240"/>
      <c r="K423" s="203"/>
      <c r="L423" s="104" t="s">
        <v>154</v>
      </c>
      <c r="M423" s="105"/>
      <c r="Q423" s="275"/>
      <c r="R423" s="168"/>
    </row>
    <row r="424" spans="2:18" s="12" customFormat="1" x14ac:dyDescent="0.2">
      <c r="B424" s="96"/>
      <c r="C424" s="224"/>
      <c r="D424" s="229" t="s">
        <v>156</v>
      </c>
      <c r="E424" s="225" t="s">
        <v>1</v>
      </c>
      <c r="F424" s="223" t="s">
        <v>1234</v>
      </c>
      <c r="G424" s="224"/>
      <c r="H424" s="218">
        <v>14.18</v>
      </c>
      <c r="I424" s="224"/>
      <c r="J424" s="224"/>
      <c r="K424" s="224"/>
      <c r="M424" s="96"/>
    </row>
    <row r="425" spans="2:18" s="12" customFormat="1" x14ac:dyDescent="0.2">
      <c r="B425" s="96"/>
      <c r="C425" s="224"/>
      <c r="D425" s="229" t="s">
        <v>156</v>
      </c>
      <c r="E425" s="225" t="s">
        <v>1</v>
      </c>
      <c r="F425" s="223" t="s">
        <v>1235</v>
      </c>
      <c r="G425" s="224"/>
      <c r="H425" s="218">
        <v>625.28</v>
      </c>
      <c r="I425" s="224"/>
      <c r="J425" s="224"/>
      <c r="K425" s="224"/>
      <c r="M425" s="96"/>
    </row>
    <row r="426" spans="2:18" s="13" customFormat="1" x14ac:dyDescent="0.2">
      <c r="B426" s="100"/>
      <c r="C426" s="224"/>
      <c r="D426" s="229" t="s">
        <v>156</v>
      </c>
      <c r="E426" s="225" t="s">
        <v>1</v>
      </c>
      <c r="F426" s="223" t="s">
        <v>188</v>
      </c>
      <c r="G426" s="224"/>
      <c r="H426" s="218">
        <v>639.46</v>
      </c>
      <c r="I426" s="224"/>
      <c r="J426" s="224"/>
      <c r="K426" s="224"/>
      <c r="M426" s="100"/>
    </row>
    <row r="427" spans="2:18" s="1" customFormat="1" ht="30.75" customHeight="1" x14ac:dyDescent="0.2">
      <c r="B427" s="89"/>
      <c r="C427" s="108" t="s">
        <v>501</v>
      </c>
      <c r="D427" s="108" t="s">
        <v>150</v>
      </c>
      <c r="E427" s="109" t="s">
        <v>547</v>
      </c>
      <c r="F427" s="127" t="s">
        <v>548</v>
      </c>
      <c r="G427" s="128" t="s">
        <v>169</v>
      </c>
      <c r="H427" s="129">
        <v>2.1</v>
      </c>
      <c r="I427" s="129"/>
      <c r="J427" s="129"/>
      <c r="K427" s="129"/>
      <c r="L427" s="92" t="s">
        <v>154</v>
      </c>
      <c r="M427" s="29"/>
      <c r="R427" s="168"/>
    </row>
    <row r="428" spans="2:18" s="11" customFormat="1" ht="22.9" customHeight="1" x14ac:dyDescent="0.2">
      <c r="B428" s="85"/>
      <c r="C428" s="267"/>
      <c r="D428" s="268" t="s">
        <v>56</v>
      </c>
      <c r="E428" s="269" t="s">
        <v>549</v>
      </c>
      <c r="F428" s="269" t="s">
        <v>550</v>
      </c>
      <c r="G428" s="267"/>
      <c r="H428" s="267"/>
      <c r="I428" s="267"/>
      <c r="J428" s="321"/>
      <c r="K428" s="270"/>
      <c r="M428" s="85"/>
    </row>
    <row r="429" spans="2:18" s="1" customFormat="1" ht="31.5" customHeight="1" x14ac:dyDescent="0.2">
      <c r="B429" s="89"/>
      <c r="C429" s="108" t="s">
        <v>503</v>
      </c>
      <c r="D429" s="108" t="s">
        <v>150</v>
      </c>
      <c r="E429" s="109" t="s">
        <v>555</v>
      </c>
      <c r="F429" s="127" t="s">
        <v>1788</v>
      </c>
      <c r="G429" s="128" t="s">
        <v>234</v>
      </c>
      <c r="H429" s="129">
        <v>6.85</v>
      </c>
      <c r="I429" s="129"/>
      <c r="J429" s="129"/>
      <c r="K429" s="129"/>
      <c r="L429" s="92" t="s">
        <v>154</v>
      </c>
      <c r="M429" s="29"/>
      <c r="R429" s="168"/>
    </row>
    <row r="430" spans="2:18" s="1" customFormat="1" ht="32.25" customHeight="1" x14ac:dyDescent="0.2">
      <c r="B430" s="89"/>
      <c r="C430" s="108" t="s">
        <v>506</v>
      </c>
      <c r="D430" s="108" t="s">
        <v>150</v>
      </c>
      <c r="E430" s="109" t="s">
        <v>555</v>
      </c>
      <c r="F430" s="127" t="s">
        <v>1789</v>
      </c>
      <c r="G430" s="128" t="s">
        <v>234</v>
      </c>
      <c r="H430" s="129">
        <v>2.36</v>
      </c>
      <c r="I430" s="129"/>
      <c r="J430" s="129"/>
      <c r="K430" s="129"/>
      <c r="L430" s="92" t="s">
        <v>154</v>
      </c>
      <c r="M430" s="29"/>
    </row>
    <row r="431" spans="2:18" s="1" customFormat="1" ht="30.75" customHeight="1" x14ac:dyDescent="0.2">
      <c r="B431" s="89"/>
      <c r="C431" s="108" t="s">
        <v>508</v>
      </c>
      <c r="D431" s="108" t="s">
        <v>150</v>
      </c>
      <c r="E431" s="109" t="s">
        <v>557</v>
      </c>
      <c r="F431" s="127" t="s">
        <v>1790</v>
      </c>
      <c r="G431" s="128" t="s">
        <v>234</v>
      </c>
      <c r="H431" s="129">
        <v>6.85</v>
      </c>
      <c r="I431" s="129"/>
      <c r="J431" s="129"/>
      <c r="K431" s="129"/>
      <c r="L431" s="92" t="s">
        <v>154</v>
      </c>
      <c r="M431" s="29"/>
    </row>
    <row r="432" spans="2:18" s="159" customFormat="1" ht="30.75" customHeight="1" x14ac:dyDescent="0.2">
      <c r="B432" s="89"/>
      <c r="C432" s="108">
        <v>82</v>
      </c>
      <c r="D432" s="108" t="s">
        <v>150</v>
      </c>
      <c r="E432" s="109" t="s">
        <v>1236</v>
      </c>
      <c r="F432" s="127" t="s">
        <v>1791</v>
      </c>
      <c r="G432" s="128" t="s">
        <v>234</v>
      </c>
      <c r="H432" s="129">
        <v>28.56</v>
      </c>
      <c r="I432" s="129"/>
      <c r="J432" s="129"/>
      <c r="K432" s="129"/>
      <c r="L432" s="92"/>
      <c r="M432" s="29"/>
    </row>
    <row r="433" spans="2:18" s="1" customFormat="1" ht="34.5" customHeight="1" x14ac:dyDescent="0.2">
      <c r="B433" s="89"/>
      <c r="C433" s="108">
        <v>83</v>
      </c>
      <c r="D433" s="108" t="s">
        <v>150</v>
      </c>
      <c r="E433" s="109" t="s">
        <v>1849</v>
      </c>
      <c r="F433" s="127" t="s">
        <v>1793</v>
      </c>
      <c r="G433" s="128" t="s">
        <v>234</v>
      </c>
      <c r="H433" s="129">
        <v>1.36</v>
      </c>
      <c r="I433" s="129"/>
      <c r="J433" s="129"/>
      <c r="K433" s="129"/>
      <c r="L433" s="92" t="s">
        <v>154</v>
      </c>
      <c r="M433" s="29"/>
      <c r="N433" s="134">
        <v>2.76</v>
      </c>
    </row>
    <row r="434" spans="2:18" s="1" customFormat="1" ht="37.5" customHeight="1" x14ac:dyDescent="0.2">
      <c r="B434" s="89"/>
      <c r="C434" s="108">
        <v>84</v>
      </c>
      <c r="D434" s="108" t="s">
        <v>150</v>
      </c>
      <c r="E434" s="109" t="s">
        <v>573</v>
      </c>
      <c r="F434" s="127" t="s">
        <v>1570</v>
      </c>
      <c r="G434" s="128" t="s">
        <v>234</v>
      </c>
      <c r="H434" s="129">
        <v>30.5</v>
      </c>
      <c r="I434" s="129"/>
      <c r="J434" s="129"/>
      <c r="K434" s="129"/>
      <c r="L434" s="92" t="s">
        <v>154</v>
      </c>
      <c r="M434" s="29"/>
    </row>
    <row r="435" spans="2:18" s="12" customFormat="1" x14ac:dyDescent="0.2">
      <c r="B435" s="96"/>
      <c r="C435" s="224"/>
      <c r="D435" s="229" t="s">
        <v>156</v>
      </c>
      <c r="E435" s="225" t="s">
        <v>1</v>
      </c>
      <c r="F435" s="223" t="s">
        <v>1237</v>
      </c>
      <c r="G435" s="224"/>
      <c r="H435" s="218">
        <v>16.5</v>
      </c>
      <c r="I435" s="224"/>
      <c r="J435" s="224"/>
      <c r="K435" s="224"/>
      <c r="M435" s="96"/>
    </row>
    <row r="436" spans="2:18" s="12" customFormat="1" x14ac:dyDescent="0.2">
      <c r="B436" s="96"/>
      <c r="C436" s="224"/>
      <c r="D436" s="229" t="s">
        <v>156</v>
      </c>
      <c r="E436" s="225" t="s">
        <v>1</v>
      </c>
      <c r="F436" s="223" t="s">
        <v>576</v>
      </c>
      <c r="G436" s="224"/>
      <c r="H436" s="218">
        <v>4.8</v>
      </c>
      <c r="I436" s="224"/>
      <c r="J436" s="224"/>
      <c r="K436" s="224"/>
      <c r="M436" s="96"/>
    </row>
    <row r="437" spans="2:18" s="12" customFormat="1" x14ac:dyDescent="0.2">
      <c r="B437" s="96"/>
      <c r="C437" s="224"/>
      <c r="D437" s="229" t="s">
        <v>156</v>
      </c>
      <c r="E437" s="225" t="s">
        <v>1</v>
      </c>
      <c r="F437" s="223" t="s">
        <v>1238</v>
      </c>
      <c r="G437" s="224"/>
      <c r="H437" s="218">
        <v>2.4</v>
      </c>
      <c r="I437" s="224"/>
      <c r="J437" s="224"/>
      <c r="K437" s="224"/>
      <c r="M437" s="96"/>
    </row>
    <row r="438" spans="2:18" s="12" customFormat="1" x14ac:dyDescent="0.2">
      <c r="B438" s="96"/>
      <c r="C438" s="224"/>
      <c r="D438" s="229" t="s">
        <v>156</v>
      </c>
      <c r="E438" s="225" t="s">
        <v>1</v>
      </c>
      <c r="F438" s="223" t="s">
        <v>1093</v>
      </c>
      <c r="G438" s="224"/>
      <c r="H438" s="218">
        <v>1.2</v>
      </c>
      <c r="I438" s="224"/>
      <c r="J438" s="224"/>
      <c r="K438" s="224"/>
      <c r="M438" s="96"/>
    </row>
    <row r="439" spans="2:18" s="12" customFormat="1" x14ac:dyDescent="0.2">
      <c r="B439" s="96"/>
      <c r="C439" s="224"/>
      <c r="D439" s="229" t="s">
        <v>156</v>
      </c>
      <c r="E439" s="225" t="s">
        <v>1</v>
      </c>
      <c r="F439" s="223" t="s">
        <v>1239</v>
      </c>
      <c r="G439" s="224"/>
      <c r="H439" s="218">
        <v>5.6</v>
      </c>
      <c r="I439" s="224"/>
      <c r="J439" s="224"/>
      <c r="K439" s="224"/>
      <c r="M439" s="96"/>
    </row>
    <row r="440" spans="2:18" s="13" customFormat="1" x14ac:dyDescent="0.2">
      <c r="B440" s="100"/>
      <c r="C440" s="224"/>
      <c r="D440" s="229" t="s">
        <v>156</v>
      </c>
      <c r="E440" s="225" t="s">
        <v>1</v>
      </c>
      <c r="F440" s="223" t="s">
        <v>188</v>
      </c>
      <c r="G440" s="224"/>
      <c r="H440" s="218">
        <v>30.5</v>
      </c>
      <c r="I440" s="224"/>
      <c r="J440" s="224"/>
      <c r="K440" s="224"/>
      <c r="M440" s="100"/>
    </row>
    <row r="441" spans="2:18" s="1" customFormat="1" ht="34.5" customHeight="1" x14ac:dyDescent="0.2">
      <c r="B441" s="89"/>
      <c r="C441" s="108" t="s">
        <v>514</v>
      </c>
      <c r="D441" s="108" t="s">
        <v>150</v>
      </c>
      <c r="E441" s="109" t="s">
        <v>1240</v>
      </c>
      <c r="F441" s="127" t="s">
        <v>1792</v>
      </c>
      <c r="G441" s="128" t="s">
        <v>234</v>
      </c>
      <c r="H441" s="129">
        <v>29.56</v>
      </c>
      <c r="I441" s="129"/>
      <c r="J441" s="129"/>
      <c r="K441" s="129"/>
      <c r="L441" s="92" t="s">
        <v>154</v>
      </c>
      <c r="M441" s="29"/>
      <c r="R441" s="168"/>
    </row>
    <row r="442" spans="2:18" s="1" customFormat="1" ht="35.25" customHeight="1" x14ac:dyDescent="0.2">
      <c r="B442" s="89"/>
      <c r="C442" s="108" t="s">
        <v>516</v>
      </c>
      <c r="D442" s="108" t="s">
        <v>150</v>
      </c>
      <c r="E442" s="109" t="s">
        <v>588</v>
      </c>
      <c r="F442" s="127" t="s">
        <v>1600</v>
      </c>
      <c r="G442" s="128" t="s">
        <v>234</v>
      </c>
      <c r="H442" s="129">
        <v>45.88</v>
      </c>
      <c r="I442" s="129"/>
      <c r="J442" s="129"/>
      <c r="K442" s="129"/>
      <c r="L442" s="92" t="s">
        <v>154</v>
      </c>
      <c r="M442" s="29"/>
    </row>
    <row r="443" spans="2:18" s="12" customFormat="1" x14ac:dyDescent="0.2">
      <c r="B443" s="96"/>
      <c r="C443" s="224"/>
      <c r="D443" s="229" t="s">
        <v>156</v>
      </c>
      <c r="E443" s="225" t="s">
        <v>1</v>
      </c>
      <c r="F443" s="223" t="s">
        <v>1241</v>
      </c>
      <c r="G443" s="224"/>
      <c r="H443" s="218">
        <v>45.88</v>
      </c>
      <c r="I443" s="218"/>
      <c r="J443" s="218"/>
      <c r="K443" s="218"/>
      <c r="M443" s="96"/>
    </row>
    <row r="444" spans="2:18" s="1" customFormat="1" ht="44.25" customHeight="1" x14ac:dyDescent="0.2">
      <c r="B444" s="89"/>
      <c r="C444" s="108" t="s">
        <v>518</v>
      </c>
      <c r="D444" s="108" t="s">
        <v>150</v>
      </c>
      <c r="E444" s="109" t="s">
        <v>594</v>
      </c>
      <c r="F444" s="127" t="s">
        <v>1572</v>
      </c>
      <c r="G444" s="128" t="s">
        <v>234</v>
      </c>
      <c r="H444" s="129">
        <v>219.53</v>
      </c>
      <c r="I444" s="129"/>
      <c r="J444" s="129"/>
      <c r="K444" s="129"/>
      <c r="L444" s="92" t="s">
        <v>154</v>
      </c>
      <c r="M444" s="29"/>
    </row>
    <row r="445" spans="2:18" s="12" customFormat="1" x14ac:dyDescent="0.2">
      <c r="B445" s="96"/>
      <c r="C445" s="224"/>
      <c r="D445" s="229" t="s">
        <v>156</v>
      </c>
      <c r="E445" s="225" t="s">
        <v>1</v>
      </c>
      <c r="F445" s="223" t="s">
        <v>1242</v>
      </c>
      <c r="G445" s="224"/>
      <c r="H445" s="218">
        <v>219.53</v>
      </c>
      <c r="I445" s="218"/>
      <c r="J445" s="218"/>
      <c r="K445" s="218"/>
      <c r="M445" s="96"/>
    </row>
    <row r="446" spans="2:18" s="1" customFormat="1" ht="32.25" customHeight="1" x14ac:dyDescent="0.2">
      <c r="B446" s="89"/>
      <c r="C446" s="108" t="s">
        <v>520</v>
      </c>
      <c r="D446" s="108" t="s">
        <v>150</v>
      </c>
      <c r="E446" s="109" t="s">
        <v>1243</v>
      </c>
      <c r="F446" s="127" t="s">
        <v>1794</v>
      </c>
      <c r="G446" s="128" t="s">
        <v>234</v>
      </c>
      <c r="H446" s="129">
        <v>20.36</v>
      </c>
      <c r="I446" s="129"/>
      <c r="J446" s="129"/>
      <c r="K446" s="129"/>
      <c r="L446" s="92" t="s">
        <v>154</v>
      </c>
      <c r="M446" s="29"/>
      <c r="R446" s="168"/>
    </row>
    <row r="447" spans="2:18" s="1" customFormat="1" ht="30" customHeight="1" x14ac:dyDescent="0.2">
      <c r="B447" s="89"/>
      <c r="C447" s="108" t="s">
        <v>521</v>
      </c>
      <c r="D447" s="108" t="s">
        <v>150</v>
      </c>
      <c r="E447" s="109" t="s">
        <v>597</v>
      </c>
      <c r="F447" s="127" t="s">
        <v>1795</v>
      </c>
      <c r="G447" s="128" t="s">
        <v>234</v>
      </c>
      <c r="H447" s="129">
        <v>110.96</v>
      </c>
      <c r="I447" s="129"/>
      <c r="J447" s="129"/>
      <c r="K447" s="129"/>
      <c r="L447" s="92" t="s">
        <v>154</v>
      </c>
      <c r="M447" s="29"/>
    </row>
    <row r="448" spans="2:18" s="154" customFormat="1" ht="30" customHeight="1" x14ac:dyDescent="0.2">
      <c r="B448" s="89"/>
      <c r="C448" s="108">
        <v>120</v>
      </c>
      <c r="D448" s="108" t="s">
        <v>150</v>
      </c>
      <c r="E448" s="109" t="s">
        <v>1718</v>
      </c>
      <c r="F448" s="127" t="s">
        <v>1796</v>
      </c>
      <c r="G448" s="128" t="s">
        <v>234</v>
      </c>
      <c r="H448" s="129">
        <v>65.349999999999994</v>
      </c>
      <c r="I448" s="129"/>
      <c r="J448" s="129"/>
      <c r="K448" s="129"/>
      <c r="L448" s="92"/>
      <c r="M448" s="29"/>
    </row>
    <row r="449" spans="2:18" s="154" customFormat="1" ht="30" customHeight="1" x14ac:dyDescent="0.2">
      <c r="B449" s="89"/>
      <c r="C449" s="108">
        <v>121</v>
      </c>
      <c r="D449" s="108" t="s">
        <v>150</v>
      </c>
      <c r="E449" s="109" t="s">
        <v>1720</v>
      </c>
      <c r="F449" s="127" t="s">
        <v>1797</v>
      </c>
      <c r="G449" s="128" t="s">
        <v>234</v>
      </c>
      <c r="H449" s="129">
        <v>28.56</v>
      </c>
      <c r="I449" s="129"/>
      <c r="J449" s="129"/>
      <c r="K449" s="129"/>
      <c r="L449" s="92"/>
      <c r="M449" s="29"/>
    </row>
    <row r="450" spans="2:18" s="154" customFormat="1" ht="33.75" customHeight="1" x14ac:dyDescent="0.2">
      <c r="B450" s="89"/>
      <c r="C450" s="108">
        <v>122</v>
      </c>
      <c r="D450" s="108" t="s">
        <v>150</v>
      </c>
      <c r="E450" s="109" t="s">
        <v>1719</v>
      </c>
      <c r="F450" s="127" t="s">
        <v>1798</v>
      </c>
      <c r="G450" s="128" t="s">
        <v>234</v>
      </c>
      <c r="H450" s="129">
        <v>4.3</v>
      </c>
      <c r="I450" s="129"/>
      <c r="J450" s="129"/>
      <c r="K450" s="129"/>
      <c r="L450" s="92"/>
      <c r="M450" s="29"/>
    </row>
    <row r="451" spans="2:18" s="1" customFormat="1" ht="31.5" customHeight="1" x14ac:dyDescent="0.2">
      <c r="B451" s="89"/>
      <c r="C451" s="108">
        <v>89</v>
      </c>
      <c r="D451" s="108" t="s">
        <v>150</v>
      </c>
      <c r="E451" s="109" t="s">
        <v>608</v>
      </c>
      <c r="F451" s="127" t="s">
        <v>609</v>
      </c>
      <c r="G451" s="128" t="s">
        <v>169</v>
      </c>
      <c r="H451" s="129">
        <v>0.49</v>
      </c>
      <c r="I451" s="129"/>
      <c r="J451" s="129"/>
      <c r="K451" s="129"/>
      <c r="L451" s="92" t="s">
        <v>154</v>
      </c>
      <c r="M451" s="29"/>
    </row>
    <row r="452" spans="2:18" s="11" customFormat="1" ht="22.9" customHeight="1" x14ac:dyDescent="0.2">
      <c r="B452" s="85"/>
      <c r="C452" s="267"/>
      <c r="D452" s="268" t="s">
        <v>56</v>
      </c>
      <c r="E452" s="269" t="s">
        <v>610</v>
      </c>
      <c r="F452" s="269" t="s">
        <v>611</v>
      </c>
      <c r="G452" s="267"/>
      <c r="H452" s="267"/>
      <c r="I452" s="267"/>
      <c r="J452" s="267"/>
      <c r="K452" s="270" t="e">
        <f>#REF!</f>
        <v>#REF!</v>
      </c>
      <c r="M452" s="85"/>
    </row>
    <row r="453" spans="2:18" s="1" customFormat="1" ht="45.75" customHeight="1" x14ac:dyDescent="0.2">
      <c r="B453" s="89"/>
      <c r="C453" s="108" t="s">
        <v>524</v>
      </c>
      <c r="D453" s="108" t="s">
        <v>150</v>
      </c>
      <c r="E453" s="109" t="s">
        <v>613</v>
      </c>
      <c r="F453" s="127" t="s">
        <v>1898</v>
      </c>
      <c r="G453" s="128" t="s">
        <v>234</v>
      </c>
      <c r="H453" s="129">
        <v>4.9000000000000004</v>
      </c>
      <c r="I453" s="129"/>
      <c r="J453" s="129"/>
      <c r="K453" s="129"/>
      <c r="L453" s="92" t="s">
        <v>1</v>
      </c>
      <c r="M453" s="29"/>
      <c r="Q453" s="127"/>
      <c r="R453" s="168"/>
    </row>
    <row r="454" spans="2:18" s="1" customFormat="1" ht="86.25" customHeight="1" x14ac:dyDescent="0.2">
      <c r="B454" s="89"/>
      <c r="C454" s="108" t="s">
        <v>529</v>
      </c>
      <c r="D454" s="108" t="s">
        <v>150</v>
      </c>
      <c r="E454" s="109" t="s">
        <v>622</v>
      </c>
      <c r="F454" s="127" t="s">
        <v>1850</v>
      </c>
      <c r="G454" s="128" t="s">
        <v>181</v>
      </c>
      <c r="H454" s="129">
        <v>54.02</v>
      </c>
      <c r="I454" s="129"/>
      <c r="J454" s="129"/>
      <c r="K454" s="129"/>
      <c r="L454" s="92" t="s">
        <v>1</v>
      </c>
      <c r="M454" s="29"/>
    </row>
    <row r="455" spans="2:18" s="12" customFormat="1" x14ac:dyDescent="0.2">
      <c r="B455" s="96"/>
      <c r="C455" s="224"/>
      <c r="D455" s="229" t="s">
        <v>156</v>
      </c>
      <c r="E455" s="225" t="s">
        <v>1</v>
      </c>
      <c r="F455" s="223" t="s">
        <v>1208</v>
      </c>
      <c r="G455" s="224"/>
      <c r="H455" s="218">
        <v>38.78</v>
      </c>
      <c r="I455" s="224"/>
      <c r="J455" s="224"/>
      <c r="K455" s="224"/>
      <c r="M455" s="96"/>
    </row>
    <row r="456" spans="2:18" s="12" customFormat="1" x14ac:dyDescent="0.2">
      <c r="B456" s="96"/>
      <c r="C456" s="224"/>
      <c r="D456" s="229" t="s">
        <v>156</v>
      </c>
      <c r="E456" s="225" t="s">
        <v>1</v>
      </c>
      <c r="F456" s="223" t="s">
        <v>1209</v>
      </c>
      <c r="G456" s="224"/>
      <c r="H456" s="218">
        <v>8.64</v>
      </c>
      <c r="I456" s="224"/>
      <c r="J456" s="224"/>
      <c r="K456" s="224"/>
      <c r="M456" s="96"/>
    </row>
    <row r="457" spans="2:18" s="12" customFormat="1" x14ac:dyDescent="0.2">
      <c r="B457" s="96"/>
      <c r="C457" s="224"/>
      <c r="D457" s="229" t="s">
        <v>156</v>
      </c>
      <c r="E457" s="225" t="s">
        <v>1</v>
      </c>
      <c r="F457" s="223" t="s">
        <v>1210</v>
      </c>
      <c r="G457" s="224"/>
      <c r="H457" s="218">
        <v>2.16</v>
      </c>
      <c r="I457" s="224"/>
      <c r="J457" s="224"/>
      <c r="K457" s="224"/>
      <c r="M457" s="96"/>
    </row>
    <row r="458" spans="2:18" s="12" customFormat="1" x14ac:dyDescent="0.2">
      <c r="B458" s="96"/>
      <c r="C458" s="224"/>
      <c r="D458" s="229" t="s">
        <v>156</v>
      </c>
      <c r="E458" s="225" t="s">
        <v>1</v>
      </c>
      <c r="F458" s="223" t="s">
        <v>1074</v>
      </c>
      <c r="G458" s="224"/>
      <c r="H458" s="218">
        <v>1.08</v>
      </c>
      <c r="I458" s="224"/>
      <c r="J458" s="224"/>
      <c r="K458" s="224"/>
      <c r="M458" s="96"/>
    </row>
    <row r="459" spans="2:18" s="12" customFormat="1" x14ac:dyDescent="0.2">
      <c r="B459" s="96"/>
      <c r="C459" s="224"/>
      <c r="D459" s="229" t="s">
        <v>156</v>
      </c>
      <c r="E459" s="225" t="s">
        <v>1</v>
      </c>
      <c r="F459" s="223" t="s">
        <v>1211</v>
      </c>
      <c r="G459" s="224"/>
      <c r="H459" s="218">
        <v>3.36</v>
      </c>
      <c r="I459" s="224"/>
      <c r="J459" s="224"/>
      <c r="K459" s="224"/>
      <c r="M459" s="96"/>
    </row>
    <row r="460" spans="2:18" s="13" customFormat="1" x14ac:dyDescent="0.2">
      <c r="B460" s="100"/>
      <c r="C460" s="224"/>
      <c r="D460" s="229" t="s">
        <v>156</v>
      </c>
      <c r="E460" s="225" t="s">
        <v>1</v>
      </c>
      <c r="F460" s="223" t="s">
        <v>188</v>
      </c>
      <c r="G460" s="224"/>
      <c r="H460" s="218">
        <v>54.02</v>
      </c>
      <c r="I460" s="224"/>
      <c r="J460" s="224"/>
      <c r="K460" s="224"/>
      <c r="M460" s="100"/>
    </row>
    <row r="461" spans="2:18" s="1" customFormat="1" ht="60.75" customHeight="1" x14ac:dyDescent="0.2">
      <c r="B461" s="89"/>
      <c r="C461" s="273" t="s">
        <v>531</v>
      </c>
      <c r="D461" s="273" t="s">
        <v>218</v>
      </c>
      <c r="E461" s="274" t="s">
        <v>624</v>
      </c>
      <c r="F461" s="201" t="s">
        <v>2203</v>
      </c>
      <c r="G461" s="202" t="s">
        <v>348</v>
      </c>
      <c r="H461" s="203">
        <v>3</v>
      </c>
      <c r="I461" s="203"/>
      <c r="J461" s="240"/>
      <c r="K461" s="203"/>
      <c r="L461" s="104" t="s">
        <v>1</v>
      </c>
      <c r="M461" s="105"/>
      <c r="R461" s="168"/>
    </row>
    <row r="462" spans="2:18" s="1" customFormat="1" ht="58.5" customHeight="1" x14ac:dyDescent="0.2">
      <c r="B462" s="89"/>
      <c r="C462" s="273" t="s">
        <v>539</v>
      </c>
      <c r="D462" s="273" t="s">
        <v>218</v>
      </c>
      <c r="E462" s="274" t="s">
        <v>629</v>
      </c>
      <c r="F462" s="201" t="s">
        <v>2204</v>
      </c>
      <c r="G462" s="202" t="s">
        <v>348</v>
      </c>
      <c r="H462" s="203">
        <v>4</v>
      </c>
      <c r="I462" s="203"/>
      <c r="J462" s="240"/>
      <c r="K462" s="203"/>
      <c r="L462" s="104" t="s">
        <v>1</v>
      </c>
      <c r="M462" s="105"/>
    </row>
    <row r="463" spans="2:18" s="1" customFormat="1" ht="55.5" customHeight="1" x14ac:dyDescent="0.2">
      <c r="B463" s="89"/>
      <c r="C463" s="273" t="s">
        <v>546</v>
      </c>
      <c r="D463" s="273" t="s">
        <v>218</v>
      </c>
      <c r="E463" s="274" t="s">
        <v>634</v>
      </c>
      <c r="F463" s="201" t="s">
        <v>2205</v>
      </c>
      <c r="G463" s="202" t="s">
        <v>348</v>
      </c>
      <c r="H463" s="203">
        <v>2</v>
      </c>
      <c r="I463" s="203"/>
      <c r="J463" s="240"/>
      <c r="K463" s="203"/>
      <c r="L463" s="104" t="s">
        <v>1</v>
      </c>
      <c r="M463" s="105"/>
    </row>
    <row r="464" spans="2:18" s="1" customFormat="1" ht="57" customHeight="1" x14ac:dyDescent="0.2">
      <c r="B464" s="89"/>
      <c r="C464" s="273" t="s">
        <v>551</v>
      </c>
      <c r="D464" s="273" t="s">
        <v>218</v>
      </c>
      <c r="E464" s="274" t="s">
        <v>636</v>
      </c>
      <c r="F464" s="201" t="s">
        <v>2206</v>
      </c>
      <c r="G464" s="202" t="s">
        <v>348</v>
      </c>
      <c r="H464" s="203">
        <v>1</v>
      </c>
      <c r="I464" s="203"/>
      <c r="J464" s="240"/>
      <c r="K464" s="203"/>
      <c r="L464" s="104" t="s">
        <v>1</v>
      </c>
      <c r="M464" s="105"/>
    </row>
    <row r="465" spans="2:13" s="1" customFormat="1" ht="61.5" customHeight="1" x14ac:dyDescent="0.2">
      <c r="B465" s="89"/>
      <c r="C465" s="273" t="s">
        <v>553</v>
      </c>
      <c r="D465" s="273" t="s">
        <v>218</v>
      </c>
      <c r="E465" s="274" t="s">
        <v>638</v>
      </c>
      <c r="F465" s="201" t="s">
        <v>2207</v>
      </c>
      <c r="G465" s="202" t="s">
        <v>348</v>
      </c>
      <c r="H465" s="203">
        <v>4</v>
      </c>
      <c r="I465" s="203"/>
      <c r="J465" s="240"/>
      <c r="K465" s="203"/>
      <c r="L465" s="104" t="s">
        <v>1</v>
      </c>
      <c r="M465" s="105"/>
    </row>
    <row r="466" spans="2:13" s="1" customFormat="1" ht="61.5" customHeight="1" x14ac:dyDescent="0.2">
      <c r="B466" s="89"/>
      <c r="C466" s="108" t="s">
        <v>554</v>
      </c>
      <c r="D466" s="108" t="s">
        <v>150</v>
      </c>
      <c r="E466" s="109" t="s">
        <v>662</v>
      </c>
      <c r="F466" s="127" t="s">
        <v>1830</v>
      </c>
      <c r="G466" s="128" t="s">
        <v>181</v>
      </c>
      <c r="H466" s="129">
        <v>47.24</v>
      </c>
      <c r="I466" s="129"/>
      <c r="J466" s="129"/>
      <c r="K466" s="129"/>
      <c r="L466" s="92" t="s">
        <v>1</v>
      </c>
      <c r="M466" s="29"/>
    </row>
    <row r="467" spans="2:13" s="12" customFormat="1" x14ac:dyDescent="0.2">
      <c r="B467" s="96"/>
      <c r="C467" s="224"/>
      <c r="D467" s="229" t="s">
        <v>156</v>
      </c>
      <c r="E467" s="225" t="s">
        <v>1</v>
      </c>
      <c r="F467" s="223" t="s">
        <v>1212</v>
      </c>
      <c r="G467" s="224"/>
      <c r="H467" s="218">
        <v>27.41</v>
      </c>
      <c r="I467" s="224"/>
      <c r="J467" s="224"/>
      <c r="K467" s="224"/>
      <c r="M467" s="96"/>
    </row>
    <row r="468" spans="2:13" s="12" customFormat="1" x14ac:dyDescent="0.2">
      <c r="B468" s="96"/>
      <c r="C468" s="224"/>
      <c r="D468" s="229" t="s">
        <v>156</v>
      </c>
      <c r="E468" s="225" t="s">
        <v>1</v>
      </c>
      <c r="F468" s="223" t="s">
        <v>1213</v>
      </c>
      <c r="G468" s="224"/>
      <c r="H468" s="218">
        <v>13.5</v>
      </c>
      <c r="I468" s="224"/>
      <c r="J468" s="224"/>
      <c r="K468" s="224"/>
      <c r="M468" s="96"/>
    </row>
    <row r="469" spans="2:13" s="12" customFormat="1" x14ac:dyDescent="0.2">
      <c r="B469" s="96"/>
      <c r="C469" s="224"/>
      <c r="D469" s="229" t="s">
        <v>156</v>
      </c>
      <c r="E469" s="225" t="s">
        <v>1</v>
      </c>
      <c r="F469" s="223" t="s">
        <v>1214</v>
      </c>
      <c r="G469" s="224"/>
      <c r="H469" s="218">
        <v>4.28</v>
      </c>
      <c r="I469" s="224"/>
      <c r="J469" s="224"/>
      <c r="K469" s="224"/>
      <c r="M469" s="96"/>
    </row>
    <row r="470" spans="2:13" s="12" customFormat="1" x14ac:dyDescent="0.2">
      <c r="B470" s="96"/>
      <c r="C470" s="224"/>
      <c r="D470" s="229" t="s">
        <v>156</v>
      </c>
      <c r="E470" s="225" t="s">
        <v>1</v>
      </c>
      <c r="F470" s="223" t="s">
        <v>1215</v>
      </c>
      <c r="G470" s="224"/>
      <c r="H470" s="218">
        <v>2.0499999999999998</v>
      </c>
      <c r="I470" s="224"/>
      <c r="J470" s="224"/>
      <c r="K470" s="224"/>
      <c r="M470" s="96"/>
    </row>
    <row r="471" spans="2:13" s="13" customFormat="1" x14ac:dyDescent="0.2">
      <c r="B471" s="100"/>
      <c r="C471" s="224"/>
      <c r="D471" s="229" t="s">
        <v>156</v>
      </c>
      <c r="E471" s="225" t="s">
        <v>1</v>
      </c>
      <c r="F471" s="223" t="s">
        <v>188</v>
      </c>
      <c r="G471" s="224"/>
      <c r="H471" s="218">
        <v>47.24</v>
      </c>
      <c r="I471" s="241"/>
      <c r="J471" s="224"/>
      <c r="K471" s="224"/>
      <c r="M471" s="100"/>
    </row>
    <row r="472" spans="2:13" s="1" customFormat="1" ht="72" customHeight="1" x14ac:dyDescent="0.2">
      <c r="B472" s="89"/>
      <c r="C472" s="273" t="s">
        <v>556</v>
      </c>
      <c r="D472" s="273" t="s">
        <v>218</v>
      </c>
      <c r="E472" s="274" t="s">
        <v>664</v>
      </c>
      <c r="F472" s="201" t="s">
        <v>1851</v>
      </c>
      <c r="G472" s="202" t="s">
        <v>348</v>
      </c>
      <c r="H472" s="203">
        <v>1</v>
      </c>
      <c r="I472" s="203"/>
      <c r="J472" s="240"/>
      <c r="K472" s="203"/>
      <c r="L472" s="104" t="s">
        <v>1</v>
      </c>
      <c r="M472" s="105"/>
    </row>
    <row r="473" spans="2:13" s="1" customFormat="1" ht="48" customHeight="1" x14ac:dyDescent="0.2">
      <c r="B473" s="89"/>
      <c r="C473" s="273" t="s">
        <v>466</v>
      </c>
      <c r="D473" s="273" t="s">
        <v>218</v>
      </c>
      <c r="E473" s="274" t="s">
        <v>666</v>
      </c>
      <c r="F473" s="201" t="s">
        <v>1852</v>
      </c>
      <c r="G473" s="202" t="s">
        <v>348</v>
      </c>
      <c r="H473" s="203">
        <v>1</v>
      </c>
      <c r="I473" s="203"/>
      <c r="J473" s="240"/>
      <c r="K473" s="203"/>
      <c r="L473" s="104" t="s">
        <v>1</v>
      </c>
      <c r="M473" s="105"/>
    </row>
    <row r="474" spans="2:13" s="1" customFormat="1" ht="63.75" customHeight="1" x14ac:dyDescent="0.2">
      <c r="B474" s="89"/>
      <c r="C474" s="273" t="s">
        <v>558</v>
      </c>
      <c r="D474" s="273" t="s">
        <v>218</v>
      </c>
      <c r="E474" s="274" t="s">
        <v>668</v>
      </c>
      <c r="F474" s="201" t="s">
        <v>1853</v>
      </c>
      <c r="G474" s="202" t="s">
        <v>348</v>
      </c>
      <c r="H474" s="203">
        <v>1</v>
      </c>
      <c r="I474" s="203"/>
      <c r="J474" s="240"/>
      <c r="K474" s="203"/>
      <c r="L474" s="104" t="s">
        <v>1</v>
      </c>
      <c r="M474" s="105"/>
    </row>
    <row r="475" spans="2:13" s="1" customFormat="1" ht="44.25" customHeight="1" x14ac:dyDescent="0.2">
      <c r="B475" s="89"/>
      <c r="C475" s="273" t="s">
        <v>560</v>
      </c>
      <c r="D475" s="273" t="s">
        <v>218</v>
      </c>
      <c r="E475" s="274" t="s">
        <v>672</v>
      </c>
      <c r="F475" s="201" t="s">
        <v>1854</v>
      </c>
      <c r="G475" s="202" t="s">
        <v>348</v>
      </c>
      <c r="H475" s="203">
        <v>1</v>
      </c>
      <c r="I475" s="203"/>
      <c r="J475" s="240"/>
      <c r="K475" s="203"/>
      <c r="L475" s="104" t="s">
        <v>1</v>
      </c>
      <c r="M475" s="105"/>
    </row>
    <row r="476" spans="2:13" s="1" customFormat="1" ht="45.75" customHeight="1" x14ac:dyDescent="0.2">
      <c r="B476" s="89"/>
      <c r="C476" s="108" t="s">
        <v>563</v>
      </c>
      <c r="D476" s="108" t="s">
        <v>150</v>
      </c>
      <c r="E476" s="109" t="s">
        <v>1717</v>
      </c>
      <c r="F476" s="127" t="s">
        <v>1690</v>
      </c>
      <c r="G476" s="128" t="s">
        <v>348</v>
      </c>
      <c r="H476" s="129">
        <v>2</v>
      </c>
      <c r="I476" s="129"/>
      <c r="J476" s="129"/>
      <c r="K476" s="129"/>
      <c r="L476" s="92" t="s">
        <v>1</v>
      </c>
      <c r="M476" s="29"/>
    </row>
    <row r="477" spans="2:13" s="1" customFormat="1" ht="57" customHeight="1" x14ac:dyDescent="0.2">
      <c r="B477" s="89"/>
      <c r="C477" s="108" t="s">
        <v>566</v>
      </c>
      <c r="D477" s="108" t="s">
        <v>150</v>
      </c>
      <c r="E477" s="109" t="s">
        <v>674</v>
      </c>
      <c r="F477" s="127" t="s">
        <v>1855</v>
      </c>
      <c r="G477" s="128" t="s">
        <v>181</v>
      </c>
      <c r="H477" s="129">
        <v>117.57</v>
      </c>
      <c r="I477" s="129"/>
      <c r="J477" s="129"/>
      <c r="K477" s="129"/>
      <c r="L477" s="92" t="s">
        <v>675</v>
      </c>
      <c r="M477" s="29"/>
    </row>
    <row r="478" spans="2:13" s="12" customFormat="1" x14ac:dyDescent="0.2">
      <c r="B478" s="96"/>
      <c r="C478" s="224"/>
      <c r="D478" s="229" t="s">
        <v>156</v>
      </c>
      <c r="E478" s="225" t="s">
        <v>1</v>
      </c>
      <c r="F478" s="223" t="s">
        <v>1244</v>
      </c>
      <c r="G478" s="224"/>
      <c r="H478" s="218">
        <v>60.75</v>
      </c>
      <c r="I478" s="224"/>
      <c r="J478" s="224"/>
      <c r="K478" s="224"/>
      <c r="M478" s="96"/>
    </row>
    <row r="479" spans="2:13" s="12" customFormat="1" x14ac:dyDescent="0.2">
      <c r="B479" s="96"/>
      <c r="C479" s="224"/>
      <c r="D479" s="229" t="s">
        <v>156</v>
      </c>
      <c r="E479" s="225" t="s">
        <v>1</v>
      </c>
      <c r="F479" s="223" t="s">
        <v>1245</v>
      </c>
      <c r="G479" s="224"/>
      <c r="H479" s="218">
        <v>5.96</v>
      </c>
      <c r="I479" s="224"/>
      <c r="J479" s="224"/>
      <c r="K479" s="224"/>
      <c r="M479" s="96"/>
    </row>
    <row r="480" spans="2:13" s="12" customFormat="1" x14ac:dyDescent="0.2">
      <c r="B480" s="96"/>
      <c r="C480" s="224"/>
      <c r="D480" s="229" t="s">
        <v>156</v>
      </c>
      <c r="E480" s="225" t="s">
        <v>1</v>
      </c>
      <c r="F480" s="223" t="s">
        <v>1246</v>
      </c>
      <c r="G480" s="224"/>
      <c r="H480" s="218">
        <v>1.95</v>
      </c>
      <c r="I480" s="224"/>
      <c r="J480" s="224"/>
      <c r="K480" s="224"/>
      <c r="M480" s="96"/>
    </row>
    <row r="481" spans="2:18" s="12" customFormat="1" x14ac:dyDescent="0.2">
      <c r="B481" s="96"/>
      <c r="C481" s="224"/>
      <c r="D481" s="229" t="s">
        <v>156</v>
      </c>
      <c r="E481" s="225" t="s">
        <v>1</v>
      </c>
      <c r="F481" s="223" t="s">
        <v>1247</v>
      </c>
      <c r="G481" s="224"/>
      <c r="H481" s="218">
        <v>8.6999999999999993</v>
      </c>
      <c r="I481" s="224"/>
      <c r="J481" s="224"/>
      <c r="K481" s="224"/>
      <c r="M481" s="96"/>
    </row>
    <row r="482" spans="2:18" s="12" customFormat="1" x14ac:dyDescent="0.2">
      <c r="B482" s="96"/>
      <c r="C482" s="224"/>
      <c r="D482" s="229" t="s">
        <v>156</v>
      </c>
      <c r="E482" s="225" t="s">
        <v>1</v>
      </c>
      <c r="F482" s="223" t="s">
        <v>1248</v>
      </c>
      <c r="G482" s="224"/>
      <c r="H482" s="218">
        <v>9.83</v>
      </c>
      <c r="I482" s="224"/>
      <c r="J482" s="224"/>
      <c r="K482" s="224"/>
      <c r="M482" s="96"/>
    </row>
    <row r="483" spans="2:18" s="12" customFormat="1" x14ac:dyDescent="0.2">
      <c r="B483" s="96"/>
      <c r="C483" s="224"/>
      <c r="D483" s="229" t="s">
        <v>156</v>
      </c>
      <c r="E483" s="225" t="s">
        <v>1</v>
      </c>
      <c r="F483" s="223" t="s">
        <v>1249</v>
      </c>
      <c r="G483" s="224"/>
      <c r="H483" s="218">
        <v>7.48</v>
      </c>
      <c r="I483" s="224"/>
      <c r="J483" s="224"/>
      <c r="K483" s="224"/>
      <c r="M483" s="96"/>
    </row>
    <row r="484" spans="2:18" s="12" customFormat="1" x14ac:dyDescent="0.2">
      <c r="B484" s="96"/>
      <c r="C484" s="224"/>
      <c r="D484" s="229" t="s">
        <v>156</v>
      </c>
      <c r="E484" s="225" t="s">
        <v>1</v>
      </c>
      <c r="F484" s="223" t="s">
        <v>1250</v>
      </c>
      <c r="G484" s="224"/>
      <c r="H484" s="218">
        <v>13.5</v>
      </c>
      <c r="I484" s="224"/>
      <c r="J484" s="224"/>
      <c r="K484" s="224"/>
      <c r="M484" s="96"/>
    </row>
    <row r="485" spans="2:18" s="12" customFormat="1" x14ac:dyDescent="0.2">
      <c r="B485" s="96"/>
      <c r="C485" s="224"/>
      <c r="D485" s="229" t="s">
        <v>156</v>
      </c>
      <c r="E485" s="225" t="s">
        <v>1</v>
      </c>
      <c r="F485" s="223" t="s">
        <v>1251</v>
      </c>
      <c r="G485" s="224"/>
      <c r="H485" s="218">
        <v>4.57</v>
      </c>
      <c r="I485" s="224"/>
      <c r="J485" s="224"/>
      <c r="K485" s="224"/>
      <c r="M485" s="96"/>
    </row>
    <row r="486" spans="2:18" s="12" customFormat="1" x14ac:dyDescent="0.2">
      <c r="B486" s="96"/>
      <c r="C486" s="224"/>
      <c r="D486" s="229" t="s">
        <v>156</v>
      </c>
      <c r="E486" s="225" t="s">
        <v>1</v>
      </c>
      <c r="F486" s="223" t="s">
        <v>1252</v>
      </c>
      <c r="G486" s="224"/>
      <c r="H486" s="218">
        <v>2.6</v>
      </c>
      <c r="I486" s="224"/>
      <c r="J486" s="224"/>
      <c r="K486" s="224"/>
      <c r="M486" s="96"/>
    </row>
    <row r="487" spans="2:18" s="12" customFormat="1" x14ac:dyDescent="0.2">
      <c r="B487" s="96"/>
      <c r="C487" s="224"/>
      <c r="D487" s="229" t="s">
        <v>156</v>
      </c>
      <c r="E487" s="225" t="s">
        <v>1</v>
      </c>
      <c r="F487" s="223" t="s">
        <v>1253</v>
      </c>
      <c r="G487" s="224"/>
      <c r="H487" s="218">
        <v>2.0499999999999998</v>
      </c>
      <c r="I487" s="224"/>
      <c r="J487" s="224"/>
      <c r="K487" s="224"/>
      <c r="M487" s="96"/>
    </row>
    <row r="488" spans="2:18" s="139" customFormat="1" x14ac:dyDescent="0.2">
      <c r="B488" s="138"/>
      <c r="C488" s="224"/>
      <c r="D488" s="229" t="s">
        <v>156</v>
      </c>
      <c r="E488" s="225"/>
      <c r="F488" s="223" t="s">
        <v>1723</v>
      </c>
      <c r="G488" s="224"/>
      <c r="H488" s="218">
        <v>0.18</v>
      </c>
      <c r="I488" s="224"/>
      <c r="J488" s="224"/>
      <c r="K488" s="224"/>
      <c r="M488" s="138"/>
    </row>
    <row r="489" spans="2:18" s="13" customFormat="1" x14ac:dyDescent="0.2">
      <c r="B489" s="100"/>
      <c r="C489" s="224"/>
      <c r="D489" s="229" t="s">
        <v>156</v>
      </c>
      <c r="E489" s="225" t="s">
        <v>1</v>
      </c>
      <c r="F489" s="223" t="s">
        <v>188</v>
      </c>
      <c r="G489" s="224"/>
      <c r="H489" s="218">
        <v>117.57</v>
      </c>
      <c r="I489" s="218"/>
      <c r="J489" s="224"/>
      <c r="K489" s="224"/>
      <c r="M489" s="100"/>
    </row>
    <row r="490" spans="2:18" s="1" customFormat="1" ht="21" customHeight="1" x14ac:dyDescent="0.2">
      <c r="B490" s="89"/>
      <c r="C490" s="108" t="s">
        <v>568</v>
      </c>
      <c r="D490" s="108" t="s">
        <v>150</v>
      </c>
      <c r="E490" s="109" t="s">
        <v>684</v>
      </c>
      <c r="F490" s="127" t="s">
        <v>1565</v>
      </c>
      <c r="G490" s="128" t="s">
        <v>181</v>
      </c>
      <c r="H490" s="129">
        <v>117.39</v>
      </c>
      <c r="I490" s="129"/>
      <c r="J490" s="129"/>
      <c r="K490" s="129"/>
      <c r="L490" s="92" t="s">
        <v>1</v>
      </c>
      <c r="M490" s="29"/>
      <c r="R490" s="168"/>
    </row>
    <row r="491" spans="2:18" s="1" customFormat="1" ht="33" customHeight="1" x14ac:dyDescent="0.2">
      <c r="B491" s="89"/>
      <c r="C491" s="108" t="s">
        <v>570</v>
      </c>
      <c r="D491" s="108" t="s">
        <v>150</v>
      </c>
      <c r="E491" s="109" t="s">
        <v>686</v>
      </c>
      <c r="F491" s="127" t="s">
        <v>687</v>
      </c>
      <c r="G491" s="128" t="s">
        <v>169</v>
      </c>
      <c r="H491" s="129">
        <v>0.6</v>
      </c>
      <c r="I491" s="129"/>
      <c r="J491" s="129"/>
      <c r="K491" s="129"/>
      <c r="L491" s="92" t="s">
        <v>154</v>
      </c>
      <c r="M491" s="29"/>
    </row>
    <row r="492" spans="2:18" s="11" customFormat="1" ht="22.9" customHeight="1" x14ac:dyDescent="0.2">
      <c r="B492" s="85"/>
      <c r="C492" s="267"/>
      <c r="D492" s="268" t="s">
        <v>56</v>
      </c>
      <c r="E492" s="269" t="s">
        <v>1254</v>
      </c>
      <c r="F492" s="269" t="s">
        <v>1255</v>
      </c>
      <c r="G492" s="267"/>
      <c r="H492" s="267"/>
      <c r="I492" s="321"/>
      <c r="J492" s="321"/>
      <c r="K492" s="270"/>
      <c r="M492" s="85"/>
    </row>
    <row r="493" spans="2:18" s="1" customFormat="1" ht="47.25" customHeight="1" x14ac:dyDescent="0.2">
      <c r="B493" s="89"/>
      <c r="C493" s="108" t="s">
        <v>572</v>
      </c>
      <c r="D493" s="108" t="s">
        <v>150</v>
      </c>
      <c r="E493" s="109" t="s">
        <v>1256</v>
      </c>
      <c r="F493" s="127" t="s">
        <v>2255</v>
      </c>
      <c r="G493" s="128" t="s">
        <v>181</v>
      </c>
      <c r="H493" s="129">
        <v>6.75</v>
      </c>
      <c r="I493" s="129"/>
      <c r="J493" s="129"/>
      <c r="K493" s="129"/>
      <c r="L493" s="92" t="s">
        <v>1</v>
      </c>
      <c r="M493" s="29"/>
    </row>
    <row r="494" spans="2:18" s="12" customFormat="1" x14ac:dyDescent="0.2">
      <c r="B494" s="96"/>
      <c r="D494" s="97" t="s">
        <v>156</v>
      </c>
      <c r="E494" s="98" t="s">
        <v>1</v>
      </c>
      <c r="F494" s="116" t="s">
        <v>1669</v>
      </c>
      <c r="H494" s="140">
        <v>6.75</v>
      </c>
      <c r="I494" s="112"/>
      <c r="J494" s="112"/>
      <c r="K494" s="112"/>
      <c r="M494" s="96"/>
    </row>
    <row r="495" spans="2:18" s="1" customFormat="1" ht="35.25" customHeight="1" x14ac:dyDescent="0.2">
      <c r="B495" s="89"/>
      <c r="C495" s="273" t="s">
        <v>587</v>
      </c>
      <c r="D495" s="273" t="s">
        <v>218</v>
      </c>
      <c r="E495" s="274" t="s">
        <v>1257</v>
      </c>
      <c r="F495" s="201" t="s">
        <v>1668</v>
      </c>
      <c r="G495" s="202" t="s">
        <v>181</v>
      </c>
      <c r="H495" s="203">
        <v>7.76</v>
      </c>
      <c r="I495" s="203"/>
      <c r="J495" s="240"/>
      <c r="K495" s="203"/>
      <c r="L495" s="104" t="s">
        <v>154</v>
      </c>
      <c r="M495" s="105"/>
    </row>
    <row r="496" spans="2:18" s="12" customFormat="1" x14ac:dyDescent="0.2">
      <c r="B496" s="96"/>
      <c r="C496" s="224"/>
      <c r="D496" s="229" t="s">
        <v>156</v>
      </c>
      <c r="E496" s="224"/>
      <c r="F496" s="223" t="s">
        <v>1848</v>
      </c>
      <c r="G496" s="224"/>
      <c r="H496" s="218">
        <v>7.76</v>
      </c>
      <c r="I496" s="218"/>
      <c r="J496" s="218"/>
      <c r="K496" s="218"/>
      <c r="M496" s="96"/>
    </row>
    <row r="497" spans="2:18" s="1" customFormat="1" ht="31.5" customHeight="1" x14ac:dyDescent="0.2">
      <c r="B497" s="89"/>
      <c r="C497" s="108" t="s">
        <v>589</v>
      </c>
      <c r="D497" s="108" t="s">
        <v>150</v>
      </c>
      <c r="E497" s="109" t="s">
        <v>1258</v>
      </c>
      <c r="F497" s="127" t="s">
        <v>1683</v>
      </c>
      <c r="G497" s="128" t="s">
        <v>169</v>
      </c>
      <c r="H497" s="129">
        <v>0.41</v>
      </c>
      <c r="I497" s="129"/>
      <c r="J497" s="129"/>
      <c r="K497" s="129"/>
      <c r="L497" s="92" t="s">
        <v>1</v>
      </c>
      <c r="M497" s="29"/>
    </row>
    <row r="498" spans="2:18" s="11" customFormat="1" ht="22.9" customHeight="1" x14ac:dyDescent="0.2">
      <c r="B498" s="85"/>
      <c r="C498" s="267"/>
      <c r="D498" s="268" t="s">
        <v>56</v>
      </c>
      <c r="E498" s="269" t="s">
        <v>688</v>
      </c>
      <c r="F498" s="269" t="s">
        <v>689</v>
      </c>
      <c r="G498" s="267"/>
      <c r="H498" s="267"/>
      <c r="I498" s="267"/>
      <c r="J498" s="267"/>
      <c r="K498" s="270"/>
      <c r="M498" s="85"/>
    </row>
    <row r="499" spans="2:18" s="1" customFormat="1" ht="83.25" customHeight="1" x14ac:dyDescent="0.2">
      <c r="B499" s="89"/>
      <c r="C499" s="108" t="s">
        <v>591</v>
      </c>
      <c r="D499" s="108" t="s">
        <v>150</v>
      </c>
      <c r="E499" s="109" t="s">
        <v>691</v>
      </c>
      <c r="F499" s="127" t="s">
        <v>1856</v>
      </c>
      <c r="G499" s="128" t="s">
        <v>181</v>
      </c>
      <c r="H499" s="129">
        <v>150</v>
      </c>
      <c r="I499" s="129"/>
      <c r="J499" s="129"/>
      <c r="K499" s="129"/>
      <c r="L499" s="92" t="s">
        <v>1</v>
      </c>
      <c r="M499" s="29"/>
      <c r="R499" s="168"/>
    </row>
    <row r="500" spans="2:18" s="1" customFormat="1" ht="83.25" customHeight="1" x14ac:dyDescent="0.2">
      <c r="B500" s="89"/>
      <c r="C500" s="108" t="s">
        <v>593</v>
      </c>
      <c r="D500" s="108" t="s">
        <v>150</v>
      </c>
      <c r="E500" s="109" t="s">
        <v>693</v>
      </c>
      <c r="F500" s="127" t="s">
        <v>1724</v>
      </c>
      <c r="G500" s="128" t="s">
        <v>181</v>
      </c>
      <c r="H500" s="129">
        <v>150</v>
      </c>
      <c r="I500" s="129"/>
      <c r="J500" s="129"/>
      <c r="K500" s="129"/>
      <c r="L500" s="92" t="s">
        <v>1</v>
      </c>
      <c r="M500" s="29"/>
    </row>
    <row r="501" spans="2:18" s="11" customFormat="1" ht="22.9" customHeight="1" x14ac:dyDescent="0.2">
      <c r="B501" s="85"/>
      <c r="C501" s="267"/>
      <c r="D501" s="268" t="s">
        <v>56</v>
      </c>
      <c r="E501" s="269" t="s">
        <v>694</v>
      </c>
      <c r="F501" s="269" t="s">
        <v>695</v>
      </c>
      <c r="G501" s="267"/>
      <c r="H501" s="267"/>
      <c r="I501" s="267"/>
      <c r="J501" s="267"/>
      <c r="K501" s="270"/>
      <c r="M501" s="85"/>
    </row>
    <row r="502" spans="2:18" s="1" customFormat="1" ht="32.25" customHeight="1" x14ac:dyDescent="0.2">
      <c r="B502" s="89"/>
      <c r="C502" s="108" t="s">
        <v>596</v>
      </c>
      <c r="D502" s="108" t="s">
        <v>150</v>
      </c>
      <c r="E502" s="109" t="s">
        <v>697</v>
      </c>
      <c r="F502" s="127" t="s">
        <v>1601</v>
      </c>
      <c r="G502" s="128" t="s">
        <v>181</v>
      </c>
      <c r="H502" s="129">
        <v>668.2</v>
      </c>
      <c r="I502" s="129"/>
      <c r="J502" s="129"/>
      <c r="K502" s="129"/>
      <c r="L502" s="92" t="s">
        <v>1</v>
      </c>
      <c r="M502" s="29"/>
      <c r="R502" s="168"/>
    </row>
    <row r="503" spans="2:18" s="14" customFormat="1" x14ac:dyDescent="0.2">
      <c r="B503" s="106"/>
      <c r="C503" s="224"/>
      <c r="D503" s="229" t="s">
        <v>156</v>
      </c>
      <c r="E503" s="225" t="s">
        <v>1</v>
      </c>
      <c r="F503" s="223" t="s">
        <v>1159</v>
      </c>
      <c r="G503" s="224"/>
      <c r="H503" s="225" t="s">
        <v>1</v>
      </c>
      <c r="I503" s="224"/>
      <c r="J503" s="224"/>
      <c r="K503" s="224"/>
      <c r="M503" s="106"/>
    </row>
    <row r="504" spans="2:18" s="12" customFormat="1" x14ac:dyDescent="0.2">
      <c r="B504" s="96"/>
      <c r="C504" s="224"/>
      <c r="D504" s="229" t="s">
        <v>156</v>
      </c>
      <c r="E504" s="225" t="s">
        <v>1</v>
      </c>
      <c r="F504" s="223" t="s">
        <v>1160</v>
      </c>
      <c r="G504" s="224"/>
      <c r="H504" s="218">
        <v>646.67999999999995</v>
      </c>
      <c r="I504" s="224"/>
      <c r="J504" s="224"/>
      <c r="K504" s="224"/>
      <c r="M504" s="96"/>
    </row>
    <row r="505" spans="2:18" s="14" customFormat="1" x14ac:dyDescent="0.2">
      <c r="B505" s="106"/>
      <c r="C505" s="224"/>
      <c r="D505" s="229" t="s">
        <v>156</v>
      </c>
      <c r="E505" s="225" t="s">
        <v>1</v>
      </c>
      <c r="F505" s="223" t="s">
        <v>235</v>
      </c>
      <c r="G505" s="224"/>
      <c r="H505" s="228" t="s">
        <v>1</v>
      </c>
      <c r="I505" s="224"/>
      <c r="J505" s="224"/>
      <c r="K505" s="224"/>
      <c r="M505" s="106"/>
    </row>
    <row r="506" spans="2:18" s="12" customFormat="1" x14ac:dyDescent="0.2">
      <c r="B506" s="96"/>
      <c r="C506" s="224"/>
      <c r="D506" s="229" t="s">
        <v>156</v>
      </c>
      <c r="E506" s="225" t="s">
        <v>1</v>
      </c>
      <c r="F506" s="223" t="s">
        <v>1161</v>
      </c>
      <c r="G506" s="224"/>
      <c r="H506" s="218">
        <v>6.12</v>
      </c>
      <c r="I506" s="224"/>
      <c r="J506" s="224"/>
      <c r="K506" s="224"/>
      <c r="M506" s="96"/>
    </row>
    <row r="507" spans="2:18" s="12" customFormat="1" x14ac:dyDescent="0.2">
      <c r="B507" s="96"/>
      <c r="C507" s="224"/>
      <c r="D507" s="229" t="s">
        <v>156</v>
      </c>
      <c r="E507" s="225" t="s">
        <v>1</v>
      </c>
      <c r="F507" s="223" t="s">
        <v>1162</v>
      </c>
      <c r="G507" s="224"/>
      <c r="H507" s="218">
        <v>3.84</v>
      </c>
      <c r="I507" s="224"/>
      <c r="J507" s="224"/>
      <c r="K507" s="224"/>
      <c r="M507" s="96"/>
    </row>
    <row r="508" spans="2:18" s="12" customFormat="1" x14ac:dyDescent="0.2">
      <c r="B508" s="96"/>
      <c r="C508" s="224"/>
      <c r="D508" s="229" t="s">
        <v>156</v>
      </c>
      <c r="E508" s="225" t="s">
        <v>1</v>
      </c>
      <c r="F508" s="223" t="s">
        <v>1163</v>
      </c>
      <c r="G508" s="224"/>
      <c r="H508" s="218">
        <v>1.2</v>
      </c>
      <c r="I508" s="224"/>
      <c r="J508" s="224"/>
      <c r="K508" s="224"/>
      <c r="M508" s="96"/>
    </row>
    <row r="509" spans="2:18" s="12" customFormat="1" x14ac:dyDescent="0.2">
      <c r="B509" s="96"/>
      <c r="C509" s="224"/>
      <c r="D509" s="229" t="s">
        <v>156</v>
      </c>
      <c r="E509" s="225" t="s">
        <v>1</v>
      </c>
      <c r="F509" s="223" t="s">
        <v>1032</v>
      </c>
      <c r="G509" s="224"/>
      <c r="H509" s="218">
        <v>0.6</v>
      </c>
      <c r="I509" s="224"/>
      <c r="J509" s="224"/>
      <c r="K509" s="224"/>
      <c r="M509" s="96"/>
    </row>
    <row r="510" spans="2:18" s="12" customFormat="1" x14ac:dyDescent="0.2">
      <c r="B510" s="96"/>
      <c r="C510" s="224"/>
      <c r="D510" s="229" t="s">
        <v>156</v>
      </c>
      <c r="E510" s="225" t="s">
        <v>1</v>
      </c>
      <c r="F510" s="223" t="s">
        <v>1164</v>
      </c>
      <c r="G510" s="224"/>
      <c r="H510" s="218">
        <v>2.08</v>
      </c>
      <c r="I510" s="224"/>
      <c r="J510" s="224"/>
      <c r="K510" s="224"/>
      <c r="M510" s="96"/>
    </row>
    <row r="511" spans="2:18" s="14" customFormat="1" x14ac:dyDescent="0.2">
      <c r="B511" s="106"/>
      <c r="C511" s="224"/>
      <c r="D511" s="229" t="s">
        <v>156</v>
      </c>
      <c r="E511" s="225" t="s">
        <v>1</v>
      </c>
      <c r="F511" s="223" t="s">
        <v>262</v>
      </c>
      <c r="G511" s="224"/>
      <c r="H511" s="228" t="s">
        <v>1</v>
      </c>
      <c r="I511" s="224"/>
      <c r="J511" s="224"/>
      <c r="K511" s="224"/>
      <c r="M511" s="106"/>
    </row>
    <row r="512" spans="2:18" s="12" customFormat="1" x14ac:dyDescent="0.2">
      <c r="B512" s="96"/>
      <c r="C512" s="224"/>
      <c r="D512" s="229" t="s">
        <v>156</v>
      </c>
      <c r="E512" s="225" t="s">
        <v>1</v>
      </c>
      <c r="F512" s="223" t="s">
        <v>1165</v>
      </c>
      <c r="G512" s="224"/>
      <c r="H512" s="218">
        <v>3.11</v>
      </c>
      <c r="I512" s="224"/>
      <c r="J512" s="224"/>
      <c r="K512" s="224"/>
      <c r="M512" s="96"/>
    </row>
    <row r="513" spans="2:18" s="12" customFormat="1" x14ac:dyDescent="0.2">
      <c r="B513" s="96"/>
      <c r="C513" s="224"/>
      <c r="D513" s="229" t="s">
        <v>156</v>
      </c>
      <c r="E513" s="225" t="s">
        <v>1</v>
      </c>
      <c r="F513" s="223" t="s">
        <v>1166</v>
      </c>
      <c r="G513" s="224"/>
      <c r="H513" s="218">
        <v>2.08</v>
      </c>
      <c r="I513" s="224"/>
      <c r="J513" s="224"/>
      <c r="K513" s="224"/>
      <c r="M513" s="96"/>
    </row>
    <row r="514" spans="2:18" s="12" customFormat="1" x14ac:dyDescent="0.2">
      <c r="B514" s="96"/>
      <c r="C514" s="224"/>
      <c r="D514" s="229" t="s">
        <v>156</v>
      </c>
      <c r="E514" s="225" t="s">
        <v>1</v>
      </c>
      <c r="F514" s="223" t="s">
        <v>1167</v>
      </c>
      <c r="G514" s="224"/>
      <c r="H514" s="218">
        <v>1.47</v>
      </c>
      <c r="I514" s="224"/>
      <c r="J514" s="224"/>
      <c r="K514" s="224"/>
      <c r="M514" s="96"/>
    </row>
    <row r="515" spans="2:18" s="12" customFormat="1" x14ac:dyDescent="0.2">
      <c r="B515" s="96"/>
      <c r="C515" s="224"/>
      <c r="D515" s="229" t="s">
        <v>156</v>
      </c>
      <c r="E515" s="225" t="s">
        <v>1</v>
      </c>
      <c r="F515" s="223" t="s">
        <v>1168</v>
      </c>
      <c r="G515" s="224"/>
      <c r="H515" s="218">
        <v>1.02</v>
      </c>
      <c r="I515" s="224"/>
      <c r="J515" s="224"/>
      <c r="K515" s="224"/>
      <c r="M515" s="96"/>
    </row>
    <row r="516" spans="2:18" s="13" customFormat="1" x14ac:dyDescent="0.2">
      <c r="B516" s="100"/>
      <c r="C516" s="224"/>
      <c r="D516" s="229" t="s">
        <v>156</v>
      </c>
      <c r="E516" s="225" t="s">
        <v>1</v>
      </c>
      <c r="F516" s="223" t="s">
        <v>188</v>
      </c>
      <c r="G516" s="224"/>
      <c r="H516" s="218">
        <v>668.2</v>
      </c>
      <c r="I516" s="218"/>
      <c r="J516" s="224"/>
      <c r="K516" s="224"/>
      <c r="M516" s="100"/>
    </row>
    <row r="517" spans="2:18" s="1" customFormat="1" ht="57" customHeight="1" x14ac:dyDescent="0.2">
      <c r="B517" s="89"/>
      <c r="C517" s="108" t="s">
        <v>598</v>
      </c>
      <c r="D517" s="108" t="s">
        <v>150</v>
      </c>
      <c r="E517" s="109" t="s">
        <v>699</v>
      </c>
      <c r="F517" s="127" t="s">
        <v>1895</v>
      </c>
      <c r="G517" s="128" t="s">
        <v>181</v>
      </c>
      <c r="H517" s="129">
        <v>688.2</v>
      </c>
      <c r="I517" s="129"/>
      <c r="J517" s="129"/>
      <c r="K517" s="129"/>
      <c r="L517" s="92" t="s">
        <v>1</v>
      </c>
      <c r="M517" s="29"/>
      <c r="Q517" s="197"/>
    </row>
    <row r="518" spans="2:18" s="11" customFormat="1" ht="22.9" customHeight="1" x14ac:dyDescent="0.2">
      <c r="B518" s="85"/>
      <c r="C518" s="267"/>
      <c r="D518" s="268" t="s">
        <v>56</v>
      </c>
      <c r="E518" s="269" t="s">
        <v>1259</v>
      </c>
      <c r="F518" s="269" t="s">
        <v>1260</v>
      </c>
      <c r="G518" s="267"/>
      <c r="H518" s="267"/>
      <c r="I518" s="321"/>
      <c r="J518" s="321"/>
      <c r="K518" s="270"/>
      <c r="M518" s="85"/>
    </row>
    <row r="519" spans="2:18" s="1" customFormat="1" ht="33.75" customHeight="1" x14ac:dyDescent="0.2">
      <c r="B519" s="89"/>
      <c r="C519" s="108" t="s">
        <v>599</v>
      </c>
      <c r="D519" s="108" t="s">
        <v>150</v>
      </c>
      <c r="E519" s="109" t="s">
        <v>1261</v>
      </c>
      <c r="F519" s="127" t="s">
        <v>1603</v>
      </c>
      <c r="G519" s="128" t="s">
        <v>181</v>
      </c>
      <c r="H519" s="129">
        <v>0.63</v>
      </c>
      <c r="I519" s="129"/>
      <c r="J519" s="129"/>
      <c r="K519" s="129"/>
      <c r="L519" s="92" t="s">
        <v>154</v>
      </c>
      <c r="M519" s="29"/>
    </row>
    <row r="520" spans="2:18" s="12" customFormat="1" x14ac:dyDescent="0.2">
      <c r="B520" s="96"/>
      <c r="C520" s="224"/>
      <c r="D520" s="229" t="s">
        <v>156</v>
      </c>
      <c r="E520" s="225" t="s">
        <v>1</v>
      </c>
      <c r="F520" s="223" t="s">
        <v>1602</v>
      </c>
      <c r="G520" s="224"/>
      <c r="H520" s="218">
        <v>0.63</v>
      </c>
      <c r="I520" s="218"/>
      <c r="J520" s="218"/>
      <c r="K520" s="218"/>
      <c r="M520" s="96"/>
    </row>
    <row r="521" spans="2:18" s="1" customFormat="1" ht="23.25" customHeight="1" x14ac:dyDescent="0.2">
      <c r="B521" s="89"/>
      <c r="C521" s="108" t="s">
        <v>601</v>
      </c>
      <c r="D521" s="108" t="s">
        <v>150</v>
      </c>
      <c r="E521" s="109" t="s">
        <v>1262</v>
      </c>
      <c r="F521" s="127" t="s">
        <v>1263</v>
      </c>
      <c r="G521" s="128" t="s">
        <v>181</v>
      </c>
      <c r="H521" s="129">
        <v>0.63</v>
      </c>
      <c r="I521" s="129"/>
      <c r="J521" s="129"/>
      <c r="K521" s="129"/>
      <c r="L521" s="92" t="s">
        <v>1</v>
      </c>
      <c r="M521" s="29"/>
    </row>
    <row r="522" spans="2:18" s="11" customFormat="1" ht="25.9" customHeight="1" x14ac:dyDescent="0.2">
      <c r="B522" s="85"/>
      <c r="C522" s="267"/>
      <c r="D522" s="268" t="s">
        <v>56</v>
      </c>
      <c r="E522" s="271" t="s">
        <v>700</v>
      </c>
      <c r="F522" s="271" t="s">
        <v>701</v>
      </c>
      <c r="G522" s="267"/>
      <c r="H522" s="267"/>
      <c r="I522" s="267"/>
      <c r="J522" s="267"/>
      <c r="K522" s="272"/>
      <c r="M522" s="85"/>
    </row>
    <row r="523" spans="2:18" s="1" customFormat="1" ht="60" customHeight="1" x14ac:dyDescent="0.2">
      <c r="B523" s="89"/>
      <c r="C523" s="108" t="s">
        <v>603</v>
      </c>
      <c r="D523" s="108" t="s">
        <v>150</v>
      </c>
      <c r="E523" s="109" t="s">
        <v>703</v>
      </c>
      <c r="F523" s="127" t="s">
        <v>2249</v>
      </c>
      <c r="G523" s="128" t="s">
        <v>704</v>
      </c>
      <c r="H523" s="129">
        <v>120</v>
      </c>
      <c r="I523" s="129"/>
      <c r="J523" s="129"/>
      <c r="K523" s="129"/>
      <c r="L523" s="92" t="s">
        <v>1</v>
      </c>
      <c r="M523" s="29"/>
      <c r="R523" s="168"/>
    </row>
    <row r="524" spans="2:18" s="12" customFormat="1" x14ac:dyDescent="0.2">
      <c r="B524" s="96"/>
      <c r="C524" s="224"/>
      <c r="D524" s="229" t="s">
        <v>156</v>
      </c>
      <c r="E524" s="225" t="s">
        <v>1</v>
      </c>
      <c r="F524" s="223" t="s">
        <v>705</v>
      </c>
      <c r="G524" s="224"/>
      <c r="H524" s="218">
        <v>120</v>
      </c>
      <c r="I524" s="218"/>
      <c r="J524" s="218"/>
      <c r="K524" s="218"/>
      <c r="M524" s="96"/>
    </row>
    <row r="525" spans="2:18" s="13" customFormat="1" x14ac:dyDescent="0.2">
      <c r="B525" s="100"/>
      <c r="C525" s="224"/>
      <c r="D525" s="229" t="s">
        <v>156</v>
      </c>
      <c r="E525" s="225" t="s">
        <v>1</v>
      </c>
      <c r="F525" s="223" t="s">
        <v>188</v>
      </c>
      <c r="G525" s="224"/>
      <c r="H525" s="218">
        <v>120</v>
      </c>
      <c r="I525" s="218"/>
      <c r="J525" s="218"/>
      <c r="K525" s="218"/>
      <c r="M525" s="100"/>
    </row>
    <row r="526" spans="2:18" s="1" customFormat="1" ht="122.25" customHeight="1" x14ac:dyDescent="0.2">
      <c r="B526" s="89"/>
      <c r="C526" s="108" t="s">
        <v>605</v>
      </c>
      <c r="D526" s="108" t="s">
        <v>150</v>
      </c>
      <c r="E526" s="109" t="s">
        <v>707</v>
      </c>
      <c r="F526" s="127" t="s">
        <v>1726</v>
      </c>
      <c r="G526" s="128" t="s">
        <v>704</v>
      </c>
      <c r="H526" s="129">
        <v>288</v>
      </c>
      <c r="I526" s="129"/>
      <c r="J526" s="129"/>
      <c r="K526" s="129"/>
      <c r="L526" s="92" t="s">
        <v>1</v>
      </c>
      <c r="M526" s="29"/>
      <c r="N526" s="115"/>
    </row>
    <row r="527" spans="2:18" s="14" customFormat="1" x14ac:dyDescent="0.2">
      <c r="B527" s="106"/>
      <c r="C527" s="224"/>
      <c r="D527" s="229" t="s">
        <v>156</v>
      </c>
      <c r="E527" s="225" t="s">
        <v>1</v>
      </c>
      <c r="F527" s="223" t="s">
        <v>708</v>
      </c>
      <c r="G527" s="224"/>
      <c r="H527" s="228" t="s">
        <v>1</v>
      </c>
      <c r="I527" s="224"/>
      <c r="J527" s="224"/>
      <c r="K527" s="224"/>
      <c r="M527" s="106"/>
    </row>
    <row r="528" spans="2:18" s="12" customFormat="1" x14ac:dyDescent="0.2">
      <c r="B528" s="96"/>
      <c r="C528" s="224"/>
      <c r="D528" s="229" t="s">
        <v>156</v>
      </c>
      <c r="E528" s="225" t="s">
        <v>1</v>
      </c>
      <c r="F528" s="223" t="s">
        <v>709</v>
      </c>
      <c r="G528" s="224"/>
      <c r="H528" s="218">
        <v>288</v>
      </c>
      <c r="I528" s="224"/>
      <c r="J528" s="224"/>
      <c r="K528" s="224"/>
      <c r="M528" s="96"/>
    </row>
    <row r="529" spans="2:13" s="13" customFormat="1" x14ac:dyDescent="0.2">
      <c r="B529" s="100"/>
      <c r="C529" s="224"/>
      <c r="D529" s="229" t="s">
        <v>156</v>
      </c>
      <c r="E529" s="225" t="s">
        <v>1</v>
      </c>
      <c r="F529" s="223" t="s">
        <v>188</v>
      </c>
      <c r="G529" s="224"/>
      <c r="H529" s="218">
        <v>288</v>
      </c>
      <c r="I529" s="224"/>
      <c r="J529" s="224"/>
      <c r="K529" s="224"/>
      <c r="M529" s="100"/>
    </row>
    <row r="530" spans="2:13" s="1" customFormat="1" ht="6.95" customHeight="1" x14ac:dyDescent="0.2">
      <c r="B530" s="41"/>
      <c r="C530" s="279"/>
      <c r="D530" s="279"/>
      <c r="E530" s="279"/>
      <c r="F530" s="279"/>
      <c r="G530" s="279"/>
      <c r="H530" s="279"/>
      <c r="I530" s="279"/>
      <c r="J530" s="279"/>
      <c r="K530" s="279"/>
      <c r="L530" s="42"/>
      <c r="M530" s="29"/>
    </row>
    <row r="531" spans="2:13" x14ac:dyDescent="0.2">
      <c r="C531" s="346"/>
      <c r="D531" s="346"/>
      <c r="E531" s="346"/>
      <c r="F531" s="346"/>
      <c r="G531" s="346"/>
      <c r="H531" s="346"/>
      <c r="I531" s="346"/>
      <c r="J531" s="346"/>
      <c r="K531" s="346"/>
    </row>
  </sheetData>
  <autoFilter ref="C147:L529"/>
  <mergeCells count="14">
    <mergeCell ref="E7:H7"/>
    <mergeCell ref="E11:H11"/>
    <mergeCell ref="E9:H9"/>
    <mergeCell ref="E13:H13"/>
    <mergeCell ref="E22:H22"/>
    <mergeCell ref="E134:H134"/>
    <mergeCell ref="E138:H138"/>
    <mergeCell ref="E136:H136"/>
    <mergeCell ref="E140:H140"/>
    <mergeCell ref="E31:H31"/>
    <mergeCell ref="E85:H85"/>
    <mergeCell ref="E89:H89"/>
    <mergeCell ref="E87:H87"/>
    <mergeCell ref="E91:H91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2022-08-05T10:51:16+00:00</D_x00e1_tum>
    <Kraj xmlns="f5989147-848d-48d2-ae59-80d800a823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186C16-6C82-4A87-AA44-7894645CB28F}">
  <ds:schemaRefs>
    <ds:schemaRef ds:uri="http://www.w3.org/XML/1998/namespace"/>
    <ds:schemaRef ds:uri="http://purl.org/dc/dcmitype/"/>
    <ds:schemaRef ds:uri="http://purl.org/dc/elements/1.1/"/>
    <ds:schemaRef ds:uri="http://purl.org/dc/terms/"/>
    <ds:schemaRef ds:uri="f5989147-848d-48d2-ae59-80d800a8233c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7d7cdc55-6ebe-4ecb-a43c-ecb324da520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D142EE0-7289-408F-B5BE-B71BAC698F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C10463-1E45-41B9-8BF9-E8AE4B795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38</vt:i4>
      </vt:variant>
    </vt:vector>
  </HeadingPairs>
  <TitlesOfParts>
    <vt:vector size="57" baseType="lpstr">
      <vt:lpstr>Rekapitulácia stavby</vt:lpstr>
      <vt:lpstr>01.01-01 - časť. 01)	Arch</vt:lpstr>
      <vt:lpstr>01.01-02 - časť. 02)	Elek</vt:lpstr>
      <vt:lpstr>01.01-03 - časť. 03)	Ústr.kúr</vt:lpstr>
      <vt:lpstr>01.01-04 - časť. 04)	Odber.PZ</vt:lpstr>
      <vt:lpstr>01.02-01 - časť. 01)	Arch</vt:lpstr>
      <vt:lpstr>01.02-02 - časť. 02)	Elek</vt:lpstr>
      <vt:lpstr>01.02-03 - časť. 03)	Ústr.kúr</vt:lpstr>
      <vt:lpstr>01.03-01 - časť. 01)	Arch</vt:lpstr>
      <vt:lpstr>01.03-02 - časť. 02)	Elek</vt:lpstr>
      <vt:lpstr>01.03-03 - časť. 03)	Ústr.kur</vt:lpstr>
      <vt:lpstr>01.04-01 - časť. 01)	Arch</vt:lpstr>
      <vt:lpstr>01.04-02 - časť. 02)	Elek</vt:lpstr>
      <vt:lpstr>01.04-03 - časť. 03)	Ústr.kur</vt:lpstr>
      <vt:lpstr>02.01 - SO-02.01 Architek</vt:lpstr>
      <vt:lpstr>02.02 - SO-02.02 Elektroin</vt:lpstr>
      <vt:lpstr>03.01 - SO-03.01 Architek</vt:lpstr>
      <vt:lpstr>03.02 - SO-03.02 Zdravot</vt:lpstr>
      <vt:lpstr>03.03 - SO-03.03 Elektroi...</vt:lpstr>
      <vt:lpstr>'01.01-01 - časť. 01)	Arch'!Názvy_tlače</vt:lpstr>
      <vt:lpstr>'01.01-02 - časť. 02)	Elek'!Názvy_tlače</vt:lpstr>
      <vt:lpstr>'01.01-03 - časť. 03)	Ústr.kúr'!Názvy_tlače</vt:lpstr>
      <vt:lpstr>'01.01-04 - časť. 04)	Odber.PZ'!Názvy_tlače</vt:lpstr>
      <vt:lpstr>'01.02-01 - časť. 01)	Arch'!Názvy_tlače</vt:lpstr>
      <vt:lpstr>'01.02-02 - časť. 02)	Elek'!Názvy_tlače</vt:lpstr>
      <vt:lpstr>'01.02-03 - časť. 03)	Ústr.kúr'!Názvy_tlače</vt:lpstr>
      <vt:lpstr>'01.03-01 - časť. 01)	Arch'!Názvy_tlače</vt:lpstr>
      <vt:lpstr>'01.03-02 - časť. 02)	Elek'!Názvy_tlače</vt:lpstr>
      <vt:lpstr>'01.03-03 - časť. 03)	Ústr.kur'!Názvy_tlače</vt:lpstr>
      <vt:lpstr>'01.04-01 - časť. 01)	Arch'!Názvy_tlače</vt:lpstr>
      <vt:lpstr>'01.04-02 - časť. 02)	Elek'!Názvy_tlače</vt:lpstr>
      <vt:lpstr>'01.04-03 - časť. 03)	Ústr.kur'!Názvy_tlače</vt:lpstr>
      <vt:lpstr>'02.01 - SO-02.01 Architek'!Názvy_tlače</vt:lpstr>
      <vt:lpstr>'02.02 - SO-02.02 Elektroin'!Názvy_tlače</vt:lpstr>
      <vt:lpstr>'03.01 - SO-03.01 Architek'!Názvy_tlače</vt:lpstr>
      <vt:lpstr>'03.02 - SO-03.02 Zdravot'!Názvy_tlače</vt:lpstr>
      <vt:lpstr>'03.03 - SO-03.03 Elektroi...'!Názvy_tlače</vt:lpstr>
      <vt:lpstr>'Rekapitulácia stavby'!Názvy_tlače</vt:lpstr>
      <vt:lpstr>'01.01-01 - časť. 01)	Arch'!Oblasť_tlače</vt:lpstr>
      <vt:lpstr>'01.01-02 - časť. 02)	Elek'!Oblasť_tlače</vt:lpstr>
      <vt:lpstr>'01.01-03 - časť. 03)	Ústr.kúr'!Oblasť_tlače</vt:lpstr>
      <vt:lpstr>'01.01-04 - časť. 04)	Odber.PZ'!Oblasť_tlače</vt:lpstr>
      <vt:lpstr>'01.02-01 - časť. 01)	Arch'!Oblasť_tlače</vt:lpstr>
      <vt:lpstr>'01.02-02 - časť. 02)	Elek'!Oblasť_tlače</vt:lpstr>
      <vt:lpstr>'01.02-03 - časť. 03)	Ústr.kúr'!Oblasť_tlače</vt:lpstr>
      <vt:lpstr>'01.03-01 - časť. 01)	Arch'!Oblasť_tlače</vt:lpstr>
      <vt:lpstr>'01.03-02 - časť. 02)	Elek'!Oblasť_tlače</vt:lpstr>
      <vt:lpstr>'01.03-03 - časť. 03)	Ústr.kur'!Oblasť_tlače</vt:lpstr>
      <vt:lpstr>'01.04-01 - časť. 01)	Arch'!Oblasť_tlače</vt:lpstr>
      <vt:lpstr>'01.04-02 - časť. 02)	Elek'!Oblasť_tlače</vt:lpstr>
      <vt:lpstr>'01.04-03 - časť. 03)	Ústr.kur'!Oblasť_tlače</vt:lpstr>
      <vt:lpstr>'02.01 - SO-02.01 Architek'!Oblasť_tlače</vt:lpstr>
      <vt:lpstr>'02.02 - SO-02.02 Elektroin'!Oblasť_tlače</vt:lpstr>
      <vt:lpstr>'03.01 - SO-03.01 Architek'!Oblasť_tlače</vt:lpstr>
      <vt:lpstr>'03.02 - SO-03.02 Zdravot'!Oblasť_tlače</vt:lpstr>
      <vt:lpstr>'03.03 - SO-03.03 Elektroi...'!Oblasť_tlače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PC-DANO\Administrátor</dc:creator>
  <cp:lastModifiedBy>Patrik Dinis</cp:lastModifiedBy>
  <cp:lastPrinted>2022-12-05T08:50:27Z</cp:lastPrinted>
  <dcterms:created xsi:type="dcterms:W3CDTF">2019-06-05T08:01:29Z</dcterms:created>
  <dcterms:modified xsi:type="dcterms:W3CDTF">2022-12-05T08:50:29Z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