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4 - 2021 - 556. (Príprava) Digitálny RTG prístroj so stropným závesom\06. Súťažné podklady\"/>
    </mc:Choice>
  </mc:AlternateContent>
  <bookViews>
    <workbookView xWindow="0" yWindow="0" windowWidth="28800" windowHeight="11835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26" r:id="rId6"/>
    <sheet name="Príloha č.7" sheetId="15" r:id="rId7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č.5'!$A$1:$G$80</definedName>
  </definedNames>
  <calcPr calcId="152511"/>
</workbook>
</file>

<file path=xl/calcChain.xml><?xml version="1.0" encoding="utf-8"?>
<calcChain xmlns="http://schemas.openxmlformats.org/spreadsheetml/2006/main">
  <c r="C69" i="23" l="1"/>
  <c r="C19" i="26" l="1"/>
  <c r="C18" i="26"/>
  <c r="C17" i="26"/>
  <c r="C16" i="26"/>
  <c r="B23" i="26" l="1"/>
  <c r="B77" i="23"/>
  <c r="B22" i="26"/>
  <c r="B76" i="23"/>
  <c r="C71" i="23"/>
  <c r="C70" i="23"/>
  <c r="C68" i="23"/>
  <c r="A2" i="26" l="1"/>
  <c r="A2" i="23"/>
  <c r="J9" i="26" l="1"/>
  <c r="L9" i="26" l="1"/>
  <c r="M9" i="26" s="1"/>
  <c r="K9" i="26"/>
  <c r="N9" i="26" l="1"/>
  <c r="N10" i="26" l="1"/>
  <c r="C6" i="6"/>
  <c r="E27" i="15"/>
  <c r="D19" i="21" l="1"/>
  <c r="B16" i="21"/>
  <c r="C6" i="21"/>
  <c r="F78" i="23" l="1"/>
  <c r="D21" i="18"/>
  <c r="B15" i="18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A2" i="15" l="1"/>
  <c r="B23" i="15" l="1"/>
  <c r="B22" i="15"/>
  <c r="C18" i="15"/>
  <c r="C17" i="15"/>
  <c r="C16" i="15"/>
  <c r="C15" i="15"/>
  <c r="D97" i="5" l="1"/>
</calcChain>
</file>

<file path=xl/sharedStrings.xml><?xml version="1.0" encoding="utf-8"?>
<sst xmlns="http://schemas.openxmlformats.org/spreadsheetml/2006/main" count="392" uniqueCount="227">
  <si>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</si>
  <si>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</si>
  <si>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</si>
  <si>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</si>
  <si>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</si>
  <si>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</si>
  <si>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</si>
  <si>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</si>
  <si>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</si>
  <si>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</si>
  <si>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</si>
  <si>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</si>
  <si>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</si>
  <si>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</si>
  <si>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</si>
  <si>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</si>
  <si>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</si>
  <si>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</si>
  <si>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</si>
  <si>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</si>
  <si>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</si>
  <si>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</si>
  <si>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</si>
  <si>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</si>
  <si>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</si>
  <si>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</si>
  <si>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</si>
  <si>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</si>
  <si>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</si>
  <si>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>P.č.</t>
  </si>
  <si>
    <t>Meno a priezvisko, titul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</si>
  <si>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</si>
  <si>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</si>
  <si>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</si>
  <si>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</si>
  <si>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</si>
  <si>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</si>
  <si>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</si>
  <si>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</si>
  <si>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</si>
  <si>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</si>
  <si>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</si>
  <si>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</si>
  <si>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</si>
  <si>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</si>
  <si>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</si>
  <si>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</si>
  <si>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</si>
  <si>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</si>
  <si>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</si>
  <si>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</si>
  <si>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</si>
  <si>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</si>
  <si>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</si>
  <si>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</si>
  <si>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</si>
  <si>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13.</t>
  </si>
  <si>
    <t>14.</t>
  </si>
  <si>
    <t xml:space="preserve">Popis činnosti, ktoré bude vykonávať </t>
  </si>
  <si>
    <t>E-mail a telefónné číslo</t>
  </si>
  <si>
    <t>Informácia
o tom, či uvedená osoba je zamestnancom uchádzača
(áno / nie)</t>
  </si>
  <si>
    <t>Názov dokladu, ktorým preukazuje splnenie podmienok účasti 
podľa § 34 ods.1 písm. g) ZoVO</t>
  </si>
  <si>
    <t xml:space="preserve">VYHLÁSENIE UCHÁDZAČA KU KONFLIKTOM ZÁUJMOV </t>
  </si>
  <si>
    <t>2.1</t>
  </si>
  <si>
    <t>2.2</t>
  </si>
  <si>
    <t>2.3</t>
  </si>
  <si>
    <t>2.4</t>
  </si>
  <si>
    <t>2.5</t>
  </si>
  <si>
    <t>5.1</t>
  </si>
  <si>
    <t>5.2</t>
  </si>
  <si>
    <t>KALKULÁCIA CENY A NÁVRH NA PLNENIE KRITÉRIA NA VYHODNOTENIE PONÚK</t>
  </si>
  <si>
    <t>Množstvo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</si>
  <si>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</si>
  <si>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</si>
  <si>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</si>
  <si>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</si>
  <si>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</si>
  <si>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</si>
  <si>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</si>
  <si>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</si>
  <si>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</si>
  <si>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výška DPH 
v EUR</t>
  </si>
  <si>
    <t>Doplňujúce informácie:</t>
  </si>
  <si>
    <t>Cena servisnej hodiny na mimozáručný servis počas záručnej doby</t>
  </si>
  <si>
    <t>na hodinu</t>
  </si>
  <si>
    <t>- ceny musia byť zhodné s cenami, ktoré uchádzač uvedie v ponukovom formulári systému JOSEPHINE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</si>
  <si>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</si>
  <si>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</si>
  <si>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</si>
  <si>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</si>
  <si>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</si>
  <si>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</si>
  <si>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Uchádzač vo verejnom obstarávaní na uvedený predmet zákazky týmto vyhlasuje, že s návrhom zmluvných podmienok uvedených v prílohe č. 8 SP bez výhrad </t>
    </r>
    <r>
      <rPr>
        <b/>
        <sz val="9"/>
        <color theme="1"/>
        <rFont val="Arial"/>
        <family val="2"/>
        <charset val="238"/>
      </rPr>
      <t>SÚHLASÍ.</t>
    </r>
  </si>
  <si>
    <t>2.6</t>
  </si>
  <si>
    <t>ks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</si>
  <si>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</t>
  </si>
  <si>
    <t>zľava</t>
  </si>
  <si>
    <t xml:space="preserve">Digitálny RTG prístroj so stropným závesom </t>
  </si>
  <si>
    <t xml:space="preserve">Položka č. 1 - Digitálny RTG prístroj so stropným závesom </t>
  </si>
  <si>
    <t>1. Základné údaje</t>
  </si>
  <si>
    <t>xxx</t>
  </si>
  <si>
    <t>1.1</t>
  </si>
  <si>
    <t>Digitálny RTG prístroj so stropným závesom</t>
  </si>
  <si>
    <t>1.2</t>
  </si>
  <si>
    <t>Digitálny RTG prístroj na vyšetrenie pacientov v ľahu, stoji a na posteli</t>
  </si>
  <si>
    <t>1.3</t>
  </si>
  <si>
    <t>Digitálny RTG prístroj musí byť vybavený bezdrôtovým detektorom s prenosom dát pomocou WI-FI v stole, zabudovaným alebo vyberateľným detektorom do vertikálneho statívu a výkonným rtg generátorom</t>
  </si>
  <si>
    <t>1.4</t>
  </si>
  <si>
    <t>Pohyby RTG žiariča musia byť synchrónne s pohybom detektora</t>
  </si>
  <si>
    <t>1.5</t>
  </si>
  <si>
    <t>Zariadenie musí umožňovať aj vyhotovenie nesymetrických snímok hrudníka na zabezpečenie menšej radiačnej záťaže pacienta</t>
  </si>
  <si>
    <t>1.6</t>
  </si>
  <si>
    <t>Súčasťou RTG prístroja je digitálny výškovo nastaviteľný stôl s možnosťou použitia bezdrôtového plochého detektora a plávajúcou úložnou doskou.</t>
  </si>
  <si>
    <t>1.7</t>
  </si>
  <si>
    <t>Vertikálny pohyb stropného statívu musí byť synchrónny s pohybom vyšetrovacieho náradia ako aj pri zhotovení asymetrických snímok.</t>
  </si>
  <si>
    <t>1.8</t>
  </si>
  <si>
    <t>Stropný záves RTG žiariča s automatickou kolimáciou žiarenia, teleskopickým predĺžením a ručným ovládaním.</t>
  </si>
  <si>
    <t>1.9</t>
  </si>
  <si>
    <t xml:space="preserve">Stropný záves vybavený dotykovým LCD displejom pre zobrazovanie a ovládanie expozičných parametrov </t>
  </si>
  <si>
    <t>1.10</t>
  </si>
  <si>
    <t>Systém sledovania kolimácie z pohľadu RTG zväzku so zobrazením na displeji na RTG lampe aj v obsluhovni</t>
  </si>
  <si>
    <t>Minimum</t>
  </si>
  <si>
    <t>Maximum</t>
  </si>
  <si>
    <t>2. Výkonný RTG generátor o výkone</t>
  </si>
  <si>
    <t>80 kW</t>
  </si>
  <si>
    <t>Generátor, expozičné napätie, rozsah:</t>
  </si>
  <si>
    <t>40 kVp</t>
  </si>
  <si>
    <t>150 kVp</t>
  </si>
  <si>
    <t>Generátor, maximálny prúd pri 80 kV</t>
  </si>
  <si>
    <t>900 mA</t>
  </si>
  <si>
    <t>10 mA - 630 mAs</t>
  </si>
  <si>
    <t>Možnosť manuálneho nastavenia parametrov generátora</t>
  </si>
  <si>
    <t>Orgánovo programová radiografia (APR)</t>
  </si>
  <si>
    <t>Generátor musí byť plne integrovaný do systému obrazového zobrazenia vrátane orgánových programov</t>
  </si>
  <si>
    <t>2.7</t>
  </si>
  <si>
    <t>Automatická kontrola expozície s meracími komôrkami v pacientskom stole aj v digitálnom vertigrafe</t>
  </si>
  <si>
    <t>2.8</t>
  </si>
  <si>
    <t>Systém tzv. bezmriežkového snímkovania pomocou software na WiFi detektore</t>
  </si>
  <si>
    <t>2.9</t>
  </si>
  <si>
    <t>Dual energy alebo software na potlačenie kostných štruktúr pri snímkoch hrudníka</t>
  </si>
  <si>
    <t>3. RTG žiarič: tepelná kapacita anódy</t>
  </si>
  <si>
    <t>300 kHU</t>
  </si>
  <si>
    <t>3.1</t>
  </si>
  <si>
    <t xml:space="preserve">Tepelná kapacita RTG žiariča </t>
  </si>
  <si>
    <t>1,35 MHU</t>
  </si>
  <si>
    <t>3.2</t>
  </si>
  <si>
    <t>Veľkosť malého ohniska:</t>
  </si>
  <si>
    <t>0,6 mm</t>
  </si>
  <si>
    <t>3.3</t>
  </si>
  <si>
    <t>Výkon malého ohniska:</t>
  </si>
  <si>
    <t>30 kW</t>
  </si>
  <si>
    <t>3.4</t>
  </si>
  <si>
    <t>Veľkosť veľkého ohniska:</t>
  </si>
  <si>
    <t>1,3 mm</t>
  </si>
  <si>
    <t>3.5</t>
  </si>
  <si>
    <t>Otáčky anódy RTG žiariča</t>
  </si>
  <si>
    <t>8000 rpm</t>
  </si>
  <si>
    <t>3.6</t>
  </si>
  <si>
    <t xml:space="preserve">Výkon veľkého ohniska RTG žiariča </t>
  </si>
  <si>
    <t>3.7</t>
  </si>
  <si>
    <t>Možnosť použitia dodatočných minimálne dvoch Cu filtrov s parametrami 0,1 a 0,2 mm</t>
  </si>
  <si>
    <t>3.8</t>
  </si>
  <si>
    <t xml:space="preserve">DAP: aktivný zápis k obrazu </t>
  </si>
  <si>
    <t>4. Stropný statív RTG žiariča: pozdĺžny pohyb</t>
  </si>
  <si>
    <t>3000 mm</t>
  </si>
  <si>
    <t>4.1</t>
  </si>
  <si>
    <t>Priečny pohyb</t>
  </si>
  <si>
    <t>1450 mm</t>
  </si>
  <si>
    <t>4.2</t>
  </si>
  <si>
    <t>Motorický vertikálny pohyb</t>
  </si>
  <si>
    <t>1 600 mm</t>
  </si>
  <si>
    <t>4.3</t>
  </si>
  <si>
    <t>Vertikálna rotácia RTG lampy minimálne 180 stupňov</t>
  </si>
  <si>
    <t>4.4</t>
  </si>
  <si>
    <t xml:space="preserve">Horizontálna rotácia RTG lampy, rozsah +/- </t>
  </si>
  <si>
    <t xml:space="preserve"> ± 115° </t>
  </si>
  <si>
    <t>4.5</t>
  </si>
  <si>
    <t>Stropný záves RTG žiariča na koľajniciach s voľným pohybom po vyšetrovacej miestnosti</t>
  </si>
  <si>
    <t>5. Pacientský stôl s prenosným plochým detektorom s rozmerom aktívnej plochy detektora</t>
  </si>
  <si>
    <t>340x420 mm</t>
  </si>
  <si>
    <t>Veľkosť pixela plochého detektora</t>
  </si>
  <si>
    <t>150 µM</t>
  </si>
  <si>
    <t>Počet aktívnych pixelov na plochom detektore</t>
  </si>
  <si>
    <t>2300x2800</t>
  </si>
  <si>
    <t>5.3</t>
  </si>
  <si>
    <t>Vodotesnosť detektora</t>
  </si>
  <si>
    <t>IPX3</t>
  </si>
  <si>
    <t>5.4</t>
  </si>
  <si>
    <t>Nosnosť stola</t>
  </si>
  <si>
    <t>300 kg</t>
  </si>
  <si>
    <t>5.5</t>
  </si>
  <si>
    <t xml:space="preserve">Rozmery dosky stola: </t>
  </si>
  <si>
    <t>750 mm x 2200 mm</t>
  </si>
  <si>
    <t>5.6</t>
  </si>
  <si>
    <t xml:space="preserve">Rozsah pozdĺžny pohyb dosky: </t>
  </si>
  <si>
    <t>± 340mm</t>
  </si>
  <si>
    <t>5.7</t>
  </si>
  <si>
    <t>Rozsah transverzálny pohyb dosky:</t>
  </si>
  <si>
    <t>± 110 mm</t>
  </si>
  <si>
    <t>5.8</t>
  </si>
  <si>
    <t>Rozsah nastavenia výšky stola</t>
  </si>
  <si>
    <t>580 mm - 850 mm</t>
  </si>
  <si>
    <t>6. Vertikálny statív: pohyb stredu plochého detektora od podlahy v rozsahu</t>
  </si>
  <si>
    <t>350 mm - 1700 mm</t>
  </si>
  <si>
    <t>6.1</t>
  </si>
  <si>
    <t>Sklápanie statívu v rozsahu</t>
  </si>
  <si>
    <t>-20°/+90°</t>
  </si>
  <si>
    <t>6.2</t>
  </si>
  <si>
    <t xml:space="preserve">zabudovaný, alebo vyberateľný  detektor s rozmerom aktívnej plochy </t>
  </si>
  <si>
    <t>420 mm x 420 mm</t>
  </si>
  <si>
    <t>6.3</t>
  </si>
  <si>
    <t>6.4</t>
  </si>
  <si>
    <t>2800x2800</t>
  </si>
  <si>
    <t>7. Akvizičná pracovná stanica - kapacita pamäte RAM</t>
  </si>
  <si>
    <t>8 GB</t>
  </si>
  <si>
    <t>7.1</t>
  </si>
  <si>
    <t>Operačný systém: Windows alebo Linux</t>
  </si>
  <si>
    <t>7.2</t>
  </si>
  <si>
    <t>Rozmer obrazovky monitora akvizičnej stanice</t>
  </si>
  <si>
    <t>19-24"</t>
  </si>
  <si>
    <t>7.3</t>
  </si>
  <si>
    <t>Čas zobrazenia obrazu po expozícii:</t>
  </si>
  <si>
    <t>4 sek</t>
  </si>
  <si>
    <t>7.4</t>
  </si>
  <si>
    <t>Integrácia do PACS</t>
  </si>
  <si>
    <t>8. Technologický rozvádzač a projekt elektroinštalácie súčasťou dodávky RTG prístroja</t>
  </si>
  <si>
    <t>Rozsah nastavenia mAs minimalne od 10 do 630, bez určenia maximálnej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</si>
</sst>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EUR]_-;\-* #,##0.00\ [$EUR]_-;_-* &quot;-&quot;??\ [$EUR]_-;_-@_-"/>
    <numFmt numFmtId="165" formatCode="#,##0.00\ &quot;€&quot;"/>
  </numFmts>
  <fonts count="27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8" fillId="0" borderId="0"/>
    <xf numFmtId="0" fontId="7" fillId="0" borderId="0"/>
    <xf numFmtId="0" fontId="7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1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5" fillId="0" borderId="0" applyNumberFormat="0" applyFill="0" applyBorder="0" applyProtection="0"/>
    <xf numFmtId="0" fontId="2" fillId="0" borderId="0"/>
    <xf numFmtId="0" fontId="1" fillId="0" borderId="0"/>
  </cellStyleXfs>
  <cellXfs count="302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0" fontId="10" fillId="0" borderId="0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/>
    </xf>
    <xf numFmtId="49" fontId="11" fillId="0" borderId="0" xfId="1" applyNumberFormat="1" applyFont="1" applyBorder="1" applyAlignment="1">
      <alignment wrapText="1"/>
    </xf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1" applyNumberFormat="1" applyFont="1" applyAlignment="1">
      <alignment vertical="top" wrapText="1"/>
    </xf>
    <xf numFmtId="0" fontId="10" fillId="0" borderId="0" xfId="1" applyNumberFormat="1" applyFont="1" applyBorder="1" applyAlignment="1">
      <alignment wrapText="1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vertical="center" wrapText="1"/>
    </xf>
    <xf numFmtId="14" fontId="10" fillId="0" borderId="0" xfId="1" applyNumberFormat="1" applyFont="1" applyBorder="1" applyAlignment="1">
      <alignment vertical="top" wrapText="1"/>
    </xf>
    <xf numFmtId="0" fontId="10" fillId="0" borderId="0" xfId="1" applyFont="1" applyAlignment="1" applyProtection="1">
      <alignment wrapText="1"/>
      <protection locked="0"/>
    </xf>
    <xf numFmtId="0" fontId="11" fillId="0" borderId="0" xfId="1" applyNumberFormat="1" applyFont="1" applyAlignment="1" applyProtection="1">
      <alignment vertical="top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1" fillId="0" borderId="0" xfId="1" applyNumberFormat="1" applyFont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wrapText="1"/>
    </xf>
    <xf numFmtId="0" fontId="10" fillId="0" borderId="0" xfId="1" applyFont="1" applyAlignment="1">
      <alignment horizontal="right" vertical="center"/>
    </xf>
    <xf numFmtId="0" fontId="11" fillId="0" borderId="0" xfId="1" applyNumberFormat="1" applyFont="1" applyBorder="1" applyAlignment="1">
      <alignment horizontal="left" vertical="center" wrapText="1"/>
    </xf>
    <xf numFmtId="0" fontId="11" fillId="0" borderId="0" xfId="1" applyNumberFormat="1" applyFont="1" applyAlignment="1" applyProtection="1">
      <alignment horizontal="left" vertical="top" wrapText="1"/>
      <protection locked="0"/>
    </xf>
    <xf numFmtId="0" fontId="11" fillId="0" borderId="8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6" fillId="0" borderId="9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center" vertical="top" wrapText="1"/>
    </xf>
    <xf numFmtId="0" fontId="18" fillId="2" borderId="2" xfId="1" applyFont="1" applyFill="1" applyBorder="1" applyAlignment="1">
      <alignment horizontal="center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49" fontId="10" fillId="0" borderId="12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49" fontId="17" fillId="0" borderId="12" xfId="2" applyNumberFormat="1" applyFont="1" applyBorder="1" applyAlignment="1">
      <alignment horizontal="left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164" fontId="10" fillId="0" borderId="14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left" vertical="center" wrapText="1"/>
    </xf>
    <xf numFmtId="9" fontId="10" fillId="0" borderId="4" xfId="1" applyNumberFormat="1" applyFont="1" applyBorder="1" applyAlignment="1">
      <alignment horizontal="left" vertical="center" wrapText="1"/>
    </xf>
    <xf numFmtId="49" fontId="17" fillId="0" borderId="4" xfId="2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0" xfId="1" applyFont="1" applyAlignment="1" applyProtection="1">
      <alignment vertical="top" wrapText="1"/>
      <protection locked="0"/>
    </xf>
    <xf numFmtId="0" fontId="0" fillId="0" borderId="1" xfId="0" applyFont="1" applyBorder="1" applyAlignment="1"/>
    <xf numFmtId="0" fontId="10" fillId="0" borderId="0" xfId="9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19" fillId="0" borderId="0" xfId="9" applyNumberFormat="1" applyFont="1" applyAlignment="1">
      <alignment wrapText="1"/>
    </xf>
    <xf numFmtId="0" fontId="10" fillId="0" borderId="0" xfId="9" applyFont="1" applyAlignment="1">
      <alignment horizontal="left" wrapText="1"/>
    </xf>
    <xf numFmtId="0" fontId="19" fillId="0" borderId="0" xfId="9" applyFont="1" applyAlignment="1">
      <alignment vertical="center" wrapText="1"/>
    </xf>
    <xf numFmtId="0" fontId="10" fillId="0" borderId="0" xfId="9" applyFont="1" applyAlignment="1">
      <alignment vertical="center"/>
    </xf>
    <xf numFmtId="0" fontId="11" fillId="0" borderId="0" xfId="9" applyNumberFormat="1" applyFont="1" applyBorder="1" applyAlignment="1">
      <alignment horizontal="left" vertical="center" wrapText="1"/>
    </xf>
    <xf numFmtId="0" fontId="10" fillId="0" borderId="0" xfId="9" applyNumberFormat="1" applyFont="1" applyBorder="1" applyAlignment="1">
      <alignment wrapText="1"/>
    </xf>
    <xf numFmtId="14" fontId="10" fillId="0" borderId="0" xfId="9" applyNumberFormat="1" applyFont="1" applyBorder="1" applyAlignment="1">
      <alignment vertical="top" wrapText="1"/>
    </xf>
    <xf numFmtId="0" fontId="10" fillId="0" borderId="0" xfId="9" applyFont="1" applyAlignment="1">
      <alignment vertical="top" wrapText="1"/>
    </xf>
    <xf numFmtId="0" fontId="19" fillId="0" borderId="0" xfId="9" applyFont="1" applyAlignment="1">
      <alignment vertical="top" wrapText="1"/>
    </xf>
    <xf numFmtId="0" fontId="10" fillId="0" borderId="1" xfId="9" applyFont="1" applyBorder="1" applyAlignment="1">
      <alignment horizontal="left"/>
    </xf>
    <xf numFmtId="0" fontId="10" fillId="0" borderId="0" xfId="9" applyFont="1" applyAlignment="1">
      <alignment horizontal="right" vertical="center"/>
    </xf>
    <xf numFmtId="0" fontId="10" fillId="0" borderId="0" xfId="9" applyFont="1"/>
    <xf numFmtId="0" fontId="10" fillId="0" borderId="0" xfId="9" applyFont="1" applyAlignment="1">
      <alignment horizontal="center"/>
    </xf>
    <xf numFmtId="0" fontId="23" fillId="0" borderId="0" xfId="9" applyFont="1"/>
    <xf numFmtId="49" fontId="11" fillId="2" borderId="2" xfId="9" applyNumberFormat="1" applyFont="1" applyFill="1" applyBorder="1" applyAlignment="1">
      <alignment wrapText="1"/>
    </xf>
    <xf numFmtId="3" fontId="23" fillId="0" borderId="0" xfId="9" applyNumberFormat="1" applyFont="1" applyAlignment="1">
      <alignment horizontal="center"/>
    </xf>
    <xf numFmtId="0" fontId="23" fillId="0" borderId="0" xfId="9" applyFont="1" applyAlignment="1"/>
    <xf numFmtId="0" fontId="10" fillId="0" borderId="0" xfId="7" applyFont="1" applyBorder="1" applyAlignment="1">
      <alignment vertical="top" wrapText="1"/>
    </xf>
    <xf numFmtId="0" fontId="16" fillId="0" borderId="3" xfId="1" applyFont="1" applyBorder="1" applyAlignment="1">
      <alignment vertical="top" wrapText="1"/>
    </xf>
    <xf numFmtId="0" fontId="11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0" fillId="0" borderId="0" xfId="17" applyFont="1" applyAlignment="1" applyProtection="1">
      <alignment wrapText="1"/>
      <protection locked="0"/>
    </xf>
    <xf numFmtId="0" fontId="11" fillId="0" borderId="0" xfId="17" applyNumberFormat="1" applyFont="1" applyAlignment="1" applyProtection="1">
      <alignment vertical="top" wrapText="1"/>
      <protection locked="0"/>
    </xf>
    <xf numFmtId="0" fontId="11" fillId="0" borderId="0" xfId="17" applyNumberFormat="1" applyFont="1" applyAlignment="1" applyProtection="1">
      <alignment horizontal="left" vertical="top" wrapText="1"/>
      <protection locked="0"/>
    </xf>
    <xf numFmtId="0" fontId="10" fillId="0" borderId="0" xfId="17" applyFont="1" applyAlignment="1" applyProtection="1">
      <alignment vertical="center" wrapText="1"/>
      <protection locked="0"/>
    </xf>
    <xf numFmtId="0" fontId="10" fillId="0" borderId="0" xfId="18" applyFont="1" applyAlignment="1">
      <alignment vertical="center" wrapText="1"/>
    </xf>
    <xf numFmtId="0" fontId="25" fillId="0" borderId="0" xfId="14" applyFont="1" applyBorder="1" applyAlignment="1">
      <alignment horizontal="center" vertical="top" wrapText="1"/>
    </xf>
    <xf numFmtId="0" fontId="11" fillId="0" borderId="0" xfId="18" applyFont="1" applyAlignment="1">
      <alignment vertical="top"/>
    </xf>
    <xf numFmtId="0" fontId="10" fillId="0" borderId="0" xfId="18" applyFont="1" applyAlignment="1">
      <alignment vertical="center"/>
    </xf>
    <xf numFmtId="0" fontId="10" fillId="0" borderId="0" xfId="18" applyFont="1" applyAlignment="1">
      <alignment wrapText="1"/>
    </xf>
    <xf numFmtId="0" fontId="10" fillId="0" borderId="0" xfId="18" applyFont="1" applyBorder="1" applyAlignment="1">
      <alignment wrapText="1"/>
    </xf>
    <xf numFmtId="49" fontId="10" fillId="0" borderId="0" xfId="18" applyNumberFormat="1" applyFont="1" applyBorder="1" applyAlignment="1">
      <alignment wrapText="1"/>
    </xf>
    <xf numFmtId="0" fontId="10" fillId="0" borderId="0" xfId="18" applyFont="1" applyBorder="1" applyAlignment="1">
      <alignment horizontal="center" wrapText="1"/>
    </xf>
    <xf numFmtId="0" fontId="11" fillId="0" borderId="0" xfId="17" applyNumberFormat="1" applyFont="1" applyBorder="1" applyAlignment="1">
      <alignment horizontal="left" vertical="center" wrapText="1"/>
    </xf>
    <xf numFmtId="0" fontId="11" fillId="0" borderId="0" xfId="17" applyFont="1" applyAlignment="1" applyProtection="1">
      <alignment horizontal="center" vertical="top" wrapText="1"/>
      <protection locked="0"/>
    </xf>
    <xf numFmtId="0" fontId="10" fillId="0" borderId="0" xfId="17" applyNumberFormat="1" applyFont="1" applyBorder="1" applyAlignment="1">
      <alignment horizontal="left" vertical="center" wrapText="1"/>
    </xf>
    <xf numFmtId="49" fontId="10" fillId="0" borderId="0" xfId="17" applyNumberFormat="1" applyFont="1" applyAlignment="1" applyProtection="1">
      <alignment horizontal="center" vertical="center" wrapText="1"/>
      <protection locked="0"/>
    </xf>
    <xf numFmtId="0" fontId="10" fillId="0" borderId="0" xfId="17" applyFont="1" applyAlignment="1" applyProtection="1">
      <alignment horizontal="left" vertical="center" wrapText="1"/>
      <protection locked="0"/>
    </xf>
    <xf numFmtId="49" fontId="10" fillId="0" borderId="0" xfId="17" applyNumberFormat="1" applyFont="1" applyAlignment="1" applyProtection="1">
      <alignment wrapText="1"/>
      <protection locked="0"/>
    </xf>
    <xf numFmtId="0" fontId="10" fillId="0" borderId="1" xfId="17" applyFont="1" applyBorder="1" applyAlignment="1" applyProtection="1">
      <alignment wrapText="1"/>
      <protection locked="0"/>
    </xf>
    <xf numFmtId="0" fontId="10" fillId="0" borderId="0" xfId="17" applyFont="1" applyProtection="1">
      <protection locked="0"/>
    </xf>
    <xf numFmtId="0" fontId="10" fillId="0" borderId="0" xfId="17" applyFont="1" applyAlignment="1">
      <alignment horizontal="right" vertical="center"/>
    </xf>
    <xf numFmtId="0" fontId="10" fillId="0" borderId="0" xfId="17" applyFont="1" applyAlignment="1" applyProtection="1">
      <protection locked="0"/>
    </xf>
    <xf numFmtId="0" fontId="10" fillId="0" borderId="0" xfId="17" applyFont="1"/>
    <xf numFmtId="0" fontId="10" fillId="0" borderId="0" xfId="17" applyFont="1" applyAlignment="1">
      <alignment wrapText="1"/>
    </xf>
    <xf numFmtId="0" fontId="10" fillId="2" borderId="2" xfId="17" applyFont="1" applyFill="1" applyBorder="1" applyAlignment="1" applyProtection="1">
      <alignment wrapText="1"/>
      <protection locked="0"/>
    </xf>
    <xf numFmtId="0" fontId="10" fillId="0" borderId="19" xfId="17" applyFont="1" applyBorder="1" applyAlignment="1" applyProtection="1">
      <alignment horizontal="left" vertical="center"/>
      <protection locked="0"/>
    </xf>
    <xf numFmtId="0" fontId="10" fillId="0" borderId="0" xfId="17" applyFont="1" applyBorder="1" applyAlignment="1" applyProtection="1">
      <alignment horizontal="left" vertical="center" wrapText="1"/>
      <protection locked="0"/>
    </xf>
    <xf numFmtId="0" fontId="10" fillId="0" borderId="0" xfId="17" applyFont="1" applyAlignment="1">
      <alignment vertical="center" wrapText="1"/>
    </xf>
    <xf numFmtId="49" fontId="10" fillId="0" borderId="0" xfId="17" applyNumberFormat="1" applyFont="1" applyAlignment="1">
      <alignment wrapText="1"/>
    </xf>
    <xf numFmtId="49" fontId="10" fillId="0" borderId="0" xfId="18" applyNumberFormat="1" applyFont="1" applyAlignment="1">
      <alignment wrapText="1"/>
    </xf>
    <xf numFmtId="0" fontId="10" fillId="0" borderId="0" xfId="18" applyFont="1" applyAlignment="1">
      <alignment horizontal="center" wrapText="1"/>
    </xf>
    <xf numFmtId="0" fontId="10" fillId="0" borderId="0" xfId="18" applyFont="1" applyBorder="1" applyAlignment="1">
      <alignment horizontal="left" vertical="center" wrapText="1"/>
    </xf>
    <xf numFmtId="49" fontId="10" fillId="0" borderId="0" xfId="18" applyNumberFormat="1" applyFont="1" applyBorder="1" applyAlignment="1">
      <alignment vertical="center" wrapText="1"/>
    </xf>
    <xf numFmtId="0" fontId="10" fillId="0" borderId="0" xfId="18" applyFont="1" applyBorder="1" applyAlignment="1">
      <alignment vertical="center" wrapText="1"/>
    </xf>
    <xf numFmtId="49" fontId="10" fillId="0" borderId="15" xfId="18" applyNumberFormat="1" applyFont="1" applyBorder="1" applyAlignment="1">
      <alignment horizontal="center" vertical="center" wrapText="1"/>
    </xf>
    <xf numFmtId="0" fontId="10" fillId="0" borderId="17" xfId="17" applyNumberFormat="1" applyFont="1" applyBorder="1" applyAlignment="1">
      <alignment horizontal="center" vertical="center" wrapText="1"/>
    </xf>
    <xf numFmtId="0" fontId="11" fillId="0" borderId="0" xfId="1" applyNumberFormat="1" applyFont="1" applyAlignment="1">
      <alignment horizontal="left" vertical="top" wrapText="1"/>
    </xf>
    <xf numFmtId="0" fontId="26" fillId="0" borderId="0" xfId="8" applyFont="1" applyAlignment="1" applyProtection="1">
      <alignment wrapText="1"/>
      <protection locked="0"/>
    </xf>
    <xf numFmtId="0" fontId="10" fillId="0" borderId="0" xfId="8" applyFont="1" applyAlignment="1" applyProtection="1">
      <alignment horizontal="left" wrapText="1"/>
      <protection locked="0"/>
    </xf>
    <xf numFmtId="0" fontId="10" fillId="0" borderId="0" xfId="8" applyFont="1" applyAlignment="1" applyProtection="1">
      <alignment wrapText="1"/>
      <protection locked="0"/>
    </xf>
    <xf numFmtId="0" fontId="26" fillId="0" borderId="0" xfId="8" applyFont="1" applyAlignment="1" applyProtection="1">
      <alignment horizontal="center" wrapText="1"/>
      <protection locked="0"/>
    </xf>
    <xf numFmtId="0" fontId="11" fillId="0" borderId="0" xfId="8" applyFont="1" applyBorder="1" applyAlignment="1" applyProtection="1">
      <alignment horizontal="center" vertical="center"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Border="1" applyAlignment="1" applyProtection="1">
      <alignment horizontal="center"/>
      <protection locked="0"/>
    </xf>
    <xf numFmtId="49" fontId="14" fillId="0" borderId="0" xfId="8" applyNumberFormat="1" applyFont="1" applyBorder="1" applyAlignment="1" applyProtection="1">
      <alignment horizontal="center" wrapText="1"/>
      <protection locked="0"/>
    </xf>
    <xf numFmtId="49" fontId="14" fillId="0" borderId="0" xfId="8" applyNumberFormat="1" applyFont="1" applyBorder="1" applyAlignment="1" applyProtection="1">
      <alignment horizontal="left" wrapText="1"/>
      <protection locked="0"/>
    </xf>
    <xf numFmtId="165" fontId="10" fillId="0" borderId="0" xfId="8" applyNumberFormat="1" applyFont="1" applyBorder="1" applyAlignment="1" applyProtection="1">
      <alignment vertical="center" wrapText="1"/>
      <protection locked="0"/>
    </xf>
    <xf numFmtId="0" fontId="16" fillId="0" borderId="0" xfId="8" applyFont="1" applyAlignment="1">
      <alignment horizontal="left" vertical="center"/>
    </xf>
    <xf numFmtId="0" fontId="14" fillId="0" borderId="0" xfId="8" applyFont="1" applyAlignment="1">
      <alignment wrapText="1"/>
    </xf>
    <xf numFmtId="0" fontId="10" fillId="0" borderId="0" xfId="8" applyFont="1" applyAlignment="1">
      <alignment wrapText="1"/>
    </xf>
    <xf numFmtId="0" fontId="11" fillId="0" borderId="0" xfId="8" applyFont="1" applyBorder="1" applyAlignment="1">
      <alignment vertical="center" wrapText="1"/>
    </xf>
    <xf numFmtId="0" fontId="11" fillId="0" borderId="0" xfId="8" applyFont="1" applyBorder="1" applyAlignment="1">
      <alignment horizontal="right" vertical="center"/>
    </xf>
    <xf numFmtId="165" fontId="11" fillId="0" borderId="0" xfId="8" applyNumberFormat="1" applyFont="1" applyFill="1" applyBorder="1" applyAlignment="1">
      <alignment vertical="center" wrapText="1"/>
    </xf>
    <xf numFmtId="0" fontId="10" fillId="0" borderId="0" xfId="8" applyFont="1" applyAlignment="1" applyProtection="1">
      <alignment vertical="center" wrapText="1"/>
      <protection locked="0"/>
    </xf>
    <xf numFmtId="0" fontId="10" fillId="0" borderId="0" xfId="8" applyFont="1" applyAlignment="1" applyProtection="1">
      <alignment horizontal="left"/>
      <protection locked="0"/>
    </xf>
    <xf numFmtId="0" fontId="10" fillId="0" borderId="0" xfId="8" applyFont="1" applyProtection="1">
      <protection locked="0"/>
    </xf>
    <xf numFmtId="0" fontId="10" fillId="0" borderId="0" xfId="8" applyFont="1" applyAlignment="1" applyProtection="1"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2" borderId="2" xfId="8" applyFont="1" applyFill="1" applyBorder="1" applyAlignment="1" applyProtection="1">
      <alignment wrapText="1"/>
      <protection locked="0"/>
    </xf>
    <xf numFmtId="0" fontId="10" fillId="0" borderId="0" xfId="8" applyFont="1" applyAlignment="1" applyProtection="1">
      <alignment horizontal="left" vertical="center" wrapText="1"/>
      <protection locked="0"/>
    </xf>
    <xf numFmtId="49" fontId="10" fillId="0" borderId="0" xfId="8" applyNumberFormat="1" applyFont="1" applyAlignment="1" applyProtection="1">
      <alignment vertical="center"/>
      <protection locked="0"/>
    </xf>
    <xf numFmtId="0" fontId="10" fillId="0" borderId="0" xfId="8" applyFont="1" applyAlignment="1" applyProtection="1">
      <alignment vertical="center"/>
      <protection locked="0"/>
    </xf>
    <xf numFmtId="0" fontId="10" fillId="0" borderId="0" xfId="8" applyFont="1" applyAlignment="1" applyProtection="1">
      <alignment horizontal="center"/>
      <protection locked="0"/>
    </xf>
    <xf numFmtId="0" fontId="10" fillId="4" borderId="0" xfId="8" applyFont="1" applyFill="1" applyAlignment="1" applyProtection="1">
      <alignment wrapText="1"/>
      <protection locked="0"/>
    </xf>
    <xf numFmtId="165" fontId="10" fillId="3" borderId="24" xfId="8" applyNumberFormat="1" applyFont="1" applyFill="1" applyBorder="1" applyAlignment="1" applyProtection="1">
      <alignment horizontal="right"/>
      <protection locked="0"/>
    </xf>
    <xf numFmtId="0" fontId="10" fillId="5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18" applyFont="1" applyBorder="1" applyAlignment="1">
      <alignment horizontal="center" vertical="center" wrapText="1"/>
    </xf>
    <xf numFmtId="49" fontId="14" fillId="7" borderId="15" xfId="18" applyNumberFormat="1" applyFont="1" applyFill="1" applyBorder="1" applyAlignment="1">
      <alignment horizontal="center" vertical="center" wrapText="1"/>
    </xf>
    <xf numFmtId="49" fontId="14" fillId="7" borderId="28" xfId="18" applyNumberFormat="1" applyFont="1" applyFill="1" applyBorder="1" applyAlignment="1">
      <alignment horizontal="center" vertical="center" wrapText="1"/>
    </xf>
    <xf numFmtId="49" fontId="16" fillId="7" borderId="26" xfId="18" applyNumberFormat="1" applyFont="1" applyFill="1" applyBorder="1" applyAlignment="1">
      <alignment horizontal="center" vertical="center" wrapText="1"/>
    </xf>
    <xf numFmtId="49" fontId="16" fillId="7" borderId="27" xfId="18" applyNumberFormat="1" applyFont="1" applyFill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left" vertical="center" wrapText="1"/>
    </xf>
    <xf numFmtId="0" fontId="11" fillId="0" borderId="0" xfId="8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 wrapText="1"/>
    </xf>
    <xf numFmtId="0" fontId="21" fillId="0" borderId="0" xfId="9" applyFont="1" applyAlignment="1">
      <alignment vertical="top" wrapText="1"/>
    </xf>
    <xf numFmtId="0" fontId="22" fillId="0" borderId="0" xfId="9" applyFont="1" applyAlignment="1">
      <alignment vertical="top" wrapText="1"/>
    </xf>
    <xf numFmtId="0" fontId="11" fillId="0" borderId="0" xfId="17" applyFont="1" applyAlignment="1" applyProtection="1">
      <alignment vertical="top" wrapText="1"/>
      <protection locked="0"/>
    </xf>
    <xf numFmtId="0" fontId="10" fillId="0" borderId="0" xfId="17" applyFont="1" applyAlignment="1" applyProtection="1">
      <alignment vertical="top" wrapText="1"/>
      <protection locked="0"/>
    </xf>
    <xf numFmtId="0" fontId="15" fillId="0" borderId="0" xfId="1" applyFont="1" applyAlignment="1" applyProtection="1">
      <alignment vertical="top" wrapText="1"/>
      <protection locked="0"/>
    </xf>
    <xf numFmtId="0" fontId="11" fillId="0" borderId="0" xfId="1" applyFont="1" applyAlignment="1" applyProtection="1">
      <alignment vertical="top" wrapText="1"/>
      <protection locked="0"/>
    </xf>
    <xf numFmtId="49" fontId="10" fillId="0" borderId="4" xfId="18" applyNumberFormat="1" applyFont="1" applyBorder="1" applyAlignment="1">
      <alignment horizontal="center" vertical="center" wrapText="1"/>
    </xf>
    <xf numFmtId="0" fontId="10" fillId="0" borderId="5" xfId="17" applyNumberFormat="1" applyFont="1" applyBorder="1" applyAlignment="1">
      <alignment horizontal="center" vertical="center" wrapText="1"/>
    </xf>
    <xf numFmtId="0" fontId="26" fillId="0" borderId="0" xfId="8" applyFont="1" applyAlignment="1" applyProtection="1">
      <alignment vertical="top" wrapText="1"/>
      <protection locked="0"/>
    </xf>
    <xf numFmtId="0" fontId="0" fillId="0" borderId="0" xfId="0" applyFont="1" applyAlignment="1">
      <alignment vertical="top"/>
    </xf>
    <xf numFmtId="0" fontId="10" fillId="0" borderId="37" xfId="8" applyFont="1" applyBorder="1" applyAlignment="1" applyProtection="1">
      <alignment horizontal="center" vertical="center" wrapText="1"/>
      <protection locked="0"/>
    </xf>
    <xf numFmtId="0" fontId="10" fillId="0" borderId="37" xfId="8" applyFont="1" applyFill="1" applyBorder="1" applyAlignment="1" applyProtection="1">
      <alignment horizontal="center" vertical="center" wrapText="1"/>
      <protection locked="0"/>
    </xf>
    <xf numFmtId="0" fontId="10" fillId="0" borderId="38" xfId="8" applyFont="1" applyBorder="1" applyAlignment="1" applyProtection="1">
      <alignment horizontal="left" vertical="center" wrapText="1"/>
      <protection locked="0"/>
    </xf>
    <xf numFmtId="165" fontId="10" fillId="0" borderId="38" xfId="8" applyNumberFormat="1" applyFont="1" applyFill="1" applyBorder="1" applyAlignment="1" applyProtection="1">
      <alignment horizontal="right" vertical="center" wrapText="1"/>
      <protection locked="0"/>
    </xf>
    <xf numFmtId="9" fontId="10" fillId="0" borderId="38" xfId="8" applyNumberFormat="1" applyFont="1" applyBorder="1" applyAlignment="1" applyProtection="1">
      <alignment horizontal="center" vertical="center" wrapText="1"/>
      <protection locked="0"/>
    </xf>
    <xf numFmtId="165" fontId="10" fillId="0" borderId="38" xfId="8" applyNumberFormat="1" applyFont="1" applyBorder="1" applyAlignment="1" applyProtection="1">
      <alignment horizontal="right" vertical="center" wrapText="1"/>
      <protection locked="0"/>
    </xf>
    <xf numFmtId="165" fontId="10" fillId="6" borderId="38" xfId="8" applyNumberFormat="1" applyFont="1" applyFill="1" applyBorder="1" applyAlignment="1" applyProtection="1">
      <alignment horizontal="right" vertical="center" wrapText="1"/>
      <protection locked="0"/>
    </xf>
    <xf numFmtId="165" fontId="10" fillId="0" borderId="24" xfId="8" applyNumberFormat="1" applyFont="1" applyFill="1" applyBorder="1" applyAlignment="1" applyProtection="1">
      <alignment vertical="center" wrapText="1"/>
      <protection locked="0"/>
    </xf>
    <xf numFmtId="0" fontId="10" fillId="0" borderId="12" xfId="8" applyFont="1" applyBorder="1" applyAlignment="1" applyProtection="1">
      <alignment horizontal="center" vertical="center" wrapText="1"/>
      <protection locked="0"/>
    </xf>
    <xf numFmtId="3" fontId="14" fillId="0" borderId="12" xfId="8" applyNumberFormat="1" applyFont="1" applyBorder="1" applyAlignment="1" applyProtection="1">
      <alignment horizontal="center" vertical="center" wrapText="1"/>
      <protection locked="0"/>
    </xf>
    <xf numFmtId="0" fontId="10" fillId="2" borderId="15" xfId="8" applyFont="1" applyFill="1" applyBorder="1" applyAlignment="1" applyProtection="1">
      <alignment horizontal="center" vertical="center" wrapText="1"/>
      <protection locked="0"/>
    </xf>
    <xf numFmtId="3" fontId="10" fillId="2" borderId="25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8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top" wrapText="1"/>
    </xf>
    <xf numFmtId="0" fontId="11" fillId="0" borderId="23" xfId="1" applyNumberFormat="1" applyFont="1" applyBorder="1" applyAlignment="1">
      <alignment horizontal="left" vertical="center" wrapText="1"/>
    </xf>
    <xf numFmtId="0" fontId="10" fillId="0" borderId="0" xfId="8" applyFont="1" applyBorder="1" applyAlignment="1" applyProtection="1">
      <alignment wrapText="1"/>
      <protection locked="0"/>
    </xf>
    <xf numFmtId="0" fontId="10" fillId="0" borderId="0" xfId="8" applyFont="1" applyBorder="1" applyAlignment="1" applyProtection="1">
      <alignment horizontal="left" wrapText="1"/>
      <protection locked="0"/>
    </xf>
    <xf numFmtId="0" fontId="10" fillId="0" borderId="0" xfId="1" applyNumberFormat="1" applyFont="1" applyBorder="1" applyAlignment="1">
      <alignment horizontal="left" vertical="center" wrapText="1"/>
    </xf>
    <xf numFmtId="0" fontId="10" fillId="0" borderId="0" xfId="17" applyFont="1" applyAlignment="1" applyProtection="1">
      <alignment vertical="top"/>
      <protection locked="0"/>
    </xf>
    <xf numFmtId="0" fontId="10" fillId="0" borderId="0" xfId="17" applyFont="1" applyAlignment="1" applyProtection="1">
      <alignment vertical="center"/>
      <protection locked="0"/>
    </xf>
    <xf numFmtId="49" fontId="16" fillId="8" borderId="36" xfId="18" applyNumberFormat="1" applyFont="1" applyFill="1" applyBorder="1" applyAlignment="1">
      <alignment horizontal="center" vertical="center" wrapText="1"/>
    </xf>
    <xf numFmtId="0" fontId="11" fillId="8" borderId="36" xfId="18" applyFont="1" applyFill="1" applyBorder="1" applyAlignment="1">
      <alignment horizontal="center" vertical="center"/>
    </xf>
    <xf numFmtId="0" fontId="11" fillId="8" borderId="35" xfId="18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49" fontId="10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horizontal="left" vertical="center" wrapText="1"/>
    </xf>
    <xf numFmtId="49" fontId="16" fillId="0" borderId="0" xfId="1" applyNumberFormat="1" applyFont="1" applyBorder="1" applyAlignment="1">
      <alignment horizontal="left" vertical="center" wrapText="1"/>
    </xf>
    <xf numFmtId="49" fontId="14" fillId="0" borderId="0" xfId="1" applyNumberFormat="1" applyFont="1" applyBorder="1" applyAlignment="1">
      <alignment horizontal="left" vertical="center" wrapText="1"/>
    </xf>
    <xf numFmtId="49" fontId="17" fillId="0" borderId="0" xfId="2" applyNumberFormat="1" applyFont="1" applyBorder="1" applyAlignment="1">
      <alignment horizontal="left" vertical="center" wrapText="1"/>
    </xf>
    <xf numFmtId="49" fontId="14" fillId="0" borderId="0" xfId="2" applyNumberFormat="1" applyFont="1" applyBorder="1" applyAlignment="1">
      <alignment horizontal="left" vertical="center" wrapText="1"/>
    </xf>
    <xf numFmtId="0" fontId="10" fillId="0" borderId="0" xfId="7" applyFont="1" applyBorder="1" applyAlignment="1">
      <alignment horizontal="center" vertical="top" wrapText="1"/>
    </xf>
    <xf numFmtId="0" fontId="10" fillId="0" borderId="0" xfId="1" applyNumberFormat="1" applyFont="1" applyBorder="1" applyAlignment="1">
      <alignment horizontal="left" vertical="center" wrapText="1"/>
    </xf>
    <xf numFmtId="1" fontId="10" fillId="0" borderId="0" xfId="1" applyNumberFormat="1" applyFont="1" applyBorder="1" applyAlignment="1">
      <alignment horizontal="left" vertical="center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5" fillId="0" borderId="0" xfId="1" applyFont="1" applyAlignment="1">
      <alignment horizontal="center" vertical="top"/>
    </xf>
    <xf numFmtId="0" fontId="11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left" vertical="top" wrapText="1"/>
    </xf>
    <xf numFmtId="0" fontId="10" fillId="0" borderId="0" xfId="1" quotePrefix="1" applyNumberFormat="1" applyFont="1" applyBorder="1" applyAlignment="1">
      <alignment horizontal="left" vertical="top" wrapText="1"/>
    </xf>
    <xf numFmtId="0" fontId="10" fillId="0" borderId="0" xfId="1" applyNumberFormat="1" applyFont="1" applyBorder="1" applyAlignment="1">
      <alignment horizontal="left" vertical="top" wrapText="1"/>
    </xf>
    <xf numFmtId="0" fontId="10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1" fillId="0" borderId="0" xfId="1" quotePrefix="1" applyNumberFormat="1" applyFont="1" applyBorder="1" applyAlignment="1">
      <alignment horizontal="left" vertical="top" wrapText="1"/>
    </xf>
    <xf numFmtId="0" fontId="11" fillId="0" borderId="0" xfId="1" applyNumberFormat="1" applyFont="1" applyBorder="1" applyAlignment="1">
      <alignment horizontal="left" vertical="top" wrapText="1"/>
    </xf>
    <xf numFmtId="0" fontId="10" fillId="0" borderId="0" xfId="9" applyFont="1" applyAlignment="1">
      <alignment horizontal="left" wrapText="1"/>
    </xf>
    <xf numFmtId="0" fontId="10" fillId="0" borderId="0" xfId="9" applyFont="1" applyAlignment="1">
      <alignment horizontal="center" wrapText="1"/>
    </xf>
    <xf numFmtId="0" fontId="15" fillId="0" borderId="0" xfId="9" applyFont="1" applyAlignment="1">
      <alignment horizontal="center" vertical="top" wrapText="1"/>
    </xf>
    <xf numFmtId="0" fontId="11" fillId="0" borderId="0" xfId="9" quotePrefix="1" applyNumberFormat="1" applyFont="1" applyBorder="1" applyAlignment="1">
      <alignment horizontal="left" vertical="top" wrapText="1"/>
    </xf>
    <xf numFmtId="0" fontId="11" fillId="0" borderId="0" xfId="9" applyNumberFormat="1" applyFont="1" applyBorder="1" applyAlignment="1">
      <alignment horizontal="left" vertical="top" wrapText="1"/>
    </xf>
    <xf numFmtId="0" fontId="10" fillId="0" borderId="0" xfId="9" applyFont="1" applyAlignment="1">
      <alignment horizontal="left" vertical="center" wrapText="1"/>
    </xf>
    <xf numFmtId="0" fontId="10" fillId="0" borderId="0" xfId="9" applyFont="1" applyAlignment="1">
      <alignment horizontal="left"/>
    </xf>
    <xf numFmtId="0" fontId="10" fillId="0" borderId="0" xfId="9" quotePrefix="1" applyNumberFormat="1" applyFont="1" applyBorder="1" applyAlignment="1">
      <alignment horizontal="left" vertical="top" wrapText="1"/>
    </xf>
    <xf numFmtId="0" fontId="10" fillId="0" borderId="0" xfId="9" applyNumberFormat="1" applyFont="1" applyBorder="1" applyAlignment="1">
      <alignment horizontal="left" vertical="top" wrapText="1"/>
    </xf>
    <xf numFmtId="0" fontId="15" fillId="0" borderId="0" xfId="1" applyFont="1" applyFill="1" applyAlignment="1">
      <alignment horizontal="center" vertical="top" wrapText="1"/>
    </xf>
    <xf numFmtId="0" fontId="14" fillId="0" borderId="0" xfId="3" applyFont="1" applyAlignment="1">
      <alignment horizontal="left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10" fillId="0" borderId="0" xfId="17" applyFont="1" applyAlignment="1" applyProtection="1">
      <alignment horizontal="left" wrapText="1"/>
      <protection locked="0"/>
    </xf>
    <xf numFmtId="0" fontId="11" fillId="0" borderId="0" xfId="17" applyNumberFormat="1" applyFont="1" applyAlignment="1" applyProtection="1">
      <alignment horizontal="left" vertical="top" wrapText="1"/>
      <protection locked="0"/>
    </xf>
    <xf numFmtId="0" fontId="15" fillId="0" borderId="0" xfId="17" applyFont="1" applyAlignment="1" applyProtection="1">
      <alignment horizontal="center" vertical="top" wrapText="1"/>
      <protection locked="0"/>
    </xf>
    <xf numFmtId="49" fontId="16" fillId="7" borderId="20" xfId="18" applyNumberFormat="1" applyFont="1" applyFill="1" applyBorder="1" applyAlignment="1">
      <alignment horizontal="left" vertical="center" wrapText="1"/>
    </xf>
    <xf numFmtId="49" fontId="16" fillId="7" borderId="26" xfId="18" applyNumberFormat="1" applyFont="1" applyFill="1" applyBorder="1" applyAlignment="1">
      <alignment horizontal="left" vertical="center" wrapText="1"/>
    </xf>
    <xf numFmtId="49" fontId="14" fillId="7" borderId="21" xfId="18" applyNumberFormat="1" applyFont="1" applyFill="1" applyBorder="1" applyAlignment="1">
      <alignment horizontal="center" vertical="top" wrapText="1"/>
    </xf>
    <xf numFmtId="49" fontId="14" fillId="7" borderId="22" xfId="18" applyNumberFormat="1" applyFont="1" applyFill="1" applyBorder="1" applyAlignment="1">
      <alignment horizontal="center" vertical="top" wrapText="1"/>
    </xf>
    <xf numFmtId="49" fontId="16" fillId="7" borderId="29" xfId="18" applyNumberFormat="1" applyFont="1" applyFill="1" applyBorder="1" applyAlignment="1">
      <alignment horizontal="left" vertical="center" wrapText="1"/>
    </xf>
    <xf numFmtId="49" fontId="16" fillId="7" borderId="30" xfId="18" applyNumberFormat="1" applyFont="1" applyFill="1" applyBorder="1" applyAlignment="1">
      <alignment horizontal="left" vertical="center" wrapText="1"/>
    </xf>
    <xf numFmtId="49" fontId="16" fillId="7" borderId="31" xfId="18" applyNumberFormat="1" applyFont="1" applyFill="1" applyBorder="1" applyAlignment="1">
      <alignment horizontal="left" vertical="center" wrapText="1"/>
    </xf>
    <xf numFmtId="49" fontId="16" fillId="7" borderId="32" xfId="18" applyNumberFormat="1" applyFont="1" applyFill="1" applyBorder="1" applyAlignment="1">
      <alignment horizontal="left" vertical="center" wrapText="1"/>
    </xf>
    <xf numFmtId="49" fontId="16" fillId="7" borderId="33" xfId="18" applyNumberFormat="1" applyFont="1" applyFill="1" applyBorder="1" applyAlignment="1">
      <alignment horizontal="left" vertical="center" wrapText="1"/>
    </xf>
    <xf numFmtId="49" fontId="16" fillId="7" borderId="34" xfId="18" applyNumberFormat="1" applyFont="1" applyFill="1" applyBorder="1" applyAlignment="1">
      <alignment horizontal="left" vertical="center" wrapText="1"/>
    </xf>
    <xf numFmtId="49" fontId="16" fillId="8" borderId="18" xfId="18" applyNumberFormat="1" applyFont="1" applyFill="1" applyBorder="1" applyAlignment="1">
      <alignment horizontal="left" vertical="center" wrapText="1"/>
    </xf>
    <xf numFmtId="49" fontId="16" fillId="8" borderId="36" xfId="18" applyNumberFormat="1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left" vertical="top" wrapText="1"/>
      <protection locked="0"/>
    </xf>
    <xf numFmtId="0" fontId="10" fillId="0" borderId="23" xfId="7" applyFont="1" applyBorder="1" applyAlignment="1">
      <alignment horizontal="center"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0" fillId="0" borderId="0" xfId="8" applyFont="1" applyAlignment="1" applyProtection="1">
      <alignment horizontal="left"/>
      <protection locked="0"/>
    </xf>
    <xf numFmtId="0" fontId="11" fillId="0" borderId="0" xfId="8" applyNumberFormat="1" applyFont="1" applyBorder="1" applyAlignment="1">
      <alignment vertical="top" wrapText="1"/>
    </xf>
    <xf numFmtId="0" fontId="10" fillId="0" borderId="0" xfId="8" applyNumberFormat="1" applyFont="1" applyBorder="1" applyAlignment="1">
      <alignment vertical="top" wrapText="1"/>
    </xf>
    <xf numFmtId="0" fontId="10" fillId="0" borderId="0" xfId="8" applyFont="1" applyAlignment="1" applyProtection="1">
      <alignment horizontal="left" wrapText="1"/>
      <protection locked="0"/>
    </xf>
    <xf numFmtId="0" fontId="16" fillId="0" borderId="0" xfId="8" applyNumberFormat="1" applyFont="1" applyAlignment="1" applyProtection="1">
      <alignment horizontal="left" vertical="top" wrapText="1"/>
      <protection locked="0"/>
    </xf>
    <xf numFmtId="0" fontId="26" fillId="0" borderId="0" xfId="8" applyFont="1" applyAlignment="1" applyProtection="1">
      <alignment horizontal="center" wrapText="1"/>
      <protection locked="0"/>
    </xf>
    <xf numFmtId="0" fontId="15" fillId="0" borderId="0" xfId="8" applyFont="1" applyBorder="1" applyAlignment="1" applyProtection="1">
      <alignment horizontal="center" vertical="top" wrapText="1"/>
      <protection locked="0"/>
    </xf>
    <xf numFmtId="0" fontId="11" fillId="0" borderId="15" xfId="8" applyFont="1" applyBorder="1" applyAlignment="1" applyProtection="1">
      <alignment horizontal="center" vertical="top" wrapText="1"/>
      <protection locked="0"/>
    </xf>
    <xf numFmtId="0" fontId="11" fillId="0" borderId="37" xfId="8" applyFont="1" applyBorder="1" applyAlignment="1" applyProtection="1">
      <alignment horizontal="center" vertical="top" wrapText="1"/>
      <protection locked="0"/>
    </xf>
    <xf numFmtId="0" fontId="11" fillId="0" borderId="15" xfId="8" applyFont="1" applyBorder="1" applyAlignment="1" applyProtection="1">
      <alignment horizontal="left" vertical="top" wrapText="1"/>
      <protection locked="0"/>
    </xf>
    <xf numFmtId="0" fontId="11" fillId="0" borderId="37" xfId="8" applyFont="1" applyBorder="1" applyAlignment="1" applyProtection="1">
      <alignment horizontal="left" vertical="top" wrapText="1"/>
      <protection locked="0"/>
    </xf>
    <xf numFmtId="0" fontId="11" fillId="0" borderId="15" xfId="8" applyFont="1" applyFill="1" applyBorder="1" applyAlignment="1" applyProtection="1">
      <alignment horizontal="center" vertical="top" wrapText="1"/>
      <protection locked="0"/>
    </xf>
    <xf numFmtId="0" fontId="11" fillId="0" borderId="26" xfId="8" applyFont="1" applyBorder="1" applyAlignment="1" applyProtection="1">
      <alignment horizontal="center" vertical="top" wrapText="1"/>
      <protection locked="0"/>
    </xf>
    <xf numFmtId="0" fontId="11" fillId="0" borderId="26" xfId="8" applyFont="1" applyBorder="1" applyAlignment="1" applyProtection="1">
      <alignment horizontal="left" vertical="top" wrapText="1"/>
      <protection locked="0"/>
    </xf>
    <xf numFmtId="3" fontId="11" fillId="0" borderId="15" xfId="8" applyNumberFormat="1" applyFont="1" applyBorder="1" applyAlignment="1" applyProtection="1">
      <alignment horizontal="center" vertical="top" wrapText="1"/>
      <protection locked="0"/>
    </xf>
    <xf numFmtId="3" fontId="11" fillId="0" borderId="26" xfId="8" applyNumberFormat="1" applyFont="1" applyBorder="1" applyAlignment="1" applyProtection="1">
      <alignment horizontal="center" vertical="top" wrapText="1"/>
      <protection locked="0"/>
    </xf>
    <xf numFmtId="0" fontId="10" fillId="0" borderId="0" xfId="1" applyFont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wrapText="1"/>
      <protection locked="0"/>
    </xf>
    <xf numFmtId="0" fontId="11" fillId="0" borderId="0" xfId="1" applyNumberFormat="1" applyFont="1" applyAlignment="1" applyProtection="1">
      <alignment horizontal="left" vertical="top" wrapText="1"/>
      <protection locked="0"/>
    </xf>
    <xf numFmtId="0" fontId="15" fillId="0" borderId="0" xfId="1" applyFont="1" applyAlignment="1" applyProtection="1">
      <alignment horizontal="center" vertical="top" wrapText="1"/>
      <protection locked="0"/>
    </xf>
    <xf numFmtId="49" fontId="10" fillId="0" borderId="36" xfId="18" applyNumberFormat="1" applyFont="1" applyBorder="1" applyAlignment="1">
      <alignment horizontal="center" vertical="center" wrapText="1"/>
    </xf>
    <xf numFmtId="0" fontId="10" fillId="0" borderId="35" xfId="17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left" vertical="center" wrapText="1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9" fontId="14" fillId="0" borderId="36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49" fontId="10" fillId="0" borderId="26" xfId="0" applyNumberFormat="1" applyFont="1" applyBorder="1" applyAlignment="1">
      <alignment horizontal="left" vertical="center" wrapText="1"/>
    </xf>
    <xf numFmtId="49" fontId="10" fillId="0" borderId="26" xfId="18" applyNumberFormat="1" applyFont="1" applyBorder="1" applyAlignment="1">
      <alignment horizontal="center" vertical="center" wrapText="1"/>
    </xf>
    <xf numFmtId="0" fontId="10" fillId="0" borderId="27" xfId="17" applyNumberFormat="1" applyFont="1" applyBorder="1" applyAlignment="1">
      <alignment horizontal="center" vertical="center" wrapText="1"/>
    </xf>
    <xf numFmtId="49" fontId="16" fillId="0" borderId="39" xfId="0" applyNumberFormat="1" applyFont="1" applyBorder="1" applyAlignment="1">
      <alignment horizontal="left" vertical="center" wrapText="1"/>
    </xf>
    <xf numFmtId="49" fontId="16" fillId="0" borderId="41" xfId="0" applyNumberFormat="1" applyFont="1" applyBorder="1" applyAlignment="1">
      <alignment horizontal="left" vertical="center" wrapText="1"/>
    </xf>
    <xf numFmtId="49" fontId="14" fillId="0" borderId="41" xfId="0" applyNumberFormat="1" applyFont="1" applyBorder="1" applyAlignment="1">
      <alignment horizontal="center" vertical="center" wrapText="1"/>
    </xf>
    <xf numFmtId="49" fontId="10" fillId="0" borderId="41" xfId="18" applyNumberFormat="1" applyFont="1" applyBorder="1" applyAlignment="1">
      <alignment horizontal="center" vertical="center" wrapText="1"/>
    </xf>
    <xf numFmtId="0" fontId="10" fillId="0" borderId="40" xfId="17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left" vertical="center" wrapText="1"/>
    </xf>
    <xf numFmtId="49" fontId="11" fillId="0" borderId="36" xfId="0" applyNumberFormat="1" applyFont="1" applyBorder="1" applyAlignment="1">
      <alignment horizontal="left" vertical="center" wrapText="1"/>
    </xf>
    <xf numFmtId="49" fontId="11" fillId="0" borderId="18" xfId="0" applyNumberFormat="1" applyFont="1" applyFill="1" applyBorder="1" applyAlignment="1">
      <alignment horizontal="left" vertical="center" wrapText="1"/>
    </xf>
    <xf numFmtId="49" fontId="11" fillId="0" borderId="36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10" fillId="0" borderId="15" xfId="8" applyFont="1" applyBorder="1" applyAlignment="1">
      <alignment horizontal="center" vertical="center" wrapText="1"/>
    </xf>
    <xf numFmtId="0" fontId="10" fillId="0" borderId="15" xfId="8" applyFont="1" applyFill="1" applyBorder="1" applyAlignment="1">
      <alignment horizontal="left" vertical="center" wrapText="1"/>
    </xf>
    <xf numFmtId="165" fontId="10" fillId="0" borderId="15" xfId="8" applyNumberFormat="1" applyFont="1" applyBorder="1" applyAlignment="1">
      <alignment horizontal="center" vertical="center" wrapText="1"/>
    </xf>
    <xf numFmtId="10" fontId="10" fillId="0" borderId="15" xfId="8" applyNumberFormat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left" vertical="center" wrapText="1"/>
    </xf>
    <xf numFmtId="0" fontId="10" fillId="0" borderId="0" xfId="9" applyNumberFormat="1" applyFont="1" applyBorder="1" applyAlignment="1">
      <alignment horizontal="left" vertical="center" wrapText="1"/>
    </xf>
    <xf numFmtId="14" fontId="10" fillId="0" borderId="0" xfId="9" applyNumberFormat="1" applyFont="1" applyBorder="1" applyAlignment="1">
      <alignment horizontal="left" vertical="center" wrapText="1"/>
    </xf>
    <xf numFmtId="0" fontId="11" fillId="0" borderId="0" xfId="17" applyNumberFormat="1" applyFont="1" applyBorder="1" applyAlignment="1">
      <alignment horizontal="left" vertical="center" wrapText="1"/>
    </xf>
    <xf numFmtId="0" fontId="10" fillId="0" borderId="0" xfId="17" applyNumberFormat="1" applyFont="1" applyBorder="1" applyAlignment="1">
      <alignment horizontal="left" vertical="center" wrapText="1"/>
    </xf>
    <xf numFmtId="0" fontId="10" fillId="0" borderId="0" xfId="17" applyFont="1" applyBorder="1" applyAlignment="1">
      <alignment vertical="center" wrapText="1"/>
    </xf>
    <xf numFmtId="14" fontId="10" fillId="0" borderId="0" xfId="17" applyNumberFormat="1" applyFont="1" applyBorder="1" applyAlignment="1">
      <alignment horizontal="left" vertical="center" wrapText="1"/>
    </xf>
    <xf numFmtId="0" fontId="10" fillId="0" borderId="0" xfId="8" applyNumberFormat="1" applyFont="1" applyBorder="1" applyAlignment="1" applyProtection="1">
      <alignment wrapText="1"/>
      <protection locked="0"/>
    </xf>
    <xf numFmtId="14" fontId="10" fillId="0" borderId="0" xfId="8" applyNumberFormat="1" applyFont="1" applyBorder="1" applyAlignment="1" applyProtection="1">
      <alignment horizontal="left" wrapText="1"/>
      <protection locked="0"/>
    </xf>
  </cellXfs>
  <cellStyles count="23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6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177" t="s">
        <v>5</v>
      </c>
      <c r="B1" s="177"/>
    </row>
    <row r="2" spans="1:10" ht="30" customHeight="1" x14ac:dyDescent="0.2">
      <c r="A2" s="188" t="s">
        <v>97</v>
      </c>
      <c r="B2" s="188"/>
      <c r="C2" s="188"/>
      <c r="D2" s="188"/>
    </row>
    <row r="3" spans="1:10" ht="15" customHeight="1" x14ac:dyDescent="0.2">
      <c r="A3" s="189"/>
      <c r="B3" s="189"/>
      <c r="C3" s="189"/>
    </row>
    <row r="4" spans="1:10" s="142" customFormat="1" ht="30" customHeight="1" x14ac:dyDescent="0.25">
      <c r="A4" s="190" t="s">
        <v>6</v>
      </c>
      <c r="B4" s="190"/>
      <c r="C4" s="190"/>
      <c r="D4" s="190"/>
      <c r="E4" s="141"/>
      <c r="F4" s="141"/>
      <c r="G4" s="141"/>
      <c r="H4" s="141"/>
      <c r="I4" s="141"/>
      <c r="J4" s="141"/>
    </row>
    <row r="6" spans="1:10" s="3" customFormat="1" ht="15" customHeight="1" x14ac:dyDescent="0.25">
      <c r="A6" s="180" t="s">
        <v>7</v>
      </c>
      <c r="B6" s="180"/>
      <c r="C6" s="191"/>
      <c r="D6" s="191"/>
      <c r="F6" s="4"/>
    </row>
    <row r="7" spans="1:10" s="3" customFormat="1" ht="15" customHeight="1" x14ac:dyDescent="0.25">
      <c r="A7" s="180" t="s">
        <v>8</v>
      </c>
      <c r="B7" s="180"/>
      <c r="C7" s="186"/>
      <c r="D7" s="186"/>
    </row>
    <row r="8" spans="1:10" s="3" customFormat="1" ht="15" customHeight="1" x14ac:dyDescent="0.25">
      <c r="A8" s="180" t="s">
        <v>9</v>
      </c>
      <c r="B8" s="180"/>
      <c r="C8" s="187"/>
      <c r="D8" s="187"/>
    </row>
    <row r="9" spans="1:10" s="3" customFormat="1" ht="15" customHeight="1" x14ac:dyDescent="0.25">
      <c r="A9" s="180" t="s">
        <v>10</v>
      </c>
      <c r="B9" s="180"/>
      <c r="C9" s="187"/>
      <c r="D9" s="187"/>
    </row>
    <row r="10" spans="1:10" x14ac:dyDescent="0.2">
      <c r="A10" s="5"/>
      <c r="B10" s="5"/>
      <c r="C10" s="5"/>
    </row>
    <row r="11" spans="1:10" x14ac:dyDescent="0.2">
      <c r="A11" s="179" t="s">
        <v>11</v>
      </c>
      <c r="B11" s="179"/>
      <c r="C11" s="179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180" t="s">
        <v>12</v>
      </c>
      <c r="B12" s="180"/>
      <c r="C12" s="181"/>
      <c r="D12" s="181"/>
    </row>
    <row r="13" spans="1:10" s="3" customFormat="1" ht="15" customHeight="1" x14ac:dyDescent="0.25">
      <c r="A13" s="180" t="s">
        <v>13</v>
      </c>
      <c r="B13" s="180"/>
      <c r="C13" s="182"/>
      <c r="D13" s="182"/>
    </row>
    <row r="14" spans="1:10" s="3" customFormat="1" ht="15" customHeight="1" x14ac:dyDescent="0.25">
      <c r="A14" s="180" t="s">
        <v>14</v>
      </c>
      <c r="B14" s="180"/>
      <c r="C14" s="183"/>
      <c r="D14" s="184"/>
    </row>
    <row r="15" spans="1:10" x14ac:dyDescent="0.2">
      <c r="A15" s="5"/>
      <c r="B15" s="5"/>
      <c r="C15" s="5"/>
    </row>
    <row r="16" spans="1:10" x14ac:dyDescent="0.2">
      <c r="A16" s="179" t="s">
        <v>15</v>
      </c>
      <c r="B16" s="179"/>
      <c r="C16" s="179"/>
      <c r="D16" s="2"/>
      <c r="E16" s="2"/>
      <c r="F16" s="2"/>
      <c r="G16" s="2"/>
      <c r="H16" s="2"/>
      <c r="I16" s="2"/>
      <c r="J16" s="2"/>
    </row>
    <row r="17" spans="1:6" s="3" customFormat="1" ht="15" customHeight="1" x14ac:dyDescent="0.25">
      <c r="A17" s="180" t="s">
        <v>12</v>
      </c>
      <c r="B17" s="180"/>
      <c r="C17" s="181"/>
      <c r="D17" s="181"/>
    </row>
    <row r="18" spans="1:6" s="3" customFormat="1" ht="15" customHeight="1" x14ac:dyDescent="0.25">
      <c r="A18" s="180" t="s">
        <v>16</v>
      </c>
      <c r="B18" s="180"/>
      <c r="C18" s="182"/>
      <c r="D18" s="182"/>
    </row>
    <row r="19" spans="1:6" s="3" customFormat="1" ht="15" customHeight="1" x14ac:dyDescent="0.25">
      <c r="A19" s="180" t="s">
        <v>14</v>
      </c>
      <c r="B19" s="180"/>
      <c r="C19" s="183"/>
      <c r="D19" s="184"/>
    </row>
    <row r="20" spans="1:6" x14ac:dyDescent="0.2">
      <c r="B20" s="177"/>
      <c r="C20" s="177"/>
    </row>
    <row r="21" spans="1:6" s="6" customFormat="1" ht="15" customHeight="1" x14ac:dyDescent="0.2"/>
    <row r="22" spans="1:6" s="6" customFormat="1" ht="15" customHeight="1" x14ac:dyDescent="0.2"/>
    <row r="23" spans="1:6" s="3" customFormat="1" x14ac:dyDescent="0.25">
      <c r="A23" s="3" t="s">
        <v>17</v>
      </c>
      <c r="B23" s="171"/>
      <c r="C23" s="7"/>
    </row>
    <row r="24" spans="1:6" s="3" customFormat="1" x14ac:dyDescent="0.25">
      <c r="A24" s="3" t="s">
        <v>18</v>
      </c>
      <c r="B24" s="293"/>
      <c r="C24" s="7"/>
    </row>
    <row r="26" spans="1:6" ht="15" customHeight="1" x14ac:dyDescent="0.2">
      <c r="D26" s="8"/>
    </row>
    <row r="27" spans="1:6" ht="15" customHeight="1" x14ac:dyDescent="0.2">
      <c r="C27" s="22" t="s">
        <v>28</v>
      </c>
      <c r="D27" s="168"/>
    </row>
    <row r="28" spans="1:6" ht="12" customHeight="1" x14ac:dyDescent="0.2">
      <c r="D28" s="185" t="s">
        <v>91</v>
      </c>
    </row>
    <row r="29" spans="1:6" ht="12" customHeight="1" x14ac:dyDescent="0.2">
      <c r="A29" s="177" t="s">
        <v>19</v>
      </c>
      <c r="B29" s="177"/>
      <c r="D29" s="185"/>
      <c r="E29" s="64"/>
      <c r="F29" s="167"/>
    </row>
    <row r="30" spans="1:6" s="6" customFormat="1" ht="12" customHeight="1" x14ac:dyDescent="0.2">
      <c r="A30" s="9"/>
      <c r="B30" s="178" t="s">
        <v>20</v>
      </c>
      <c r="C30" s="178"/>
      <c r="D30" s="185"/>
      <c r="E30" s="10"/>
    </row>
    <row r="97" spans="4:4" x14ac:dyDescent="0.2">
      <c r="D97" s="1" t="str">
        <f>IF('Príloha č.1'!C8="","",'Príloha č.1'!C8:D8)</f>
        <v/>
      </c>
    </row>
  </sheetData>
  <mergeCells count="30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D28:D30"/>
  </mergeCells>
  <conditionalFormatting sqref="A30:B30">
    <cfRule type="containsBlanks" dxfId="44" priority="6">
      <formula>LEN(TRIM(A30))=0</formula>
    </cfRule>
  </conditionalFormatting>
  <conditionalFormatting sqref="B23:B24">
    <cfRule type="containsBlanks" dxfId="43" priority="5">
      <formula>LEN(TRIM(B23))=0</formula>
    </cfRule>
  </conditionalFormatting>
  <conditionalFormatting sqref="C6:D9">
    <cfRule type="containsBlanks" dxfId="42" priority="7">
      <formula>LEN(TRIM(C6))=0</formula>
    </cfRule>
  </conditionalFormatting>
  <conditionalFormatting sqref="C12:D14">
    <cfRule type="containsBlanks" dxfId="41" priority="8">
      <formula>LEN(TRIM(C12))=0</formula>
    </cfRule>
  </conditionalFormatting>
  <conditionalFormatting sqref="C17:D19">
    <cfRule type="containsBlanks" dxfId="40" priority="9">
      <formula>LEN(TRIM(C17))=0</formula>
    </cfRule>
  </conditionalFormatting>
  <conditionalFormatting sqref="D27">
    <cfRule type="containsBlanks" dxfId="39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2" t="s">
        <v>5</v>
      </c>
      <c r="B1" s="192"/>
    </row>
    <row r="2" spans="1:10" s="11" customFormat="1" ht="30" customHeight="1" x14ac:dyDescent="0.25">
      <c r="A2" s="188" t="str">
        <f>'Príloha č.1'!A2:D2</f>
        <v xml:space="preserve">Digitálny RTG prístroj so stropným závesom </v>
      </c>
      <c r="B2" s="188"/>
      <c r="C2" s="188"/>
      <c r="D2" s="188"/>
    </row>
    <row r="3" spans="1:10" ht="15" customHeight="1" x14ac:dyDescent="0.2">
      <c r="A3" s="196"/>
      <c r="B3" s="196"/>
      <c r="C3" s="196"/>
    </row>
    <row r="4" spans="1:10" s="11" customFormat="1" ht="30" customHeight="1" x14ac:dyDescent="0.25">
      <c r="A4" s="197" t="s">
        <v>21</v>
      </c>
      <c r="B4" s="197"/>
      <c r="C4" s="197"/>
      <c r="D4" s="197"/>
      <c r="E4" s="143"/>
      <c r="F4" s="143"/>
      <c r="G4" s="143"/>
      <c r="H4" s="143"/>
      <c r="I4" s="143"/>
      <c r="J4" s="143"/>
    </row>
    <row r="6" spans="1:10" s="11" customFormat="1" ht="15" customHeight="1" x14ac:dyDescent="0.25">
      <c r="A6" s="193" t="s">
        <v>7</v>
      </c>
      <c r="B6" s="193"/>
      <c r="C6" s="198" t="str">
        <f>IF('Príloha č.1'!$C$6="","",'Príloha č.1'!$C$6)</f>
        <v/>
      </c>
      <c r="D6" s="199"/>
      <c r="E6" s="12"/>
    </row>
    <row r="7" spans="1:10" s="11" customFormat="1" ht="15" customHeight="1" x14ac:dyDescent="0.25">
      <c r="A7" s="193" t="s">
        <v>8</v>
      </c>
      <c r="B7" s="193"/>
      <c r="C7" s="194" t="str">
        <f>IF('Príloha č.1'!$C$7="","",'Príloha č.1'!$C$7)</f>
        <v/>
      </c>
      <c r="D7" s="195"/>
    </row>
    <row r="8" spans="1:10" ht="15" customHeight="1" x14ac:dyDescent="0.2">
      <c r="A8" s="192" t="s">
        <v>9</v>
      </c>
      <c r="B8" s="192"/>
      <c r="C8" s="194" t="str">
        <f>IF('Príloha č.1'!$C$8="","",'Príloha č.1'!$C$8)</f>
        <v/>
      </c>
      <c r="D8" s="195"/>
    </row>
    <row r="9" spans="1:10" ht="15" customHeight="1" x14ac:dyDescent="0.2">
      <c r="A9" s="192" t="s">
        <v>10</v>
      </c>
      <c r="B9" s="192"/>
      <c r="C9" s="194" t="str">
        <f>IF('Príloha č.1'!$C$9="","",'Príloha č.1'!$C$9)</f>
        <v/>
      </c>
      <c r="D9" s="195"/>
    </row>
    <row r="10" spans="1:10" ht="20.100000000000001" customHeight="1" x14ac:dyDescent="0.2">
      <c r="C10" s="14"/>
    </row>
    <row r="11" spans="1:10" s="15" customFormat="1" ht="20.100000000000001" customHeight="1" x14ac:dyDescent="0.25">
      <c r="A11" s="180" t="s">
        <v>22</v>
      </c>
      <c r="B11" s="180"/>
      <c r="C11" s="180"/>
      <c r="D11" s="180"/>
    </row>
    <row r="12" spans="1:10" ht="26.25" customHeight="1" x14ac:dyDescent="0.2">
      <c r="A12" s="11" t="s">
        <v>23</v>
      </c>
      <c r="B12" s="193" t="s">
        <v>45</v>
      </c>
      <c r="C12" s="193"/>
      <c r="D12" s="193"/>
    </row>
    <row r="13" spans="1:10" ht="28.5" customHeight="1" x14ac:dyDescent="0.2">
      <c r="A13" s="11" t="s">
        <v>23</v>
      </c>
      <c r="B13" s="193" t="s">
        <v>46</v>
      </c>
      <c r="C13" s="193"/>
      <c r="D13" s="193"/>
    </row>
    <row r="14" spans="1:10" ht="28.5" customHeight="1" x14ac:dyDescent="0.2">
      <c r="A14" s="11" t="s">
        <v>23</v>
      </c>
      <c r="B14" s="193" t="s">
        <v>24</v>
      </c>
      <c r="C14" s="193"/>
      <c r="D14" s="193"/>
    </row>
    <row r="15" spans="1:10" ht="49.5" customHeight="1" x14ac:dyDescent="0.2">
      <c r="A15" s="11" t="s">
        <v>23</v>
      </c>
      <c r="B15" s="193" t="s">
        <v>47</v>
      </c>
      <c r="C15" s="193"/>
      <c r="D15" s="193"/>
    </row>
    <row r="16" spans="1:10" ht="18" customHeight="1" x14ac:dyDescent="0.2">
      <c r="A16" s="11" t="s">
        <v>23</v>
      </c>
      <c r="B16" s="193" t="s">
        <v>25</v>
      </c>
      <c r="C16" s="193"/>
      <c r="D16" s="193"/>
    </row>
    <row r="17" spans="1:5" ht="20.100000000000001" customHeight="1" x14ac:dyDescent="0.2"/>
    <row r="18" spans="1:5" s="15" customFormat="1" x14ac:dyDescent="0.25">
      <c r="A18" s="15" t="s">
        <v>17</v>
      </c>
      <c r="B18" s="171" t="str">
        <f>IF('Príloha č.1'!B23:B23="","",'Príloha č.1'!B23:B23)</f>
        <v/>
      </c>
    </row>
    <row r="19" spans="1:5" s="15" customFormat="1" x14ac:dyDescent="0.25">
      <c r="A19" s="15" t="s">
        <v>26</v>
      </c>
      <c r="B19" s="293" t="str">
        <f>IF('Príloha č.1'!B24:B24="","",'Príloha č.1'!B24:B24)</f>
        <v/>
      </c>
    </row>
    <row r="20" spans="1:5" ht="13.5" customHeight="1" x14ac:dyDescent="0.2">
      <c r="D20" s="8"/>
    </row>
    <row r="21" spans="1:5" ht="15" customHeight="1" x14ac:dyDescent="0.2">
      <c r="C21" s="22" t="s">
        <v>28</v>
      </c>
      <c r="D21" s="20" t="str">
        <f>IF('Príloha č.1'!D27="","",'Príloha č.1'!D27)</f>
        <v/>
      </c>
    </row>
    <row r="22" spans="1:5" x14ac:dyDescent="0.2">
      <c r="C22" s="1"/>
      <c r="D22" s="185" t="s">
        <v>91</v>
      </c>
    </row>
    <row r="23" spans="1:5" s="1" customFormat="1" x14ac:dyDescent="0.2">
      <c r="A23" s="177" t="s">
        <v>19</v>
      </c>
      <c r="B23" s="177"/>
      <c r="D23" s="185"/>
    </row>
    <row r="24" spans="1:5" s="6" customFormat="1" ht="12" customHeight="1" x14ac:dyDescent="0.2">
      <c r="A24" s="9"/>
      <c r="B24" s="192" t="s">
        <v>20</v>
      </c>
      <c r="C24" s="192"/>
      <c r="D24" s="185"/>
      <c r="E24" s="10"/>
    </row>
  </sheetData>
  <mergeCells count="21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D22:D24"/>
  </mergeCells>
  <conditionalFormatting sqref="A24">
    <cfRule type="containsBlanks" dxfId="38" priority="13">
      <formula>LEN(TRIM(A24))=0</formula>
    </cfRule>
  </conditionalFormatting>
  <conditionalFormatting sqref="C6:D9">
    <cfRule type="containsBlanks" dxfId="37" priority="15">
      <formula>LEN(TRIM(C6))=0</formula>
    </cfRule>
  </conditionalFormatting>
  <conditionalFormatting sqref="B18:B19">
    <cfRule type="containsBlanks" dxfId="36" priority="14">
      <formula>LEN(TRIM(B18))=0</formula>
    </cfRule>
  </conditionalFormatting>
  <conditionalFormatting sqref="D21">
    <cfRule type="containsBlanks" dxfId="35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46" customWidth="1"/>
    <col min="2" max="2" width="19.7109375" style="46" customWidth="1"/>
    <col min="3" max="3" width="28.7109375" style="46" customWidth="1"/>
    <col min="4" max="4" width="30" style="46" customWidth="1"/>
    <col min="5" max="5" width="10.42578125" style="46" bestFit="1" customWidth="1"/>
    <col min="6" max="16384" width="9.140625" style="46"/>
  </cols>
  <sheetData>
    <row r="1" spans="1:10" s="45" customFormat="1" ht="19.5" customHeight="1" x14ac:dyDescent="0.2">
      <c r="A1" s="200" t="s">
        <v>5</v>
      </c>
      <c r="B1" s="200"/>
      <c r="C1" s="44"/>
      <c r="D1" s="44"/>
    </row>
    <row r="2" spans="1:10" s="55" customFormat="1" ht="30" customHeight="1" x14ac:dyDescent="0.25">
      <c r="A2" s="188" t="str">
        <f>'Príloha č.1'!A2:D2</f>
        <v xml:space="preserve">Digitálny RTG prístroj so stropným závesom </v>
      </c>
      <c r="B2" s="188"/>
      <c r="C2" s="188"/>
      <c r="D2" s="188"/>
    </row>
    <row r="3" spans="1:10" ht="15" customHeight="1" x14ac:dyDescent="0.2">
      <c r="A3" s="201"/>
      <c r="B3" s="201"/>
      <c r="C3" s="201"/>
      <c r="D3" s="44"/>
    </row>
    <row r="4" spans="1:10" s="145" customFormat="1" ht="30" customHeight="1" x14ac:dyDescent="0.25">
      <c r="A4" s="202" t="s">
        <v>37</v>
      </c>
      <c r="B4" s="202"/>
      <c r="C4" s="202"/>
      <c r="D4" s="202"/>
      <c r="E4" s="144"/>
      <c r="F4" s="144"/>
      <c r="G4" s="144"/>
      <c r="H4" s="144"/>
      <c r="I4" s="144"/>
      <c r="J4" s="144"/>
    </row>
    <row r="5" spans="1:10" s="45" customFormat="1" ht="15" customHeight="1" x14ac:dyDescent="0.2">
      <c r="A5" s="44"/>
      <c r="B5" s="44"/>
      <c r="C5" s="44"/>
      <c r="D5" s="44"/>
    </row>
    <row r="6" spans="1:10" s="45" customFormat="1" ht="15" customHeight="1" x14ac:dyDescent="0.2">
      <c r="A6" s="200" t="s">
        <v>7</v>
      </c>
      <c r="B6" s="200"/>
      <c r="C6" s="203" t="str">
        <f>IF('Príloha č.1'!$C$6="","",'Príloha č.1'!$C$6)</f>
        <v/>
      </c>
      <c r="D6" s="204"/>
      <c r="E6" s="47"/>
    </row>
    <row r="7" spans="1:10" s="45" customFormat="1" ht="15" customHeight="1" x14ac:dyDescent="0.2">
      <c r="A7" s="200" t="s">
        <v>8</v>
      </c>
      <c r="B7" s="200"/>
      <c r="C7" s="207" t="str">
        <f>IF('Príloha č.1'!$C$7="","",'Príloha č.1'!$C$7)</f>
        <v/>
      </c>
      <c r="D7" s="208"/>
    </row>
    <row r="8" spans="1:10" s="45" customFormat="1" ht="15" customHeight="1" x14ac:dyDescent="0.2">
      <c r="A8" s="200" t="s">
        <v>9</v>
      </c>
      <c r="B8" s="200"/>
      <c r="C8" s="207" t="str">
        <f>IF('Príloha č.1'!$C$8="","",'Príloha č.1'!$C$8)</f>
        <v/>
      </c>
      <c r="D8" s="208"/>
    </row>
    <row r="9" spans="1:10" s="45" customFormat="1" ht="15" customHeight="1" x14ac:dyDescent="0.2">
      <c r="A9" s="200" t="s">
        <v>10</v>
      </c>
      <c r="B9" s="200"/>
      <c r="C9" s="207" t="str">
        <f>IF('Príloha č.1'!$C$9="","",'Príloha č.1'!$C$9)</f>
        <v/>
      </c>
      <c r="D9" s="208"/>
    </row>
    <row r="10" spans="1:10" s="45" customFormat="1" ht="15" customHeight="1" x14ac:dyDescent="0.2">
      <c r="A10" s="44"/>
      <c r="B10" s="44"/>
      <c r="C10" s="48"/>
      <c r="D10" s="44"/>
    </row>
    <row r="11" spans="1:10" s="49" customFormat="1" ht="30" customHeight="1" x14ac:dyDescent="0.25">
      <c r="A11" s="205" t="s">
        <v>92</v>
      </c>
      <c r="B11" s="205"/>
      <c r="C11" s="205"/>
      <c r="D11" s="205"/>
    </row>
    <row r="12" spans="1:10" x14ac:dyDescent="0.2">
      <c r="A12" s="44"/>
      <c r="B12" s="44"/>
      <c r="C12" s="44"/>
      <c r="D12" s="44"/>
    </row>
    <row r="13" spans="1:10" x14ac:dyDescent="0.2">
      <c r="A13" s="44"/>
      <c r="B13" s="44"/>
      <c r="C13" s="44"/>
      <c r="D13" s="44"/>
    </row>
    <row r="14" spans="1:10" s="45" customFormat="1" ht="15" customHeight="1" x14ac:dyDescent="0.2">
      <c r="A14" s="44"/>
      <c r="B14" s="44"/>
      <c r="C14" s="44"/>
      <c r="D14" s="44"/>
    </row>
    <row r="15" spans="1:10" s="45" customFormat="1" ht="15" customHeight="1" x14ac:dyDescent="0.2">
      <c r="A15" s="50" t="s">
        <v>17</v>
      </c>
      <c r="B15" s="294" t="str">
        <f>IF('Príloha č.1'!B23:B23="","",'Príloha č.1'!B23:B23)</f>
        <v/>
      </c>
      <c r="C15" s="52"/>
      <c r="D15" s="44"/>
    </row>
    <row r="16" spans="1:10" s="55" customFormat="1" ht="15" customHeight="1" x14ac:dyDescent="0.25">
      <c r="A16" s="50" t="s">
        <v>18</v>
      </c>
      <c r="B16" s="295" t="str">
        <f>IF('Príloha č.1'!B24:B24="","",'Príloha č.1'!B24:B24)</f>
        <v/>
      </c>
      <c r="C16" s="53"/>
      <c r="D16" s="54"/>
    </row>
    <row r="17" spans="1:5" s="45" customFormat="1" ht="15" customHeight="1" x14ac:dyDescent="0.2">
      <c r="A17" s="44"/>
      <c r="B17" s="44"/>
      <c r="C17" s="44"/>
      <c r="D17" s="44"/>
    </row>
    <row r="18" spans="1:5" s="45" customFormat="1" ht="15" customHeight="1" x14ac:dyDescent="0.2">
      <c r="A18" s="44"/>
      <c r="B18" s="44"/>
      <c r="C18" s="44"/>
      <c r="D18" s="44"/>
    </row>
    <row r="19" spans="1:5" s="45" customFormat="1" ht="15" customHeight="1" x14ac:dyDescent="0.2">
      <c r="A19" s="44"/>
      <c r="B19" s="44"/>
      <c r="C19" s="44"/>
      <c r="D19" s="44"/>
    </row>
    <row r="20" spans="1:5" ht="39.950000000000003" customHeight="1" x14ac:dyDescent="0.2">
      <c r="A20" s="44"/>
      <c r="B20" s="44"/>
      <c r="C20" s="44"/>
      <c r="D20" s="56"/>
    </row>
    <row r="21" spans="1:5" ht="15" customHeight="1" x14ac:dyDescent="0.2">
      <c r="A21" s="44"/>
      <c r="B21" s="44"/>
      <c r="C21" s="57" t="s">
        <v>28</v>
      </c>
      <c r="D21" s="51" t="str">
        <f>IF('Príloha č.1'!D27="","",'Príloha č.1'!D27)</f>
        <v/>
      </c>
    </row>
    <row r="22" spans="1:5" x14ac:dyDescent="0.2">
      <c r="A22" s="44"/>
      <c r="B22" s="44"/>
      <c r="C22" s="58"/>
      <c r="D22" s="185" t="s">
        <v>91</v>
      </c>
    </row>
    <row r="23" spans="1:5" x14ac:dyDescent="0.2">
      <c r="A23" s="44"/>
      <c r="B23" s="44"/>
      <c r="C23" s="44"/>
      <c r="D23" s="185"/>
    </row>
    <row r="24" spans="1:5" s="60" customFormat="1" ht="12" x14ac:dyDescent="0.2">
      <c r="A24" s="206" t="s">
        <v>19</v>
      </c>
      <c r="B24" s="206"/>
      <c r="C24" s="58"/>
      <c r="D24" s="185"/>
    </row>
    <row r="25" spans="1:5" s="63" customFormat="1" ht="12" customHeight="1" x14ac:dyDescent="0.2">
      <c r="A25" s="61"/>
      <c r="B25" s="205" t="s">
        <v>20</v>
      </c>
      <c r="C25" s="205"/>
      <c r="D25" s="59"/>
      <c r="E25" s="62"/>
    </row>
    <row r="26" spans="1:5" x14ac:dyDescent="0.2">
      <c r="A26" s="44"/>
      <c r="B26" s="44"/>
      <c r="C26" s="44"/>
      <c r="D26" s="44"/>
    </row>
  </sheetData>
  <mergeCells count="16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D22:D24"/>
    <mergeCell ref="A1:B1"/>
    <mergeCell ref="A2:D2"/>
    <mergeCell ref="A3:C3"/>
    <mergeCell ref="A4:D4"/>
    <mergeCell ref="A6:B6"/>
    <mergeCell ref="C6:D6"/>
  </mergeCells>
  <conditionalFormatting sqref="B15:B16">
    <cfRule type="containsBlanks" dxfId="34" priority="2">
      <formula>LEN(TRIM(B15))=0</formula>
    </cfRule>
  </conditionalFormatting>
  <conditionalFormatting sqref="C6:D9">
    <cfRule type="containsBlanks" dxfId="33" priority="3">
      <formula>LEN(TRIM(C6))=0</formula>
    </cfRule>
  </conditionalFormatting>
  <conditionalFormatting sqref="D21">
    <cfRule type="containsBlanks" dxfId="32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2" t="s">
        <v>5</v>
      </c>
      <c r="B1" s="192"/>
    </row>
    <row r="2" spans="1:10" s="11" customFormat="1" ht="30" customHeight="1" x14ac:dyDescent="0.25">
      <c r="A2" s="188" t="str">
        <f>'Príloha č.1'!A2:D2</f>
        <v xml:space="preserve">Digitálny RTG prístroj so stropným závesom </v>
      </c>
      <c r="B2" s="188"/>
      <c r="C2" s="188"/>
      <c r="D2" s="188"/>
    </row>
    <row r="3" spans="1:10" s="11" customFormat="1" ht="15" customHeight="1" x14ac:dyDescent="0.25">
      <c r="A3" s="104"/>
      <c r="B3" s="104"/>
      <c r="C3" s="104"/>
      <c r="D3" s="104"/>
    </row>
    <row r="4" spans="1:10" s="11" customFormat="1" ht="30" customHeight="1" x14ac:dyDescent="0.25">
      <c r="A4" s="209" t="s">
        <v>62</v>
      </c>
      <c r="B4" s="209"/>
      <c r="C4" s="209"/>
      <c r="D4" s="209"/>
      <c r="E4" s="143"/>
      <c r="F4" s="143"/>
      <c r="G4" s="143"/>
      <c r="H4" s="143"/>
      <c r="I4" s="143"/>
      <c r="J4" s="143"/>
    </row>
    <row r="6" spans="1:10" s="11" customFormat="1" ht="15" customHeight="1" x14ac:dyDescent="0.25">
      <c r="A6" s="193" t="s">
        <v>7</v>
      </c>
      <c r="B6" s="193"/>
      <c r="C6" s="198" t="str">
        <f>IF('Príloha č.1'!$C$6="","",'Príloha č.1'!$C$6)</f>
        <v/>
      </c>
      <c r="D6" s="199"/>
      <c r="E6" s="12"/>
    </row>
    <row r="7" spans="1:10" s="11" customFormat="1" ht="15" customHeight="1" x14ac:dyDescent="0.25">
      <c r="A7" s="193" t="s">
        <v>8</v>
      </c>
      <c r="B7" s="193"/>
      <c r="C7" s="194" t="str">
        <f>IF('Príloha č.1'!$C$7="","",'Príloha č.1'!$C$7)</f>
        <v/>
      </c>
      <c r="D7" s="195"/>
    </row>
    <row r="8" spans="1:10" ht="15" customHeight="1" x14ac:dyDescent="0.2">
      <c r="A8" s="192" t="s">
        <v>9</v>
      </c>
      <c r="B8" s="192"/>
      <c r="C8" s="194" t="str">
        <f>IF('Príloha č.1'!$C$8="","",'Príloha č.1'!$C$8)</f>
        <v/>
      </c>
      <c r="D8" s="195"/>
    </row>
    <row r="9" spans="1:10" ht="15" customHeight="1" x14ac:dyDescent="0.2">
      <c r="A9" s="192" t="s">
        <v>10</v>
      </c>
      <c r="B9" s="192"/>
      <c r="C9" s="194" t="str">
        <f>IF('Príloha č.1'!$C$9="","",'Príloha č.1'!$C$9)</f>
        <v/>
      </c>
      <c r="D9" s="195"/>
    </row>
    <row r="10" spans="1:10" ht="20.100000000000001" customHeight="1" x14ac:dyDescent="0.2">
      <c r="C10" s="67"/>
    </row>
    <row r="11" spans="1:10" s="15" customFormat="1" ht="20.100000000000001" customHeight="1" x14ac:dyDescent="0.25">
      <c r="A11" s="180" t="s">
        <v>22</v>
      </c>
      <c r="B11" s="180"/>
      <c r="C11" s="180"/>
      <c r="D11" s="180"/>
    </row>
    <row r="12" spans="1:10" ht="52.5" customHeight="1" x14ac:dyDescent="0.2">
      <c r="A12" s="11" t="s">
        <v>23</v>
      </c>
      <c r="B12" s="193" t="s">
        <v>50</v>
      </c>
      <c r="C12" s="193"/>
      <c r="D12" s="193"/>
    </row>
    <row r="13" spans="1:10" ht="36.75" customHeight="1" x14ac:dyDescent="0.2">
      <c r="A13" s="11" t="s">
        <v>23</v>
      </c>
      <c r="B13" s="193" t="s">
        <v>49</v>
      </c>
      <c r="C13" s="193"/>
      <c r="D13" s="193"/>
    </row>
    <row r="14" spans="1:10" ht="37.5" customHeight="1" x14ac:dyDescent="0.2">
      <c r="A14" s="11" t="s">
        <v>23</v>
      </c>
      <c r="B14" s="193" t="s">
        <v>51</v>
      </c>
      <c r="C14" s="193"/>
      <c r="D14" s="193"/>
    </row>
    <row r="15" spans="1:10" ht="20.100000000000001" customHeight="1" x14ac:dyDescent="0.2"/>
    <row r="16" spans="1:10" s="15" customFormat="1" x14ac:dyDescent="0.25">
      <c r="A16" s="15" t="s">
        <v>17</v>
      </c>
      <c r="B16" s="171" t="str">
        <f>IF('Príloha č.1'!B23:B23="","",'Príloha č.1'!B23:B23)</f>
        <v/>
      </c>
    </row>
    <row r="17" spans="1:5" s="15" customFormat="1" x14ac:dyDescent="0.25">
      <c r="A17" s="15" t="s">
        <v>26</v>
      </c>
      <c r="B17" s="293" t="str">
        <f>IF('Príloha č.1'!B24:B24="","",'Príloha č.1'!B24:B24)</f>
        <v/>
      </c>
    </row>
    <row r="18" spans="1:5" ht="13.5" customHeight="1" x14ac:dyDescent="0.2">
      <c r="D18" s="8"/>
    </row>
    <row r="19" spans="1:5" ht="15" customHeight="1" x14ac:dyDescent="0.2">
      <c r="C19" s="22" t="s">
        <v>28</v>
      </c>
      <c r="D19" s="66" t="str">
        <f>IF('Príloha č.1'!D27="","",'Príloha č.1'!D27)</f>
        <v/>
      </c>
    </row>
    <row r="20" spans="1:5" x14ac:dyDescent="0.2">
      <c r="C20" s="1"/>
      <c r="D20" s="185" t="s">
        <v>91</v>
      </c>
    </row>
    <row r="21" spans="1:5" s="1" customFormat="1" x14ac:dyDescent="0.2">
      <c r="A21" s="177" t="s">
        <v>19</v>
      </c>
      <c r="B21" s="177"/>
      <c r="D21" s="185"/>
    </row>
    <row r="22" spans="1:5" s="6" customFormat="1" ht="12" customHeight="1" x14ac:dyDescent="0.2">
      <c r="A22" s="9"/>
      <c r="B22" s="192" t="s">
        <v>20</v>
      </c>
      <c r="C22" s="192"/>
      <c r="D22" s="185"/>
      <c r="E22" s="10"/>
    </row>
  </sheetData>
  <mergeCells count="18">
    <mergeCell ref="A21:B21"/>
    <mergeCell ref="B22:C22"/>
    <mergeCell ref="A11:D11"/>
    <mergeCell ref="B12:D12"/>
    <mergeCell ref="B13:D13"/>
    <mergeCell ref="B14:D14"/>
    <mergeCell ref="D20:D22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</mergeCells>
  <conditionalFormatting sqref="A22">
    <cfRule type="containsBlanks" dxfId="31" priority="2">
      <formula>LEN(TRIM(A22))=0</formula>
    </cfRule>
  </conditionalFormatting>
  <conditionalFormatting sqref="C6:D9">
    <cfRule type="containsBlanks" dxfId="30" priority="4">
      <formula>LEN(TRIM(C6))=0</formula>
    </cfRule>
  </conditionalFormatting>
  <conditionalFormatting sqref="B16:B17">
    <cfRule type="containsBlanks" dxfId="29" priority="3">
      <formula>LEN(TRIM(B16))=0</formula>
    </cfRule>
  </conditionalFormatting>
  <conditionalFormatting sqref="D19">
    <cfRule type="containsBlanks" dxfId="28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86"/>
  <sheetViews>
    <sheetView showGridLines="0" zoomScaleNormal="100" workbookViewId="0">
      <selection sqref="A1:G1"/>
    </sheetView>
  </sheetViews>
  <sheetFormatPr defaultColWidth="9.140625" defaultRowHeight="12" x14ac:dyDescent="0.2"/>
  <cols>
    <col min="1" max="1" width="10.7109375" style="76" customWidth="1"/>
    <col min="2" max="2" width="16.7109375" style="97" customWidth="1"/>
    <col min="3" max="3" width="17.28515625" style="76" customWidth="1"/>
    <col min="4" max="4" width="15.7109375" style="97" customWidth="1"/>
    <col min="5" max="5" width="15.7109375" style="76" customWidth="1"/>
    <col min="6" max="6" width="25.7109375" style="98" customWidth="1"/>
    <col min="7" max="7" width="25.7109375" style="76" customWidth="1"/>
    <col min="8" max="8" width="13.42578125" style="76" customWidth="1"/>
    <col min="9" max="9" width="11.7109375" style="76" bestFit="1" customWidth="1"/>
    <col min="10" max="16384" width="9.140625" style="76"/>
  </cols>
  <sheetData>
    <row r="1" spans="1:9" s="68" customFormat="1" ht="19.5" customHeight="1" x14ac:dyDescent="0.2">
      <c r="A1" s="212" t="s">
        <v>5</v>
      </c>
      <c r="B1" s="212"/>
      <c r="C1" s="212"/>
      <c r="D1" s="212"/>
      <c r="E1" s="212"/>
      <c r="F1" s="212"/>
      <c r="G1" s="212"/>
    </row>
    <row r="2" spans="1:9" s="68" customFormat="1" ht="30" customHeight="1" x14ac:dyDescent="0.2">
      <c r="A2" s="213" t="str">
        <f>'Príloha č.1'!A2:D2</f>
        <v xml:space="preserve">Digitálny RTG prístroj so stropným závesom </v>
      </c>
      <c r="B2" s="213"/>
      <c r="C2" s="213"/>
      <c r="D2" s="213"/>
      <c r="E2" s="213"/>
      <c r="F2" s="213"/>
      <c r="G2" s="213"/>
      <c r="H2" s="69"/>
      <c r="I2" s="69"/>
    </row>
    <row r="3" spans="1:9" s="68" customFormat="1" ht="15" customHeight="1" x14ac:dyDescent="0.2">
      <c r="A3" s="70"/>
      <c r="B3" s="70"/>
      <c r="C3" s="70"/>
      <c r="D3" s="70"/>
      <c r="E3" s="70"/>
      <c r="F3" s="70"/>
      <c r="G3" s="70"/>
      <c r="H3" s="69"/>
      <c r="I3" s="69"/>
    </row>
    <row r="4" spans="1:9" s="147" customFormat="1" ht="30" customHeight="1" x14ac:dyDescent="0.25">
      <c r="A4" s="214" t="s">
        <v>38</v>
      </c>
      <c r="B4" s="214"/>
      <c r="C4" s="214"/>
      <c r="D4" s="214"/>
      <c r="E4" s="214"/>
      <c r="F4" s="214"/>
      <c r="G4" s="214"/>
      <c r="H4" s="146"/>
      <c r="I4" s="146"/>
    </row>
    <row r="5" spans="1:9" s="72" customFormat="1" ht="12" customHeight="1" thickBot="1" x14ac:dyDescent="0.3">
      <c r="A5" s="99"/>
      <c r="B5" s="100"/>
      <c r="C5" s="101"/>
      <c r="D5" s="100"/>
      <c r="F5" s="134"/>
    </row>
    <row r="6" spans="1:9" s="74" customFormat="1" ht="68.25" customHeight="1" x14ac:dyDescent="0.25">
      <c r="A6" s="219" t="s">
        <v>52</v>
      </c>
      <c r="B6" s="220"/>
      <c r="C6" s="220"/>
      <c r="D6" s="220"/>
      <c r="E6" s="221"/>
      <c r="F6" s="217" t="s">
        <v>88</v>
      </c>
      <c r="G6" s="218"/>
      <c r="H6" s="73"/>
    </row>
    <row r="7" spans="1:9" s="74" customFormat="1" ht="26.25" customHeight="1" x14ac:dyDescent="0.25">
      <c r="A7" s="222"/>
      <c r="B7" s="223"/>
      <c r="C7" s="223"/>
      <c r="D7" s="223"/>
      <c r="E7" s="224"/>
      <c r="F7" s="135" t="s">
        <v>89</v>
      </c>
      <c r="G7" s="136" t="s">
        <v>90</v>
      </c>
      <c r="H7" s="73"/>
    </row>
    <row r="8" spans="1:9" s="74" customFormat="1" ht="24.95" customHeight="1" thickBot="1" x14ac:dyDescent="0.3">
      <c r="A8" s="215" t="s">
        <v>53</v>
      </c>
      <c r="B8" s="216"/>
      <c r="C8" s="216"/>
      <c r="D8" s="216"/>
      <c r="E8" s="216"/>
      <c r="F8" s="137" t="s">
        <v>39</v>
      </c>
      <c r="G8" s="138" t="s">
        <v>40</v>
      </c>
      <c r="H8" s="73"/>
    </row>
    <row r="9" spans="1:9" s="74" customFormat="1" ht="33.75" customHeight="1" x14ac:dyDescent="0.25">
      <c r="A9" s="225" t="s">
        <v>98</v>
      </c>
      <c r="B9" s="226"/>
      <c r="C9" s="226"/>
      <c r="D9" s="174" t="s">
        <v>121</v>
      </c>
      <c r="E9" s="174" t="s">
        <v>122</v>
      </c>
      <c r="F9" s="175" t="s">
        <v>100</v>
      </c>
      <c r="G9" s="176" t="s">
        <v>100</v>
      </c>
      <c r="H9" s="73"/>
    </row>
    <row r="10" spans="1:9" s="75" customFormat="1" ht="30" customHeight="1" x14ac:dyDescent="0.25">
      <c r="A10" s="254" t="s">
        <v>99</v>
      </c>
      <c r="B10" s="255"/>
      <c r="C10" s="255"/>
      <c r="D10" s="256" t="s">
        <v>100</v>
      </c>
      <c r="E10" s="256"/>
      <c r="F10" s="102" t="s">
        <v>100</v>
      </c>
      <c r="G10" s="103" t="s">
        <v>100</v>
      </c>
    </row>
    <row r="11" spans="1:9" s="75" customFormat="1" ht="30" customHeight="1" x14ac:dyDescent="0.25">
      <c r="A11" s="257" t="s">
        <v>101</v>
      </c>
      <c r="B11" s="258" t="s">
        <v>102</v>
      </c>
      <c r="C11" s="258"/>
      <c r="D11" s="259" t="s">
        <v>23</v>
      </c>
      <c r="E11" s="259" t="s">
        <v>23</v>
      </c>
      <c r="F11" s="102"/>
      <c r="G11" s="103"/>
    </row>
    <row r="12" spans="1:9" s="75" customFormat="1" ht="30" customHeight="1" x14ac:dyDescent="0.25">
      <c r="A12" s="257" t="s">
        <v>103</v>
      </c>
      <c r="B12" s="258" t="s">
        <v>104</v>
      </c>
      <c r="C12" s="258"/>
      <c r="D12" s="259" t="s">
        <v>23</v>
      </c>
      <c r="E12" s="259" t="s">
        <v>23</v>
      </c>
      <c r="F12" s="102"/>
      <c r="G12" s="103"/>
    </row>
    <row r="13" spans="1:9" s="75" customFormat="1" ht="87" customHeight="1" x14ac:dyDescent="0.25">
      <c r="A13" s="260" t="s">
        <v>105</v>
      </c>
      <c r="B13" s="258" t="s">
        <v>106</v>
      </c>
      <c r="C13" s="258"/>
      <c r="D13" s="259" t="s">
        <v>23</v>
      </c>
      <c r="E13" s="259" t="s">
        <v>23</v>
      </c>
      <c r="F13" s="102"/>
      <c r="G13" s="103"/>
    </row>
    <row r="14" spans="1:9" s="75" customFormat="1" ht="30" customHeight="1" x14ac:dyDescent="0.25">
      <c r="A14" s="260" t="s">
        <v>107</v>
      </c>
      <c r="B14" s="258" t="s">
        <v>108</v>
      </c>
      <c r="C14" s="258"/>
      <c r="D14" s="259" t="s">
        <v>23</v>
      </c>
      <c r="E14" s="259" t="s">
        <v>23</v>
      </c>
      <c r="F14" s="102"/>
      <c r="G14" s="103"/>
    </row>
    <row r="15" spans="1:9" s="75" customFormat="1" ht="56.25" customHeight="1" x14ac:dyDescent="0.25">
      <c r="A15" s="260" t="s">
        <v>109</v>
      </c>
      <c r="B15" s="258" t="s">
        <v>110</v>
      </c>
      <c r="C15" s="258"/>
      <c r="D15" s="259" t="s">
        <v>23</v>
      </c>
      <c r="E15" s="259" t="s">
        <v>23</v>
      </c>
      <c r="F15" s="102"/>
      <c r="G15" s="103"/>
    </row>
    <row r="16" spans="1:9" s="75" customFormat="1" ht="61.5" customHeight="1" x14ac:dyDescent="0.25">
      <c r="A16" s="257" t="s">
        <v>111</v>
      </c>
      <c r="B16" s="258" t="s">
        <v>112</v>
      </c>
      <c r="C16" s="258"/>
      <c r="D16" s="259" t="s">
        <v>23</v>
      </c>
      <c r="E16" s="259" t="s">
        <v>23</v>
      </c>
      <c r="F16" s="102"/>
      <c r="G16" s="103"/>
    </row>
    <row r="17" spans="1:7" s="75" customFormat="1" ht="58.5" customHeight="1" x14ac:dyDescent="0.25">
      <c r="A17" s="257" t="s">
        <v>113</v>
      </c>
      <c r="B17" s="258" t="s">
        <v>114</v>
      </c>
      <c r="C17" s="258"/>
      <c r="D17" s="259" t="s">
        <v>23</v>
      </c>
      <c r="E17" s="259" t="s">
        <v>23</v>
      </c>
      <c r="F17" s="102"/>
      <c r="G17" s="103"/>
    </row>
    <row r="18" spans="1:7" s="75" customFormat="1" ht="54.75" customHeight="1" x14ac:dyDescent="0.25">
      <c r="A18" s="257" t="s">
        <v>115</v>
      </c>
      <c r="B18" s="258" t="s">
        <v>116</v>
      </c>
      <c r="C18" s="258"/>
      <c r="D18" s="259" t="s">
        <v>23</v>
      </c>
      <c r="E18" s="259" t="s">
        <v>23</v>
      </c>
      <c r="F18" s="102"/>
      <c r="G18" s="103"/>
    </row>
    <row r="19" spans="1:7" s="75" customFormat="1" ht="51.75" customHeight="1" x14ac:dyDescent="0.25">
      <c r="A19" s="257" t="s">
        <v>117</v>
      </c>
      <c r="B19" s="258" t="s">
        <v>118</v>
      </c>
      <c r="C19" s="258"/>
      <c r="D19" s="259" t="s">
        <v>23</v>
      </c>
      <c r="E19" s="259" t="s">
        <v>23</v>
      </c>
      <c r="F19" s="102"/>
      <c r="G19" s="103"/>
    </row>
    <row r="20" spans="1:7" s="75" customFormat="1" ht="53.25" customHeight="1" thickBot="1" x14ac:dyDescent="0.3">
      <c r="A20" s="283" t="s">
        <v>119</v>
      </c>
      <c r="B20" s="275" t="s">
        <v>120</v>
      </c>
      <c r="C20" s="275"/>
      <c r="D20" s="266" t="s">
        <v>23</v>
      </c>
      <c r="E20" s="266" t="s">
        <v>23</v>
      </c>
      <c r="F20" s="276"/>
      <c r="G20" s="277"/>
    </row>
    <row r="21" spans="1:7" s="75" customFormat="1" ht="30" customHeight="1" x14ac:dyDescent="0.25">
      <c r="A21" s="284" t="s">
        <v>123</v>
      </c>
      <c r="B21" s="285"/>
      <c r="C21" s="285"/>
      <c r="D21" s="264" t="s">
        <v>124</v>
      </c>
      <c r="E21" s="264" t="s">
        <v>23</v>
      </c>
      <c r="F21" s="252"/>
      <c r="G21" s="253"/>
    </row>
    <row r="22" spans="1:7" s="75" customFormat="1" ht="30" customHeight="1" x14ac:dyDescent="0.25">
      <c r="A22" s="257" t="s">
        <v>63</v>
      </c>
      <c r="B22" s="258" t="s">
        <v>125</v>
      </c>
      <c r="C22" s="258"/>
      <c r="D22" s="265" t="s">
        <v>126</v>
      </c>
      <c r="E22" s="265" t="s">
        <v>127</v>
      </c>
      <c r="F22" s="102"/>
      <c r="G22" s="103"/>
    </row>
    <row r="23" spans="1:7" s="75" customFormat="1" ht="30" customHeight="1" x14ac:dyDescent="0.25">
      <c r="A23" s="257" t="s">
        <v>64</v>
      </c>
      <c r="B23" s="258" t="s">
        <v>128</v>
      </c>
      <c r="C23" s="258"/>
      <c r="D23" s="265" t="s">
        <v>129</v>
      </c>
      <c r="E23" s="265" t="s">
        <v>23</v>
      </c>
      <c r="F23" s="102"/>
      <c r="G23" s="103"/>
    </row>
    <row r="24" spans="1:7" s="75" customFormat="1" ht="30" customHeight="1" x14ac:dyDescent="0.25">
      <c r="A24" s="257" t="s">
        <v>65</v>
      </c>
      <c r="B24" s="258" t="s">
        <v>226</v>
      </c>
      <c r="C24" s="258"/>
      <c r="D24" s="265" t="s">
        <v>130</v>
      </c>
      <c r="E24" s="265" t="s">
        <v>23</v>
      </c>
      <c r="F24" s="102"/>
      <c r="G24" s="103"/>
    </row>
    <row r="25" spans="1:7" s="75" customFormat="1" ht="30" customHeight="1" x14ac:dyDescent="0.25">
      <c r="A25" s="257" t="s">
        <v>66</v>
      </c>
      <c r="B25" s="258" t="s">
        <v>131</v>
      </c>
      <c r="C25" s="258"/>
      <c r="D25" s="259" t="s">
        <v>23</v>
      </c>
      <c r="E25" s="259" t="s">
        <v>23</v>
      </c>
      <c r="F25" s="102"/>
      <c r="G25" s="103"/>
    </row>
    <row r="26" spans="1:7" s="75" customFormat="1" ht="30" customHeight="1" x14ac:dyDescent="0.25">
      <c r="A26" s="257" t="s">
        <v>67</v>
      </c>
      <c r="B26" s="258" t="s">
        <v>132</v>
      </c>
      <c r="C26" s="258"/>
      <c r="D26" s="259" t="s">
        <v>23</v>
      </c>
      <c r="E26" s="259" t="s">
        <v>23</v>
      </c>
      <c r="F26" s="102"/>
      <c r="G26" s="103"/>
    </row>
    <row r="27" spans="1:7" s="75" customFormat="1" ht="46.5" customHeight="1" x14ac:dyDescent="0.25">
      <c r="A27" s="257" t="s">
        <v>93</v>
      </c>
      <c r="B27" s="258" t="s">
        <v>133</v>
      </c>
      <c r="C27" s="258"/>
      <c r="D27" s="259" t="s">
        <v>23</v>
      </c>
      <c r="E27" s="259" t="s">
        <v>23</v>
      </c>
      <c r="F27" s="102"/>
      <c r="G27" s="103"/>
    </row>
    <row r="28" spans="1:7" s="75" customFormat="1" ht="45" customHeight="1" x14ac:dyDescent="0.25">
      <c r="A28" s="257" t="s">
        <v>134</v>
      </c>
      <c r="B28" s="258" t="s">
        <v>135</v>
      </c>
      <c r="C28" s="258"/>
      <c r="D28" s="259" t="s">
        <v>23</v>
      </c>
      <c r="E28" s="259" t="s">
        <v>23</v>
      </c>
      <c r="F28" s="102"/>
      <c r="G28" s="103"/>
    </row>
    <row r="29" spans="1:7" s="75" customFormat="1" ht="30" customHeight="1" x14ac:dyDescent="0.25">
      <c r="A29" s="257" t="s">
        <v>136</v>
      </c>
      <c r="B29" s="258" t="s">
        <v>137</v>
      </c>
      <c r="C29" s="258"/>
      <c r="D29" s="259" t="s">
        <v>23</v>
      </c>
      <c r="E29" s="259" t="s">
        <v>23</v>
      </c>
      <c r="F29" s="102"/>
      <c r="G29" s="103"/>
    </row>
    <row r="30" spans="1:7" s="75" customFormat="1" ht="30" customHeight="1" thickBot="1" x14ac:dyDescent="0.3">
      <c r="A30" s="261" t="s">
        <v>138</v>
      </c>
      <c r="B30" s="262" t="s">
        <v>139</v>
      </c>
      <c r="C30" s="262"/>
      <c r="D30" s="263" t="s">
        <v>23</v>
      </c>
      <c r="E30" s="263" t="s">
        <v>23</v>
      </c>
      <c r="F30" s="150"/>
      <c r="G30" s="151"/>
    </row>
    <row r="31" spans="1:7" s="75" customFormat="1" ht="30" customHeight="1" x14ac:dyDescent="0.25">
      <c r="A31" s="284" t="s">
        <v>140</v>
      </c>
      <c r="B31" s="285"/>
      <c r="C31" s="285"/>
      <c r="D31" s="267" t="s">
        <v>141</v>
      </c>
      <c r="E31" s="267" t="s">
        <v>23</v>
      </c>
      <c r="F31" s="252"/>
      <c r="G31" s="253"/>
    </row>
    <row r="32" spans="1:7" s="75" customFormat="1" ht="30" customHeight="1" x14ac:dyDescent="0.25">
      <c r="A32" s="260" t="s">
        <v>142</v>
      </c>
      <c r="B32" s="274" t="s">
        <v>143</v>
      </c>
      <c r="C32" s="274"/>
      <c r="D32" s="268" t="s">
        <v>144</v>
      </c>
      <c r="E32" s="271"/>
      <c r="F32" s="102"/>
      <c r="G32" s="103"/>
    </row>
    <row r="33" spans="1:7" s="75" customFormat="1" ht="30" customHeight="1" x14ac:dyDescent="0.25">
      <c r="A33" s="269" t="s">
        <v>145</v>
      </c>
      <c r="B33" s="274" t="s">
        <v>146</v>
      </c>
      <c r="C33" s="274"/>
      <c r="D33" s="268" t="s">
        <v>23</v>
      </c>
      <c r="E33" s="268" t="s">
        <v>147</v>
      </c>
      <c r="F33" s="102"/>
      <c r="G33" s="103"/>
    </row>
    <row r="34" spans="1:7" s="75" customFormat="1" ht="30" customHeight="1" x14ac:dyDescent="0.25">
      <c r="A34" s="269" t="s">
        <v>148</v>
      </c>
      <c r="B34" s="274" t="s">
        <v>149</v>
      </c>
      <c r="C34" s="274"/>
      <c r="D34" s="268" t="s">
        <v>150</v>
      </c>
      <c r="E34" s="268" t="s">
        <v>23</v>
      </c>
      <c r="F34" s="102"/>
      <c r="G34" s="103"/>
    </row>
    <row r="35" spans="1:7" s="75" customFormat="1" ht="30" customHeight="1" x14ac:dyDescent="0.25">
      <c r="A35" s="269" t="s">
        <v>151</v>
      </c>
      <c r="B35" s="274" t="s">
        <v>152</v>
      </c>
      <c r="C35" s="274"/>
      <c r="D35" s="268" t="s">
        <v>23</v>
      </c>
      <c r="E35" s="268" t="s">
        <v>153</v>
      </c>
      <c r="F35" s="102"/>
      <c r="G35" s="103"/>
    </row>
    <row r="36" spans="1:7" s="75" customFormat="1" ht="30" customHeight="1" x14ac:dyDescent="0.25">
      <c r="A36" s="269" t="s">
        <v>154</v>
      </c>
      <c r="B36" s="274" t="s">
        <v>155</v>
      </c>
      <c r="C36" s="274"/>
      <c r="D36" s="268" t="s">
        <v>156</v>
      </c>
      <c r="E36" s="268" t="s">
        <v>23</v>
      </c>
      <c r="F36" s="102"/>
      <c r="G36" s="103"/>
    </row>
    <row r="37" spans="1:7" s="75" customFormat="1" ht="30" customHeight="1" x14ac:dyDescent="0.25">
      <c r="A37" s="260" t="s">
        <v>157</v>
      </c>
      <c r="B37" s="274" t="s">
        <v>158</v>
      </c>
      <c r="C37" s="274"/>
      <c r="D37" s="268" t="s">
        <v>124</v>
      </c>
      <c r="E37" s="271"/>
      <c r="F37" s="102"/>
      <c r="G37" s="103"/>
    </row>
    <row r="38" spans="1:7" s="75" customFormat="1" ht="41.25" customHeight="1" x14ac:dyDescent="0.25">
      <c r="A38" s="269" t="s">
        <v>159</v>
      </c>
      <c r="B38" s="274" t="s">
        <v>160</v>
      </c>
      <c r="C38" s="274"/>
      <c r="D38" s="268" t="s">
        <v>23</v>
      </c>
      <c r="E38" s="268" t="s">
        <v>23</v>
      </c>
      <c r="F38" s="102"/>
      <c r="G38" s="103"/>
    </row>
    <row r="39" spans="1:7" s="75" customFormat="1" ht="30" customHeight="1" thickBot="1" x14ac:dyDescent="0.3">
      <c r="A39" s="261" t="s">
        <v>161</v>
      </c>
      <c r="B39" s="262" t="s">
        <v>162</v>
      </c>
      <c r="C39" s="262"/>
      <c r="D39" s="270" t="s">
        <v>23</v>
      </c>
      <c r="E39" s="270" t="s">
        <v>23</v>
      </c>
      <c r="F39" s="150"/>
      <c r="G39" s="151"/>
    </row>
    <row r="40" spans="1:7" s="75" customFormat="1" ht="30" customHeight="1" x14ac:dyDescent="0.25">
      <c r="A40" s="284" t="s">
        <v>163</v>
      </c>
      <c r="B40" s="285"/>
      <c r="C40" s="285"/>
      <c r="D40" s="267" t="s">
        <v>164</v>
      </c>
      <c r="E40" s="267" t="s">
        <v>23</v>
      </c>
      <c r="F40" s="252"/>
      <c r="G40" s="253"/>
    </row>
    <row r="41" spans="1:7" s="75" customFormat="1" ht="30" customHeight="1" x14ac:dyDescent="0.25">
      <c r="A41" s="257" t="s">
        <v>165</v>
      </c>
      <c r="B41" s="258" t="s">
        <v>166</v>
      </c>
      <c r="C41" s="258"/>
      <c r="D41" s="268" t="s">
        <v>167</v>
      </c>
      <c r="E41" s="268" t="s">
        <v>23</v>
      </c>
      <c r="F41" s="102"/>
      <c r="G41" s="103"/>
    </row>
    <row r="42" spans="1:7" s="75" customFormat="1" ht="30" customHeight="1" x14ac:dyDescent="0.25">
      <c r="A42" s="257" t="s">
        <v>168</v>
      </c>
      <c r="B42" s="258" t="s">
        <v>169</v>
      </c>
      <c r="C42" s="258"/>
      <c r="D42" s="259" t="s">
        <v>170</v>
      </c>
      <c r="E42" s="268" t="s">
        <v>23</v>
      </c>
      <c r="F42" s="102"/>
      <c r="G42" s="103"/>
    </row>
    <row r="43" spans="1:7" s="75" customFormat="1" ht="30" customHeight="1" x14ac:dyDescent="0.25">
      <c r="A43" s="260" t="s">
        <v>171</v>
      </c>
      <c r="B43" s="274" t="s">
        <v>172</v>
      </c>
      <c r="C43" s="274"/>
      <c r="D43" s="271"/>
      <c r="E43" s="271"/>
      <c r="F43" s="102"/>
      <c r="G43" s="103"/>
    </row>
    <row r="44" spans="1:7" s="75" customFormat="1" ht="30" customHeight="1" x14ac:dyDescent="0.25">
      <c r="A44" s="260" t="s">
        <v>173</v>
      </c>
      <c r="B44" s="274" t="s">
        <v>174</v>
      </c>
      <c r="C44" s="274"/>
      <c r="D44" s="268" t="s">
        <v>175</v>
      </c>
      <c r="E44" s="268" t="s">
        <v>23</v>
      </c>
      <c r="F44" s="102"/>
      <c r="G44" s="103"/>
    </row>
    <row r="45" spans="1:7" s="75" customFormat="1" ht="48" customHeight="1" thickBot="1" x14ac:dyDescent="0.3">
      <c r="A45" s="272" t="s">
        <v>176</v>
      </c>
      <c r="B45" s="288" t="s">
        <v>177</v>
      </c>
      <c r="C45" s="288"/>
      <c r="D45" s="270" t="s">
        <v>23</v>
      </c>
      <c r="E45" s="270" t="s">
        <v>23</v>
      </c>
      <c r="F45" s="150"/>
      <c r="G45" s="151"/>
    </row>
    <row r="46" spans="1:7" s="75" customFormat="1" ht="30" customHeight="1" x14ac:dyDescent="0.25">
      <c r="A46" s="286" t="s">
        <v>178</v>
      </c>
      <c r="B46" s="287"/>
      <c r="C46" s="287"/>
      <c r="D46" s="267" t="s">
        <v>179</v>
      </c>
      <c r="E46" s="267" t="s">
        <v>23</v>
      </c>
      <c r="F46" s="252"/>
      <c r="G46" s="253"/>
    </row>
    <row r="47" spans="1:7" s="75" customFormat="1" ht="30" customHeight="1" x14ac:dyDescent="0.25">
      <c r="A47" s="260" t="s">
        <v>68</v>
      </c>
      <c r="B47" s="274" t="s">
        <v>180</v>
      </c>
      <c r="C47" s="274"/>
      <c r="D47" s="268" t="s">
        <v>23</v>
      </c>
      <c r="E47" s="268" t="s">
        <v>181</v>
      </c>
      <c r="F47" s="102"/>
      <c r="G47" s="103"/>
    </row>
    <row r="48" spans="1:7" s="75" customFormat="1" ht="30" customHeight="1" x14ac:dyDescent="0.25">
      <c r="A48" s="260" t="s">
        <v>69</v>
      </c>
      <c r="B48" s="274" t="s">
        <v>182</v>
      </c>
      <c r="C48" s="274"/>
      <c r="D48" s="268" t="s">
        <v>183</v>
      </c>
      <c r="E48" s="268" t="s">
        <v>23</v>
      </c>
      <c r="F48" s="102"/>
      <c r="G48" s="103"/>
    </row>
    <row r="49" spans="1:7" s="75" customFormat="1" ht="30" customHeight="1" x14ac:dyDescent="0.25">
      <c r="A49" s="260" t="s">
        <v>184</v>
      </c>
      <c r="B49" s="274" t="s">
        <v>185</v>
      </c>
      <c r="C49" s="274"/>
      <c r="D49" s="268" t="s">
        <v>186</v>
      </c>
      <c r="E49" s="268" t="s">
        <v>23</v>
      </c>
      <c r="F49" s="102"/>
      <c r="G49" s="103"/>
    </row>
    <row r="50" spans="1:7" s="75" customFormat="1" ht="30" customHeight="1" x14ac:dyDescent="0.25">
      <c r="A50" s="260" t="s">
        <v>187</v>
      </c>
      <c r="B50" s="274" t="s">
        <v>188</v>
      </c>
      <c r="C50" s="274"/>
      <c r="D50" s="268" t="s">
        <v>189</v>
      </c>
      <c r="E50" s="268" t="s">
        <v>23</v>
      </c>
      <c r="F50" s="102"/>
      <c r="G50" s="103"/>
    </row>
    <row r="51" spans="1:7" s="75" customFormat="1" ht="30" customHeight="1" x14ac:dyDescent="0.25">
      <c r="A51" s="260" t="s">
        <v>190</v>
      </c>
      <c r="B51" s="274" t="s">
        <v>191</v>
      </c>
      <c r="C51" s="274"/>
      <c r="D51" s="268" t="s">
        <v>192</v>
      </c>
      <c r="E51" s="268" t="s">
        <v>23</v>
      </c>
      <c r="F51" s="102"/>
      <c r="G51" s="103"/>
    </row>
    <row r="52" spans="1:7" s="75" customFormat="1" ht="30" customHeight="1" x14ac:dyDescent="0.25">
      <c r="A52" s="260" t="s">
        <v>193</v>
      </c>
      <c r="B52" s="274" t="s">
        <v>194</v>
      </c>
      <c r="C52" s="274"/>
      <c r="D52" s="268" t="s">
        <v>195</v>
      </c>
      <c r="E52" s="268" t="s">
        <v>23</v>
      </c>
      <c r="F52" s="102"/>
      <c r="G52" s="103"/>
    </row>
    <row r="53" spans="1:7" s="75" customFormat="1" ht="30" customHeight="1" x14ac:dyDescent="0.25">
      <c r="A53" s="260" t="s">
        <v>196</v>
      </c>
      <c r="B53" s="274" t="s">
        <v>197</v>
      </c>
      <c r="C53" s="274"/>
      <c r="D53" s="268" t="s">
        <v>198</v>
      </c>
      <c r="E53" s="268" t="s">
        <v>23</v>
      </c>
      <c r="F53" s="102"/>
      <c r="G53" s="103"/>
    </row>
    <row r="54" spans="1:7" s="75" customFormat="1" ht="30" customHeight="1" thickBot="1" x14ac:dyDescent="0.3">
      <c r="A54" s="272" t="s">
        <v>199</v>
      </c>
      <c r="B54" s="288" t="s">
        <v>200</v>
      </c>
      <c r="C54" s="288"/>
      <c r="D54" s="270" t="s">
        <v>201</v>
      </c>
      <c r="E54" s="270" t="s">
        <v>23</v>
      </c>
      <c r="F54" s="150"/>
      <c r="G54" s="151"/>
    </row>
    <row r="55" spans="1:7" s="75" customFormat="1" ht="30" customHeight="1" x14ac:dyDescent="0.25">
      <c r="A55" s="286" t="s">
        <v>202</v>
      </c>
      <c r="B55" s="287"/>
      <c r="C55" s="287"/>
      <c r="D55" s="267" t="s">
        <v>203</v>
      </c>
      <c r="E55" s="267" t="s">
        <v>23</v>
      </c>
      <c r="F55" s="252"/>
      <c r="G55" s="253"/>
    </row>
    <row r="56" spans="1:7" s="75" customFormat="1" ht="30" customHeight="1" x14ac:dyDescent="0.25">
      <c r="A56" s="260" t="s">
        <v>204</v>
      </c>
      <c r="B56" s="274" t="s">
        <v>205</v>
      </c>
      <c r="C56" s="274"/>
      <c r="D56" s="268" t="s">
        <v>206</v>
      </c>
      <c r="E56" s="268" t="s">
        <v>23</v>
      </c>
      <c r="F56" s="102"/>
      <c r="G56" s="103"/>
    </row>
    <row r="57" spans="1:7" s="75" customFormat="1" ht="30" customHeight="1" x14ac:dyDescent="0.25">
      <c r="A57" s="257" t="s">
        <v>207</v>
      </c>
      <c r="B57" s="258" t="s">
        <v>208</v>
      </c>
      <c r="C57" s="258"/>
      <c r="D57" s="265" t="s">
        <v>209</v>
      </c>
      <c r="E57" s="265" t="s">
        <v>23</v>
      </c>
      <c r="F57" s="102"/>
      <c r="G57" s="103"/>
    </row>
    <row r="58" spans="1:7" s="75" customFormat="1" ht="30" customHeight="1" x14ac:dyDescent="0.25">
      <c r="A58" s="257" t="s">
        <v>210</v>
      </c>
      <c r="B58" s="258" t="s">
        <v>180</v>
      </c>
      <c r="C58" s="258"/>
      <c r="D58" s="265" t="s">
        <v>23</v>
      </c>
      <c r="E58" s="265" t="s">
        <v>181</v>
      </c>
      <c r="F58" s="102"/>
      <c r="G58" s="103"/>
    </row>
    <row r="59" spans="1:7" s="75" customFormat="1" ht="30" customHeight="1" thickBot="1" x14ac:dyDescent="0.3">
      <c r="A59" s="261" t="s">
        <v>211</v>
      </c>
      <c r="B59" s="262" t="s">
        <v>182</v>
      </c>
      <c r="C59" s="262"/>
      <c r="D59" s="263" t="s">
        <v>212</v>
      </c>
      <c r="E59" s="263" t="s">
        <v>23</v>
      </c>
      <c r="F59" s="150"/>
      <c r="G59" s="151"/>
    </row>
    <row r="60" spans="1:7" s="75" customFormat="1" ht="30" customHeight="1" x14ac:dyDescent="0.25">
      <c r="A60" s="284" t="s">
        <v>213</v>
      </c>
      <c r="B60" s="285"/>
      <c r="C60" s="285"/>
      <c r="D60" s="264" t="s">
        <v>214</v>
      </c>
      <c r="E60" s="264" t="s">
        <v>23</v>
      </c>
      <c r="F60" s="252"/>
      <c r="G60" s="253"/>
    </row>
    <row r="61" spans="1:7" s="75" customFormat="1" ht="30" customHeight="1" x14ac:dyDescent="0.25">
      <c r="A61" s="257" t="s">
        <v>215</v>
      </c>
      <c r="B61" s="258" t="s">
        <v>216</v>
      </c>
      <c r="C61" s="258"/>
      <c r="D61" s="265" t="s">
        <v>23</v>
      </c>
      <c r="E61" s="265" t="s">
        <v>23</v>
      </c>
      <c r="F61" s="102"/>
      <c r="G61" s="103"/>
    </row>
    <row r="62" spans="1:7" s="75" customFormat="1" ht="30" customHeight="1" x14ac:dyDescent="0.25">
      <c r="A62" s="257" t="s">
        <v>217</v>
      </c>
      <c r="B62" s="258" t="s">
        <v>218</v>
      </c>
      <c r="C62" s="258"/>
      <c r="D62" s="265" t="s">
        <v>219</v>
      </c>
      <c r="E62" s="265" t="s">
        <v>23</v>
      </c>
      <c r="F62" s="102"/>
      <c r="G62" s="103"/>
    </row>
    <row r="63" spans="1:7" s="75" customFormat="1" ht="30" customHeight="1" x14ac:dyDescent="0.25">
      <c r="A63" s="257" t="s">
        <v>220</v>
      </c>
      <c r="B63" s="258" t="s">
        <v>221</v>
      </c>
      <c r="C63" s="258"/>
      <c r="D63" s="265" t="s">
        <v>23</v>
      </c>
      <c r="E63" s="265" t="s">
        <v>222</v>
      </c>
      <c r="F63" s="102"/>
      <c r="G63" s="103"/>
    </row>
    <row r="64" spans="1:7" s="75" customFormat="1" ht="30" customHeight="1" thickBot="1" x14ac:dyDescent="0.3">
      <c r="A64" s="273" t="s">
        <v>223</v>
      </c>
      <c r="B64" s="262" t="s">
        <v>224</v>
      </c>
      <c r="C64" s="262"/>
      <c r="D64" s="263" t="s">
        <v>23</v>
      </c>
      <c r="E64" s="263" t="s">
        <v>23</v>
      </c>
      <c r="F64" s="150"/>
      <c r="G64" s="151"/>
    </row>
    <row r="65" spans="1:7" s="75" customFormat="1" ht="30" customHeight="1" thickBot="1" x14ac:dyDescent="0.3">
      <c r="A65" s="278" t="s">
        <v>225</v>
      </c>
      <c r="B65" s="279"/>
      <c r="C65" s="279"/>
      <c r="D65" s="280" t="s">
        <v>23</v>
      </c>
      <c r="E65" s="280" t="s">
        <v>23</v>
      </c>
      <c r="F65" s="281"/>
      <c r="G65" s="282"/>
    </row>
    <row r="66" spans="1:7" s="71" customFormat="1" ht="15" customHeight="1" x14ac:dyDescent="0.2">
      <c r="A66" s="77"/>
      <c r="B66" s="78"/>
      <c r="C66" s="77"/>
      <c r="D66" s="78"/>
      <c r="E66" s="77"/>
      <c r="F66" s="79"/>
      <c r="G66" s="77"/>
    </row>
    <row r="67" spans="1:7" s="71" customFormat="1" ht="15" customHeight="1" x14ac:dyDescent="0.25">
      <c r="A67" s="210" t="s">
        <v>42</v>
      </c>
      <c r="B67" s="210"/>
      <c r="C67" s="210"/>
      <c r="D67" s="210"/>
      <c r="E67" s="210"/>
      <c r="F67" s="210"/>
      <c r="G67" s="210"/>
    </row>
    <row r="68" spans="1:7" s="71" customFormat="1" ht="15" customHeight="1" x14ac:dyDescent="0.25">
      <c r="A68" s="172" t="s">
        <v>7</v>
      </c>
      <c r="B68" s="147"/>
      <c r="C68" s="296" t="str">
        <f>IF('Príloha č.1'!$C$6="","",'Príloha č.1'!$C$6)</f>
        <v/>
      </c>
      <c r="D68" s="296"/>
      <c r="E68" s="296"/>
      <c r="F68" s="81"/>
    </row>
    <row r="69" spans="1:7" s="71" customFormat="1" ht="15" customHeight="1" x14ac:dyDescent="0.25">
      <c r="A69" s="173" t="s">
        <v>8</v>
      </c>
      <c r="C69" s="297" t="str">
        <f>IF('Príloha č.1'!$C$7="","",'Príloha č.1'!$C$7)</f>
        <v/>
      </c>
      <c r="D69" s="297"/>
      <c r="E69" s="297"/>
      <c r="F69" s="83"/>
    </row>
    <row r="70" spans="1:7" s="71" customFormat="1" ht="15" customHeight="1" x14ac:dyDescent="0.25">
      <c r="A70" s="173" t="s">
        <v>9</v>
      </c>
      <c r="C70" s="297" t="str">
        <f>IF('Príloha č.1'!$C$8="","",'Príloha č.1'!$C$8)</f>
        <v/>
      </c>
      <c r="D70" s="297"/>
      <c r="E70" s="297"/>
      <c r="F70" s="83"/>
    </row>
    <row r="71" spans="1:7" s="71" customFormat="1" ht="15" customHeight="1" x14ac:dyDescent="0.25">
      <c r="A71" s="173" t="s">
        <v>10</v>
      </c>
      <c r="C71" s="297" t="str">
        <f>IF('Príloha č.1'!$C$9="","",'Príloha č.1'!$C$9)</f>
        <v/>
      </c>
      <c r="D71" s="297"/>
      <c r="E71" s="297"/>
      <c r="F71" s="83"/>
    </row>
    <row r="72" spans="1:7" s="68" customFormat="1" ht="15" customHeight="1" x14ac:dyDescent="0.2">
      <c r="A72" s="84"/>
      <c r="B72" s="84"/>
      <c r="C72" s="84"/>
      <c r="D72" s="84"/>
      <c r="E72" s="71"/>
      <c r="F72" s="71"/>
      <c r="G72" s="71"/>
    </row>
    <row r="73" spans="1:7" s="68" customFormat="1" ht="15" customHeight="1" x14ac:dyDescent="0.2">
      <c r="A73" s="211" t="s">
        <v>43</v>
      </c>
      <c r="B73" s="211"/>
      <c r="C73" s="211"/>
      <c r="D73" s="211"/>
      <c r="E73" s="211"/>
      <c r="F73" s="71"/>
      <c r="G73" s="71"/>
    </row>
    <row r="74" spans="1:7" s="68" customFormat="1" ht="15" customHeight="1" x14ac:dyDescent="0.2">
      <c r="A74" s="173" t="s">
        <v>44</v>
      </c>
      <c r="B74" s="173"/>
      <c r="C74" s="82"/>
      <c r="D74" s="173"/>
      <c r="F74" s="83"/>
      <c r="G74" s="71"/>
    </row>
    <row r="75" spans="1:7" s="68" customFormat="1" ht="15" customHeight="1" x14ac:dyDescent="0.2">
      <c r="B75" s="85"/>
      <c r="D75" s="85"/>
    </row>
    <row r="76" spans="1:7" s="87" customFormat="1" ht="15" customHeight="1" x14ac:dyDescent="0.2">
      <c r="A76" s="68" t="s">
        <v>17</v>
      </c>
      <c r="B76" s="298" t="str">
        <f>IF('Príloha č.1'!B23:B23="","",'Príloha č.1'!B23:B23)</f>
        <v/>
      </c>
      <c r="C76" s="68"/>
      <c r="D76" s="85"/>
      <c r="E76" s="68"/>
      <c r="F76" s="68"/>
      <c r="G76" s="68"/>
    </row>
    <row r="77" spans="1:7" s="89" customFormat="1" ht="15" customHeight="1" x14ac:dyDescent="0.2">
      <c r="A77" s="68" t="s">
        <v>26</v>
      </c>
      <c r="B77" s="299" t="str">
        <f>IF('Príloha č.1'!B24:B24="","",'Príloha č.1'!B24:B24)</f>
        <v/>
      </c>
      <c r="C77" s="68"/>
      <c r="D77" s="85"/>
      <c r="E77" s="68"/>
      <c r="F77" s="86"/>
      <c r="G77" s="64"/>
    </row>
    <row r="78" spans="1:7" s="91" customFormat="1" ht="15" customHeight="1" x14ac:dyDescent="0.2">
      <c r="A78" s="68"/>
      <c r="B78" s="85"/>
      <c r="C78" s="68"/>
      <c r="D78" s="85"/>
      <c r="E78" s="88" t="s">
        <v>28</v>
      </c>
      <c r="F78" s="80" t="str">
        <f>IF('Príloha č.1'!D27="","",'Príloha č.1'!D27)</f>
        <v/>
      </c>
      <c r="G78" s="68"/>
    </row>
    <row r="79" spans="1:7" ht="15" customHeight="1" x14ac:dyDescent="0.2">
      <c r="A79" s="89" t="s">
        <v>19</v>
      </c>
      <c r="B79" s="89"/>
      <c r="C79" s="89"/>
      <c r="D79" s="89"/>
      <c r="E79" s="90"/>
      <c r="F79" s="185" t="s">
        <v>91</v>
      </c>
      <c r="G79" s="89"/>
    </row>
    <row r="80" spans="1:7" ht="20.25" customHeight="1" x14ac:dyDescent="0.2">
      <c r="A80" s="92"/>
      <c r="B80" s="93" t="s">
        <v>20</v>
      </c>
      <c r="C80" s="94"/>
      <c r="D80" s="94"/>
      <c r="E80" s="94"/>
      <c r="F80" s="185"/>
      <c r="G80" s="94"/>
    </row>
    <row r="81" spans="1:7" x14ac:dyDescent="0.2">
      <c r="A81" s="95"/>
      <c r="B81" s="96"/>
      <c r="C81" s="91"/>
      <c r="D81" s="96"/>
      <c r="E81" s="91"/>
      <c r="F81" s="185"/>
      <c r="G81" s="91"/>
    </row>
    <row r="86" spans="1:7" x14ac:dyDescent="0.2">
      <c r="G86" s="76" t="s">
        <v>41</v>
      </c>
    </row>
  </sheetData>
  <mergeCells count="71">
    <mergeCell ref="C70:E70"/>
    <mergeCell ref="C71:E71"/>
    <mergeCell ref="B43:C43"/>
    <mergeCell ref="B44:C44"/>
    <mergeCell ref="C68:E68"/>
    <mergeCell ref="C69:E69"/>
    <mergeCell ref="A10:C10"/>
    <mergeCell ref="D10:E10"/>
    <mergeCell ref="B11:C11"/>
    <mergeCell ref="A9:C9"/>
    <mergeCell ref="B30:C30"/>
    <mergeCell ref="A1:G1"/>
    <mergeCell ref="A2:G2"/>
    <mergeCell ref="A4:G4"/>
    <mergeCell ref="A8:E8"/>
    <mergeCell ref="F6:G6"/>
    <mergeCell ref="A6:E7"/>
    <mergeCell ref="B17:C17"/>
    <mergeCell ref="B18:C18"/>
    <mergeCell ref="B19:C19"/>
    <mergeCell ref="B20:C20"/>
    <mergeCell ref="F79:F81"/>
    <mergeCell ref="A67:G67"/>
    <mergeCell ref="A73:E73"/>
    <mergeCell ref="A31:C31"/>
    <mergeCell ref="B32:C32"/>
    <mergeCell ref="B33:C33"/>
    <mergeCell ref="B34:C34"/>
    <mergeCell ref="B35:C35"/>
    <mergeCell ref="B36:C36"/>
    <mergeCell ref="B37:C37"/>
    <mergeCell ref="B38:C38"/>
    <mergeCell ref="B39:C39"/>
    <mergeCell ref="B12:C12"/>
    <mergeCell ref="B13:C13"/>
    <mergeCell ref="B14:C14"/>
    <mergeCell ref="B15:C15"/>
    <mergeCell ref="B16:C16"/>
    <mergeCell ref="B50:C50"/>
    <mergeCell ref="B51:C51"/>
    <mergeCell ref="B52:C52"/>
    <mergeCell ref="B53:C53"/>
    <mergeCell ref="A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0:C40"/>
    <mergeCell ref="B41:C41"/>
    <mergeCell ref="B42:C42"/>
    <mergeCell ref="B45:C45"/>
    <mergeCell ref="A46:C46"/>
    <mergeCell ref="B47:C47"/>
    <mergeCell ref="B48:C48"/>
    <mergeCell ref="B49:C49"/>
    <mergeCell ref="B63:C63"/>
    <mergeCell ref="B64:C64"/>
    <mergeCell ref="A65:C65"/>
    <mergeCell ref="B54:C54"/>
    <mergeCell ref="A55:C55"/>
    <mergeCell ref="B56:C56"/>
    <mergeCell ref="B57:C57"/>
    <mergeCell ref="B58:C58"/>
    <mergeCell ref="B59:C59"/>
    <mergeCell ref="A60:C60"/>
    <mergeCell ref="B61:C61"/>
    <mergeCell ref="B62:C62"/>
  </mergeCells>
  <conditionalFormatting sqref="G16 G22 G24 G32:G34 G38:G65">
    <cfRule type="containsBlanks" dxfId="27" priority="40">
      <formula>LEN(TRIM(G16))=0</formula>
    </cfRule>
  </conditionalFormatting>
  <conditionalFormatting sqref="C68:E68">
    <cfRule type="containsBlanks" dxfId="26" priority="39">
      <formula>LEN(TRIM(C68))=0</formula>
    </cfRule>
  </conditionalFormatting>
  <conditionalFormatting sqref="F78">
    <cfRule type="containsBlanks" dxfId="25" priority="38">
      <formula>LEN(TRIM(F78))=0</formula>
    </cfRule>
  </conditionalFormatting>
  <conditionalFormatting sqref="G12">
    <cfRule type="containsBlanks" dxfId="24" priority="27">
      <formula>LEN(TRIM(G12))=0</formula>
    </cfRule>
  </conditionalFormatting>
  <conditionalFormatting sqref="B76:B77">
    <cfRule type="containsBlanks" dxfId="23" priority="41">
      <formula>LEN(TRIM(B76))=0</formula>
    </cfRule>
  </conditionalFormatting>
  <conditionalFormatting sqref="G19">
    <cfRule type="containsBlanks" dxfId="22" priority="36">
      <formula>LEN(TRIM(G19))=0</formula>
    </cfRule>
  </conditionalFormatting>
  <conditionalFormatting sqref="G13">
    <cfRule type="containsBlanks" dxfId="21" priority="26">
      <formula>LEN(TRIM(G13))=0</formula>
    </cfRule>
  </conditionalFormatting>
  <conditionalFormatting sqref="G10">
    <cfRule type="containsBlanks" dxfId="20" priority="29">
      <formula>LEN(TRIM(G10))=0</formula>
    </cfRule>
  </conditionalFormatting>
  <conditionalFormatting sqref="G11">
    <cfRule type="containsBlanks" dxfId="19" priority="28">
      <formula>LEN(TRIM(G11))=0</formula>
    </cfRule>
  </conditionalFormatting>
  <conditionalFormatting sqref="G14">
    <cfRule type="containsBlanks" dxfId="18" priority="25">
      <formula>LEN(TRIM(G14))=0</formula>
    </cfRule>
  </conditionalFormatting>
  <conditionalFormatting sqref="G15">
    <cfRule type="containsBlanks" dxfId="17" priority="23">
      <formula>LEN(TRIM(G15))=0</formula>
    </cfRule>
  </conditionalFormatting>
  <conditionalFormatting sqref="G17:G18">
    <cfRule type="containsBlanks" dxfId="16" priority="18">
      <formula>LEN(TRIM(G17))=0</formula>
    </cfRule>
  </conditionalFormatting>
  <conditionalFormatting sqref="G20:G21">
    <cfRule type="containsBlanks" dxfId="15" priority="17">
      <formula>LEN(TRIM(G20))=0</formula>
    </cfRule>
  </conditionalFormatting>
  <conditionalFormatting sqref="G23">
    <cfRule type="containsBlanks" dxfId="14" priority="16">
      <formula>LEN(TRIM(G23))=0</formula>
    </cfRule>
  </conditionalFormatting>
  <conditionalFormatting sqref="G25">
    <cfRule type="containsBlanks" dxfId="13" priority="15">
      <formula>LEN(TRIM(G25))=0</formula>
    </cfRule>
  </conditionalFormatting>
  <conditionalFormatting sqref="G26:G27 G29:G30">
    <cfRule type="containsBlanks" dxfId="12" priority="14">
      <formula>LEN(TRIM(G26))=0</formula>
    </cfRule>
  </conditionalFormatting>
  <conditionalFormatting sqref="G28">
    <cfRule type="containsBlanks" dxfId="11" priority="13">
      <formula>LEN(TRIM(G28))=0</formula>
    </cfRule>
  </conditionalFormatting>
  <conditionalFormatting sqref="G31">
    <cfRule type="containsBlanks" dxfId="10" priority="12">
      <formula>LEN(TRIM(G31))=0</formula>
    </cfRule>
  </conditionalFormatting>
  <conditionalFormatting sqref="G35">
    <cfRule type="containsBlanks" dxfId="9" priority="11">
      <formula>LEN(TRIM(G35))=0</formula>
    </cfRule>
  </conditionalFormatting>
  <conditionalFormatting sqref="G37">
    <cfRule type="containsBlanks" dxfId="8" priority="10">
      <formula>LEN(TRIM(G37))=0</formula>
    </cfRule>
  </conditionalFormatting>
  <conditionalFormatting sqref="G36">
    <cfRule type="containsBlanks" dxfId="7" priority="9">
      <formula>LEN(TRIM(G36))=0</formula>
    </cfRule>
  </conditionalFormatting>
  <conditionalFormatting sqref="C70:E71">
    <cfRule type="containsBlanks" dxfId="6" priority="1">
      <formula>LEN(TRIM(C70))=0</formula>
    </cfRule>
  </conditionalFormatting>
  <conditionalFormatting sqref="C69:E69">
    <cfRule type="containsBlanks" dxfId="5" priority="2">
      <formula>LEN(TRIM(C69))=0</formula>
    </cfRule>
  </conditionalFormatting>
  <pageMargins left="0.59055118110236227" right="0.39370078740157483" top="0.68041666666666667" bottom="0.31496062992125984" header="0.31496062992125984" footer="0.11811023622047245"/>
  <pageSetup paperSize="9" scale="72" fitToHeight="0" orientation="portrait" r:id="rId1"/>
  <headerFooter>
    <oddHeader>&amp;L&amp;"Arial,Tučné"&amp;9Príloha č. 5 SP (Príloha č.1 Zmluvy)&amp;"Arial,Normálne" 
Špecifikácia predmetu zákazky</oddHeader>
    <oddFooter>&amp;C&amp;"Arial,Normálne"&amp;8Strana &amp;P z &amp;N</oddFooter>
  </headerFooter>
  <rowBreaks count="2" manualBreakCount="2">
    <brk id="27" max="6" man="1"/>
    <brk id="5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30"/>
  <sheetViews>
    <sheetView showGridLines="0" zoomScaleNormal="100" workbookViewId="0">
      <selection sqref="A1:B1"/>
    </sheetView>
  </sheetViews>
  <sheetFormatPr defaultRowHeight="15" x14ac:dyDescent="0.25"/>
  <cols>
    <col min="1" max="1" width="5.28515625" customWidth="1"/>
    <col min="2" max="2" width="35.7109375" customWidth="1"/>
    <col min="3" max="3" width="10" customWidth="1"/>
    <col min="4" max="4" width="10.140625" customWidth="1"/>
    <col min="5" max="5" width="26.140625" customWidth="1"/>
    <col min="6" max="7" width="12.7109375" customWidth="1"/>
    <col min="8" max="8" width="13.140625" customWidth="1"/>
    <col min="9" max="9" width="13.7109375" customWidth="1"/>
    <col min="10" max="14" width="12.7109375" customWidth="1"/>
  </cols>
  <sheetData>
    <row r="1" spans="1:14" x14ac:dyDescent="0.25">
      <c r="A1" s="235" t="s">
        <v>5</v>
      </c>
      <c r="B1" s="235"/>
      <c r="C1" s="106"/>
      <c r="D1" s="106"/>
      <c r="E1" s="107"/>
      <c r="F1" s="107"/>
      <c r="G1" s="107"/>
      <c r="H1" s="107"/>
      <c r="I1" s="107"/>
      <c r="J1" s="107"/>
      <c r="K1" s="107"/>
      <c r="L1" s="105"/>
      <c r="M1" s="105"/>
      <c r="N1" s="105"/>
    </row>
    <row r="2" spans="1:14" s="153" customFormat="1" ht="30" customHeight="1" x14ac:dyDescent="0.25">
      <c r="A2" s="236" t="str">
        <f>'Príloha č.1'!A2:D2</f>
        <v xml:space="preserve">Digitálny RTG prístroj so stropným závesom 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152"/>
      <c r="M2" s="152"/>
      <c r="N2" s="152"/>
    </row>
    <row r="3" spans="1:14" x14ac:dyDescent="0.25">
      <c r="A3" s="237"/>
      <c r="B3" s="237"/>
      <c r="C3" s="237"/>
      <c r="D3" s="237"/>
      <c r="E3" s="237"/>
      <c r="F3" s="108"/>
      <c r="G3" s="108"/>
      <c r="H3" s="105"/>
      <c r="I3" s="105"/>
      <c r="J3" s="105"/>
      <c r="K3" s="105"/>
      <c r="L3" s="105"/>
      <c r="M3" s="105"/>
      <c r="N3" s="105"/>
    </row>
    <row r="4" spans="1:14" s="153" customFormat="1" ht="30" customHeight="1" x14ac:dyDescent="0.25">
      <c r="A4" s="238" t="s">
        <v>70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40"/>
      <c r="N5" s="140"/>
    </row>
    <row r="6" spans="1:14" x14ac:dyDescent="0.25">
      <c r="A6" s="239" t="s">
        <v>36</v>
      </c>
      <c r="B6" s="241" t="s">
        <v>55</v>
      </c>
      <c r="C6" s="239" t="s">
        <v>48</v>
      </c>
      <c r="D6" s="246" t="s">
        <v>71</v>
      </c>
      <c r="E6" s="239" t="s">
        <v>72</v>
      </c>
      <c r="F6" s="239" t="s">
        <v>73</v>
      </c>
      <c r="G6" s="241" t="s">
        <v>74</v>
      </c>
      <c r="H6" s="243" t="s">
        <v>75</v>
      </c>
      <c r="I6" s="243"/>
      <c r="J6" s="243"/>
      <c r="K6" s="243"/>
      <c r="L6" s="239" t="s">
        <v>76</v>
      </c>
      <c r="M6" s="239"/>
      <c r="N6" s="239"/>
    </row>
    <row r="7" spans="1:14" ht="24" x14ac:dyDescent="0.25">
      <c r="A7" s="244"/>
      <c r="B7" s="245"/>
      <c r="C7" s="244"/>
      <c r="D7" s="247"/>
      <c r="E7" s="240"/>
      <c r="F7" s="240"/>
      <c r="G7" s="242"/>
      <c r="H7" s="154" t="s">
        <v>77</v>
      </c>
      <c r="I7" s="154" t="s">
        <v>78</v>
      </c>
      <c r="J7" s="154" t="s">
        <v>79</v>
      </c>
      <c r="K7" s="155" t="s">
        <v>80</v>
      </c>
      <c r="L7" s="154" t="s">
        <v>77</v>
      </c>
      <c r="M7" s="154" t="s">
        <v>81</v>
      </c>
      <c r="N7" s="154" t="s">
        <v>80</v>
      </c>
    </row>
    <row r="8" spans="1:14" x14ac:dyDescent="0.25">
      <c r="A8" s="164" t="s">
        <v>0</v>
      </c>
      <c r="B8" s="164" t="s">
        <v>1</v>
      </c>
      <c r="C8" s="164" t="s">
        <v>2</v>
      </c>
      <c r="D8" s="165" t="s">
        <v>3</v>
      </c>
      <c r="E8" s="110" t="s">
        <v>4</v>
      </c>
      <c r="F8" s="110" t="s">
        <v>27</v>
      </c>
      <c r="G8" s="110" t="s">
        <v>35</v>
      </c>
      <c r="H8" s="110" t="s">
        <v>54</v>
      </c>
      <c r="I8" s="110" t="s">
        <v>34</v>
      </c>
      <c r="J8" s="110" t="s">
        <v>33</v>
      </c>
      <c r="K8" s="133" t="s">
        <v>32</v>
      </c>
      <c r="L8" s="110" t="s">
        <v>31</v>
      </c>
      <c r="M8" s="110" t="s">
        <v>56</v>
      </c>
      <c r="N8" s="110" t="s">
        <v>57</v>
      </c>
    </row>
    <row r="9" spans="1:14" ht="30" customHeight="1" thickBot="1" x14ac:dyDescent="0.3">
      <c r="A9" s="162" t="s">
        <v>0</v>
      </c>
      <c r="B9" s="166" t="s">
        <v>97</v>
      </c>
      <c r="C9" s="162" t="s">
        <v>94</v>
      </c>
      <c r="D9" s="163">
        <v>1</v>
      </c>
      <c r="E9" s="156"/>
      <c r="F9" s="156"/>
      <c r="G9" s="156"/>
      <c r="H9" s="157"/>
      <c r="I9" s="158"/>
      <c r="J9" s="159">
        <f>H9*I9</f>
        <v>0</v>
      </c>
      <c r="K9" s="160">
        <f t="shared" ref="K9" si="0">H9+J9</f>
        <v>0</v>
      </c>
      <c r="L9" s="157">
        <f>H9*D9</f>
        <v>0</v>
      </c>
      <c r="M9" s="159">
        <f>L9*I9</f>
        <v>0</v>
      </c>
      <c r="N9" s="160">
        <f>L9+M9</f>
        <v>0</v>
      </c>
    </row>
    <row r="10" spans="1:14" ht="30" customHeight="1" thickBot="1" x14ac:dyDescent="0.3">
      <c r="A10" s="111"/>
      <c r="B10" s="112"/>
      <c r="C10" s="112"/>
      <c r="D10" s="112"/>
      <c r="E10" s="113"/>
      <c r="F10" s="113"/>
      <c r="G10" s="113"/>
      <c r="H10" s="112"/>
      <c r="I10" s="112"/>
      <c r="J10" s="112"/>
      <c r="K10" s="112"/>
      <c r="L10" s="114"/>
      <c r="M10" s="114"/>
      <c r="N10" s="161">
        <f>SUM(N9:N9)</f>
        <v>0</v>
      </c>
    </row>
    <row r="11" spans="1:14" x14ac:dyDescent="0.25">
      <c r="A11" s="115" t="s">
        <v>82</v>
      </c>
      <c r="B11" s="116"/>
      <c r="C11" s="117"/>
      <c r="D11" s="118"/>
      <c r="E11" s="118"/>
      <c r="F11" s="119"/>
      <c r="G11" s="118"/>
      <c r="H11" s="119"/>
      <c r="I11" s="120"/>
      <c r="J11" s="117"/>
      <c r="K11" s="117"/>
      <c r="L11" s="117"/>
      <c r="M11" s="117"/>
      <c r="N11" s="117"/>
    </row>
    <row r="12" spans="1:14" ht="30" customHeight="1" x14ac:dyDescent="0.25">
      <c r="A12" s="289">
        <v>1</v>
      </c>
      <c r="B12" s="290" t="s">
        <v>83</v>
      </c>
      <c r="C12" s="290"/>
      <c r="D12" s="290"/>
      <c r="E12" s="291"/>
      <c r="F12" s="289" t="s">
        <v>84</v>
      </c>
      <c r="G12" s="117"/>
      <c r="H12" s="117"/>
      <c r="I12" s="120"/>
      <c r="J12" s="117"/>
      <c r="K12" s="117"/>
      <c r="L12" s="117"/>
      <c r="M12" s="117"/>
      <c r="N12" s="117"/>
    </row>
    <row r="13" spans="1:14" ht="62.25" customHeight="1" x14ac:dyDescent="0.25">
      <c r="A13" s="289">
        <v>2</v>
      </c>
      <c r="B13" s="290" t="s">
        <v>95</v>
      </c>
      <c r="C13" s="290"/>
      <c r="D13" s="290"/>
      <c r="E13" s="292"/>
      <c r="F13" s="289" t="s">
        <v>96</v>
      </c>
      <c r="G13" s="117"/>
      <c r="H13" s="117"/>
      <c r="I13" s="120"/>
      <c r="J13" s="117"/>
      <c r="K13" s="117"/>
      <c r="L13" s="117"/>
      <c r="M13" s="117"/>
      <c r="N13" s="117"/>
    </row>
    <row r="14" spans="1:14" x14ac:dyDescent="0.25">
      <c r="A14" s="111"/>
      <c r="B14" s="112"/>
      <c r="C14" s="112"/>
      <c r="D14" s="112"/>
      <c r="E14" s="113"/>
      <c r="F14" s="113"/>
      <c r="G14" s="113"/>
      <c r="H14" s="112"/>
      <c r="I14" s="112"/>
      <c r="J14" s="112"/>
      <c r="K14" s="112"/>
      <c r="L14" s="114"/>
      <c r="M14" s="114"/>
      <c r="N14" s="114"/>
    </row>
    <row r="15" spans="1:14" x14ac:dyDescent="0.25">
      <c r="A15" s="111"/>
      <c r="B15" s="112"/>
      <c r="C15" s="112"/>
      <c r="D15" s="112"/>
      <c r="E15" s="113"/>
      <c r="F15" s="113"/>
      <c r="G15" s="113"/>
      <c r="H15" s="112"/>
      <c r="I15" s="112"/>
      <c r="J15" s="112"/>
      <c r="K15" s="112"/>
      <c r="L15" s="114"/>
      <c r="M15" s="114"/>
      <c r="N15" s="114"/>
    </row>
    <row r="16" spans="1:14" x14ac:dyDescent="0.25">
      <c r="A16" s="228" t="s">
        <v>7</v>
      </c>
      <c r="B16" s="228"/>
      <c r="C16" s="233" t="str">
        <f>IF('Príloha č.1'!$C$6="","",'Príloha č.1'!$C$6)</f>
        <v/>
      </c>
      <c r="D16" s="233"/>
      <c r="E16" s="233"/>
      <c r="F16" s="121"/>
      <c r="G16" s="121"/>
      <c r="H16" s="121"/>
      <c r="I16" s="121"/>
      <c r="J16" s="121"/>
      <c r="K16" s="121"/>
      <c r="L16" s="107"/>
      <c r="M16" s="107"/>
      <c r="N16" s="107"/>
    </row>
    <row r="17" spans="1:14" x14ac:dyDescent="0.25">
      <c r="A17" s="227" t="s">
        <v>8</v>
      </c>
      <c r="B17" s="227"/>
      <c r="C17" s="234" t="str">
        <f>IF('Príloha č.1'!$C$7="","",'Príloha č.1'!$C$7)</f>
        <v/>
      </c>
      <c r="D17" s="234"/>
      <c r="E17" s="234"/>
      <c r="F17" s="121"/>
      <c r="G17" s="121"/>
      <c r="H17" s="121"/>
      <c r="I17" s="121"/>
      <c r="J17" s="121"/>
      <c r="K17" s="121"/>
      <c r="L17" s="121"/>
      <c r="M17" s="121"/>
      <c r="N17" s="107"/>
    </row>
    <row r="18" spans="1:14" x14ac:dyDescent="0.25">
      <c r="A18" s="227" t="s">
        <v>9</v>
      </c>
      <c r="B18" s="227"/>
      <c r="C18" s="234" t="str">
        <f>IF('Príloha č.1'!$C$8="","",'Príloha č.1'!$C$8)</f>
        <v/>
      </c>
      <c r="D18" s="234"/>
      <c r="E18" s="234"/>
      <c r="F18" s="121"/>
      <c r="G18" s="121"/>
      <c r="H18" s="121"/>
      <c r="I18" s="121"/>
      <c r="J18" s="121"/>
      <c r="K18" s="121"/>
      <c r="L18" s="107"/>
      <c r="M18" s="107"/>
      <c r="N18" s="107"/>
    </row>
    <row r="19" spans="1:14" x14ac:dyDescent="0.25">
      <c r="A19" s="227" t="s">
        <v>10</v>
      </c>
      <c r="B19" s="227"/>
      <c r="C19" s="234" t="str">
        <f>IF('Príloha č.1'!$C$9="","",'Príloha č.1'!$C$9)</f>
        <v/>
      </c>
      <c r="D19" s="234"/>
      <c r="E19" s="234"/>
      <c r="F19" s="121"/>
      <c r="G19" s="121"/>
      <c r="H19" s="121"/>
      <c r="I19" s="121"/>
      <c r="J19" s="121"/>
      <c r="K19" s="121"/>
      <c r="L19" s="107"/>
      <c r="M19" s="107"/>
      <c r="N19" s="107"/>
    </row>
    <row r="20" spans="1:14" x14ac:dyDescent="0.25">
      <c r="A20" s="107"/>
      <c r="B20" s="107"/>
      <c r="C20" s="107"/>
      <c r="D20" s="169"/>
      <c r="E20" s="170"/>
      <c r="F20" s="106"/>
      <c r="G20" s="106"/>
      <c r="H20" s="107"/>
      <c r="I20" s="107"/>
      <c r="J20" s="229" t="s">
        <v>91</v>
      </c>
      <c r="K20" s="229"/>
      <c r="L20" s="230"/>
      <c r="M20" s="107"/>
      <c r="N20" s="107"/>
    </row>
    <row r="21" spans="1:14" ht="23.25" customHeight="1" x14ac:dyDescent="0.25">
      <c r="A21" s="107"/>
      <c r="B21" s="107"/>
      <c r="C21" s="122"/>
      <c r="D21" s="123"/>
      <c r="E21" s="123"/>
      <c r="F21" s="106"/>
      <c r="G21" s="106"/>
      <c r="H21" s="107"/>
      <c r="I21" s="107"/>
      <c r="J21" s="185"/>
      <c r="K21" s="185"/>
      <c r="L21" s="231"/>
      <c r="M21" s="123"/>
      <c r="N21" s="107"/>
    </row>
    <row r="22" spans="1:14" x14ac:dyDescent="0.25">
      <c r="A22" s="107" t="s">
        <v>17</v>
      </c>
      <c r="B22" s="300" t="str">
        <f>IF('Príloha č.1'!B23:B23="","",'Príloha č.1'!B23:B23)</f>
        <v/>
      </c>
      <c r="C22" s="107"/>
      <c r="D22" s="107"/>
      <c r="E22" s="107"/>
      <c r="F22" s="106"/>
      <c r="G22" s="106"/>
      <c r="H22" s="107"/>
      <c r="I22" s="107"/>
      <c r="J22" s="121"/>
      <c r="K22" s="121"/>
      <c r="L22" s="124"/>
      <c r="M22" s="124"/>
      <c r="N22" s="124"/>
    </row>
    <row r="23" spans="1:14" x14ac:dyDescent="0.25">
      <c r="A23" s="107" t="s">
        <v>26</v>
      </c>
      <c r="B23" s="301" t="str">
        <f>IF('Príloha č.1'!B24:B24="","",'Príloha č.1'!B24:B24)</f>
        <v/>
      </c>
      <c r="C23" s="122"/>
      <c r="D23" s="123"/>
      <c r="E23" s="123"/>
      <c r="F23" s="106"/>
      <c r="G23" s="106"/>
      <c r="H23" s="107"/>
      <c r="I23" s="107"/>
      <c r="J23" s="121"/>
      <c r="K23" s="121"/>
      <c r="L23" s="125"/>
      <c r="M23" s="125"/>
      <c r="N23" s="123"/>
    </row>
    <row r="24" spans="1:14" x14ac:dyDescent="0.25">
      <c r="A24" s="232" t="s">
        <v>19</v>
      </c>
      <c r="B24" s="232"/>
      <c r="C24" s="122"/>
      <c r="D24" s="123"/>
      <c r="E24" s="123"/>
      <c r="F24" s="123"/>
      <c r="G24" s="123"/>
      <c r="H24" s="123"/>
      <c r="I24" s="123"/>
      <c r="J24" s="107"/>
      <c r="K24" s="107"/>
      <c r="L24" s="125"/>
      <c r="M24" s="125"/>
      <c r="N24" s="123"/>
    </row>
    <row r="25" spans="1:14" x14ac:dyDescent="0.25">
      <c r="A25" s="126"/>
      <c r="B25" s="227" t="s">
        <v>20</v>
      </c>
      <c r="C25" s="227"/>
      <c r="D25" s="227"/>
      <c r="E25" s="227"/>
      <c r="F25" s="127"/>
      <c r="G25" s="127"/>
      <c r="H25" s="124"/>
      <c r="I25" s="124"/>
      <c r="J25" s="124"/>
      <c r="K25" s="124"/>
      <c r="L25" s="125"/>
      <c r="M25" s="125"/>
      <c r="N25" s="123"/>
    </row>
    <row r="26" spans="1:14" ht="5.0999999999999996" customHeight="1" x14ac:dyDescent="0.25">
      <c r="A26" s="107"/>
      <c r="B26" s="128"/>
      <c r="C26" s="128"/>
      <c r="D26" s="128"/>
      <c r="E26" s="129"/>
      <c r="F26" s="129"/>
      <c r="G26" s="129"/>
      <c r="H26" s="125"/>
      <c r="I26" s="130"/>
      <c r="J26" s="123"/>
      <c r="K26" s="123"/>
      <c r="L26" s="107"/>
      <c r="M26" s="107"/>
      <c r="N26" s="107"/>
    </row>
    <row r="27" spans="1:14" x14ac:dyDescent="0.25">
      <c r="A27" s="131"/>
      <c r="B27" s="128" t="s">
        <v>85</v>
      </c>
      <c r="C27" s="128"/>
      <c r="D27" s="128"/>
      <c r="E27" s="129"/>
      <c r="F27" s="129"/>
      <c r="G27" s="129"/>
      <c r="H27" s="125"/>
      <c r="I27" s="130"/>
      <c r="J27" s="123"/>
      <c r="K27" s="123"/>
      <c r="L27" s="107"/>
      <c r="M27" s="107"/>
      <c r="N27" s="107"/>
    </row>
    <row r="28" spans="1:14" ht="5.0999999999999996" customHeight="1" thickBot="1" x14ac:dyDescent="0.3">
      <c r="A28" s="107"/>
      <c r="B28" s="128"/>
      <c r="C28" s="128"/>
      <c r="D28" s="128"/>
      <c r="E28" s="129"/>
      <c r="F28" s="129"/>
      <c r="G28" s="129"/>
      <c r="H28" s="125"/>
      <c r="I28" s="130"/>
      <c r="J28" s="123"/>
      <c r="K28" s="123"/>
      <c r="L28" s="107"/>
      <c r="M28" s="107"/>
      <c r="N28" s="107"/>
    </row>
    <row r="29" spans="1:14" ht="15.75" thickBot="1" x14ac:dyDescent="0.3">
      <c r="A29" s="132"/>
      <c r="B29" s="128" t="s">
        <v>86</v>
      </c>
      <c r="C29" s="128"/>
      <c r="D29" s="128"/>
      <c r="E29" s="129"/>
      <c r="F29" s="129"/>
      <c r="G29" s="129"/>
      <c r="H29" s="125"/>
      <c r="I29" s="130"/>
      <c r="J29" s="123"/>
      <c r="K29" s="123"/>
      <c r="L29" s="107"/>
      <c r="M29" s="107"/>
      <c r="N29" s="107"/>
    </row>
    <row r="30" spans="1:14" x14ac:dyDescent="0.2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107"/>
      <c r="M30" s="107"/>
      <c r="N30" s="107"/>
    </row>
  </sheetData>
  <mergeCells count="27">
    <mergeCell ref="B12:D12"/>
    <mergeCell ref="A6:A7"/>
    <mergeCell ref="B6:B7"/>
    <mergeCell ref="C6:C7"/>
    <mergeCell ref="D6:D7"/>
    <mergeCell ref="A1:B1"/>
    <mergeCell ref="A2:K2"/>
    <mergeCell ref="A3:E3"/>
    <mergeCell ref="A4:N4"/>
    <mergeCell ref="E6:E7"/>
    <mergeCell ref="F6:F7"/>
    <mergeCell ref="G6:G7"/>
    <mergeCell ref="H6:K6"/>
    <mergeCell ref="L6:N6"/>
    <mergeCell ref="A30:K30"/>
    <mergeCell ref="B13:D13"/>
    <mergeCell ref="A16:B16"/>
    <mergeCell ref="A17:B17"/>
    <mergeCell ref="A18:B18"/>
    <mergeCell ref="A19:B19"/>
    <mergeCell ref="J20:L21"/>
    <mergeCell ref="A24:B24"/>
    <mergeCell ref="B25:E25"/>
    <mergeCell ref="C16:E16"/>
    <mergeCell ref="C17:E17"/>
    <mergeCell ref="C18:E18"/>
    <mergeCell ref="C19:E19"/>
  </mergeCells>
  <conditionalFormatting sqref="B22:B23 E12:E13">
    <cfRule type="containsBlanks" dxfId="4" priority="4">
      <formula>LEN(TRIM(B12))=0</formula>
    </cfRule>
  </conditionalFormatting>
  <conditionalFormatting sqref="C16:E19">
    <cfRule type="containsBlanks" dxfId="3" priority="3">
      <formula>LEN(TRIM(C16))=0</formula>
    </cfRule>
  </conditionalFormatting>
  <pageMargins left="0.7" right="0.7" top="0.75" bottom="0.75" header="0.3" footer="0.3"/>
  <pageSetup paperSize="9" scale="64" orientation="landscape" r:id="rId1"/>
  <headerFooter>
    <oddHeader>&amp;L&amp;"Arial,Tučné"&amp;9Príloha č. 6 SP (Príloha č.2 Zmluvy)&amp;"Arial,Normálne"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33"/>
  <sheetViews>
    <sheetView showGridLines="0" zoomScaleNormal="100" workbookViewId="0">
      <selection sqref="A1:F1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5.42578125" customWidth="1"/>
    <col min="5" max="5" width="29.7109375" customWidth="1"/>
    <col min="6" max="6" width="16.7109375" customWidth="1"/>
  </cols>
  <sheetData>
    <row r="1" spans="1:9" s="17" customFormat="1" ht="19.5" customHeight="1" x14ac:dyDescent="0.2">
      <c r="A1" s="249" t="s">
        <v>5</v>
      </c>
      <c r="B1" s="249"/>
      <c r="C1" s="249"/>
      <c r="D1" s="249"/>
      <c r="E1" s="249"/>
      <c r="F1" s="249"/>
    </row>
    <row r="2" spans="1:9" s="42" customFormat="1" ht="30" customHeight="1" x14ac:dyDescent="0.25">
      <c r="A2" s="250" t="str">
        <f>'Príloha č.1'!A2:D2</f>
        <v xml:space="preserve">Digitálny RTG prístroj so stropným závesom </v>
      </c>
      <c r="B2" s="250"/>
      <c r="C2" s="250"/>
      <c r="D2" s="250"/>
      <c r="E2" s="250"/>
      <c r="F2" s="250"/>
      <c r="G2" s="18"/>
      <c r="H2" s="18"/>
      <c r="I2" s="18"/>
    </row>
    <row r="3" spans="1:9" s="17" customFormat="1" ht="15" customHeight="1" x14ac:dyDescent="0.2">
      <c r="A3" s="24"/>
      <c r="B3" s="24"/>
      <c r="C3" s="24"/>
      <c r="D3" s="24"/>
      <c r="E3" s="24"/>
      <c r="F3" s="24"/>
      <c r="G3" s="24"/>
      <c r="H3" s="18"/>
      <c r="I3" s="18"/>
    </row>
    <row r="4" spans="1:9" s="42" customFormat="1" ht="30" customHeight="1" x14ac:dyDescent="0.25">
      <c r="A4" s="251" t="s">
        <v>87</v>
      </c>
      <c r="B4" s="251"/>
      <c r="C4" s="251"/>
      <c r="D4" s="251"/>
      <c r="E4" s="251"/>
      <c r="F4" s="251"/>
      <c r="G4" s="148"/>
      <c r="H4" s="149"/>
      <c r="I4" s="149"/>
    </row>
    <row r="5" spans="1:9" ht="15.75" thickBot="1" x14ac:dyDescent="0.3"/>
    <row r="6" spans="1:9" ht="75.75" customHeight="1" x14ac:dyDescent="0.25">
      <c r="A6" s="25" t="s">
        <v>29</v>
      </c>
      <c r="B6" s="26" t="s">
        <v>30</v>
      </c>
      <c r="C6" s="65" t="s">
        <v>58</v>
      </c>
      <c r="D6" s="26" t="s">
        <v>59</v>
      </c>
      <c r="E6" s="27" t="s">
        <v>61</v>
      </c>
      <c r="F6" s="28" t="s">
        <v>60</v>
      </c>
    </row>
    <row r="7" spans="1:9" x14ac:dyDescent="0.25">
      <c r="A7" s="29" t="s">
        <v>0</v>
      </c>
      <c r="B7" s="29" t="s">
        <v>1</v>
      </c>
      <c r="C7" s="29" t="s">
        <v>2</v>
      </c>
      <c r="D7" s="29" t="s">
        <v>3</v>
      </c>
      <c r="E7" s="29" t="s">
        <v>4</v>
      </c>
      <c r="F7" s="29" t="s">
        <v>27</v>
      </c>
    </row>
    <row r="8" spans="1:9" ht="39.950000000000003" customHeight="1" x14ac:dyDescent="0.25">
      <c r="A8" s="30"/>
      <c r="B8" s="31"/>
      <c r="C8" s="32"/>
      <c r="D8" s="33"/>
      <c r="E8" s="34"/>
      <c r="F8" s="35"/>
    </row>
    <row r="9" spans="1:9" ht="39.950000000000003" customHeight="1" x14ac:dyDescent="0.25">
      <c r="A9" s="30"/>
      <c r="B9" s="31"/>
      <c r="C9" s="32"/>
      <c r="D9" s="33"/>
      <c r="E9" s="34"/>
      <c r="F9" s="35"/>
    </row>
    <row r="10" spans="1:9" ht="39.950000000000003" customHeight="1" x14ac:dyDescent="0.25">
      <c r="A10" s="30"/>
      <c r="B10" s="31"/>
      <c r="C10" s="32"/>
      <c r="D10" s="33"/>
      <c r="E10" s="34"/>
      <c r="F10" s="35"/>
    </row>
    <row r="11" spans="1:9" ht="39.950000000000003" customHeight="1" x14ac:dyDescent="0.25">
      <c r="A11" s="30"/>
      <c r="B11" s="31"/>
      <c r="C11" s="32"/>
      <c r="D11" s="33"/>
      <c r="E11" s="34"/>
      <c r="F11" s="35"/>
    </row>
    <row r="12" spans="1:9" ht="39.950000000000003" customHeight="1" x14ac:dyDescent="0.25">
      <c r="A12" s="30"/>
      <c r="B12" s="31"/>
      <c r="C12" s="32"/>
      <c r="D12" s="33"/>
      <c r="E12" s="34"/>
      <c r="F12" s="35"/>
    </row>
    <row r="13" spans="1:9" ht="39.950000000000003" customHeight="1" thickBot="1" x14ac:dyDescent="0.3">
      <c r="A13" s="36"/>
      <c r="B13" s="37"/>
      <c r="C13" s="38"/>
      <c r="D13" s="39"/>
      <c r="E13" s="40"/>
      <c r="F13" s="41"/>
    </row>
    <row r="15" spans="1:9" ht="15" customHeight="1" x14ac:dyDescent="0.25">
      <c r="A15" s="248" t="s">
        <v>7</v>
      </c>
      <c r="B15" s="248"/>
      <c r="C15" s="23" t="str">
        <f>IF('Príloha č.1'!$C$6="","",'Príloha č.1'!$C$6)</f>
        <v/>
      </c>
      <c r="D15" s="42"/>
    </row>
    <row r="16" spans="1:9" ht="15" customHeight="1" x14ac:dyDescent="0.25">
      <c r="A16" s="248" t="s">
        <v>8</v>
      </c>
      <c r="B16" s="248"/>
      <c r="C16" s="139" t="str">
        <f>IF('Príloha č.1'!$C$7="","",'Príloha č.1'!$C$7)</f>
        <v/>
      </c>
      <c r="D16" s="19"/>
    </row>
    <row r="17" spans="1:5" x14ac:dyDescent="0.25">
      <c r="A17" s="248" t="s">
        <v>9</v>
      </c>
      <c r="B17" s="248"/>
      <c r="C17" s="139" t="str">
        <f>IF('Príloha č.1'!$C$8="","",'Príloha č.1'!$C$8)</f>
        <v/>
      </c>
      <c r="D17" s="19"/>
    </row>
    <row r="18" spans="1:5" x14ac:dyDescent="0.25">
      <c r="A18" s="248" t="s">
        <v>10</v>
      </c>
      <c r="B18" s="248"/>
      <c r="C18" s="139" t="str">
        <f>IF('Príloha č.1'!$C$9="","",'Príloha č.1'!$C$9)</f>
        <v/>
      </c>
      <c r="D18" s="19"/>
    </row>
    <row r="22" spans="1:5" x14ac:dyDescent="0.25">
      <c r="A22" s="3" t="s">
        <v>17</v>
      </c>
      <c r="B22" s="171" t="str">
        <f>IF('Príloha č.1'!B23:B23="","",'Príloha č.1'!B23:B23)</f>
        <v/>
      </c>
      <c r="C22" s="13"/>
      <c r="D22" s="5"/>
    </row>
    <row r="23" spans="1:5" x14ac:dyDescent="0.25">
      <c r="A23" s="3" t="s">
        <v>18</v>
      </c>
      <c r="B23" s="293" t="str">
        <f>IF('Príloha č.1'!B24:B24="","",'Príloha č.1'!B24:B24)</f>
        <v/>
      </c>
      <c r="C23" s="16"/>
      <c r="D23" s="11"/>
    </row>
    <row r="24" spans="1:5" x14ac:dyDescent="0.25">
      <c r="A24" s="5"/>
      <c r="B24" s="5"/>
      <c r="C24" s="5"/>
      <c r="D24" s="5"/>
    </row>
    <row r="25" spans="1:5" x14ac:dyDescent="0.25">
      <c r="A25" s="5"/>
      <c r="B25" s="5"/>
      <c r="C25" s="5"/>
      <c r="D25" s="5"/>
    </row>
    <row r="26" spans="1:5" x14ac:dyDescent="0.25">
      <c r="A26" s="5"/>
      <c r="B26" s="5"/>
      <c r="C26" s="5"/>
      <c r="D26" s="5"/>
      <c r="E26" s="43"/>
    </row>
    <row r="27" spans="1:5" x14ac:dyDescent="0.25">
      <c r="A27" s="5"/>
      <c r="B27" s="5"/>
      <c r="C27" s="5"/>
      <c r="D27" s="22" t="s">
        <v>28</v>
      </c>
      <c r="E27" s="23" t="str">
        <f>IF('Príloha č.1'!D27="","",'Príloha č.1'!D27)</f>
        <v/>
      </c>
    </row>
    <row r="28" spans="1:5" x14ac:dyDescent="0.25">
      <c r="A28" s="5"/>
      <c r="B28" s="5"/>
      <c r="D28" s="1"/>
      <c r="E28" s="185" t="s">
        <v>91</v>
      </c>
    </row>
    <row r="29" spans="1:5" x14ac:dyDescent="0.25">
      <c r="A29" s="5"/>
      <c r="B29" s="5"/>
      <c r="E29" s="185"/>
    </row>
    <row r="30" spans="1:5" x14ac:dyDescent="0.25">
      <c r="A30" s="5"/>
      <c r="B30" s="5"/>
      <c r="C30" s="5"/>
      <c r="D30" s="5"/>
      <c r="E30" s="185"/>
    </row>
    <row r="31" spans="1:5" x14ac:dyDescent="0.25">
      <c r="A31" s="177" t="s">
        <v>19</v>
      </c>
      <c r="B31" s="177"/>
      <c r="C31" s="1"/>
    </row>
    <row r="32" spans="1:5" x14ac:dyDescent="0.25">
      <c r="A32" s="21"/>
      <c r="B32" s="180" t="s">
        <v>20</v>
      </c>
      <c r="C32" s="180"/>
    </row>
    <row r="33" spans="1:4" x14ac:dyDescent="0.25">
      <c r="A33" s="5"/>
      <c r="B33" s="5"/>
      <c r="C33" s="5"/>
      <c r="D33" s="5"/>
    </row>
  </sheetData>
  <mergeCells count="10">
    <mergeCell ref="A18:B18"/>
    <mergeCell ref="A31:B31"/>
    <mergeCell ref="B32:C32"/>
    <mergeCell ref="A1:F1"/>
    <mergeCell ref="A2:F2"/>
    <mergeCell ref="A4:F4"/>
    <mergeCell ref="A15:B15"/>
    <mergeCell ref="A16:B16"/>
    <mergeCell ref="A17:B17"/>
    <mergeCell ref="E28:E30"/>
  </mergeCells>
  <conditionalFormatting sqref="B22:B23">
    <cfRule type="containsBlanks" dxfId="2" priority="3">
      <formula>LEN(TRIM(B22))=0</formula>
    </cfRule>
  </conditionalFormatting>
  <conditionalFormatting sqref="E27">
    <cfRule type="containsBlanks" dxfId="1" priority="2">
      <formula>LEN(TRIM(E27))=0</formula>
    </cfRule>
  </conditionalFormatting>
  <conditionalFormatting sqref="C15:C18">
    <cfRule type="containsBlanks" dxfId="0" priority="1">
      <formula>LEN(TRIM(C15))=0</formula>
    </cfRule>
  </conditionalFormatting>
  <pageMargins left="0.7" right="0.7" top="0.75" bottom="0.75" header="0.3" footer="0.3"/>
  <pageSetup paperSize="9" scale="65" orientation="portrait" r:id="rId1"/>
  <headerFooter>
    <oddHeader xml:space="preserve">&amp;L&amp;"Arial,Tučné"&amp;9Príloha č. 7 SP (Príloha č.5 Zmluvy)
&amp;"Arial,Normálne"Zoznam známych subdodávateľov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Juraj Barbarič</cp:lastModifiedBy>
  <cp:lastPrinted>2022-10-25T09:24:07Z</cp:lastPrinted>
  <dcterms:created xsi:type="dcterms:W3CDTF">2017-08-18T08:10:31Z</dcterms:created>
  <dcterms:modified xsi:type="dcterms:W3CDTF">2022-10-25T09:24:39Z</dcterms:modified>
</cp:coreProperties>
</file>